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drawings/drawing34.xml" ContentType="application/vnd.openxmlformats-officedocument.drawingml.chartshapes+xml"/>
  <Override PartName="/xl/charts/chart34.xml" ContentType="application/vnd.openxmlformats-officedocument.drawingml.chart+xml"/>
  <Override PartName="/xl/drawings/drawing35.xml" ContentType="application/vnd.openxmlformats-officedocument.drawingml.chartshapes+xml"/>
  <Override PartName="/xl/charts/chart35.xml" ContentType="application/vnd.openxmlformats-officedocument.drawingml.chart+xml"/>
  <Override PartName="/xl/drawings/drawing36.xml" ContentType="application/vnd.openxmlformats-officedocument.drawingml.chartshapes+xml"/>
  <Override PartName="/xl/charts/chart36.xml" ContentType="application/vnd.openxmlformats-officedocument.drawingml.chart+xml"/>
  <Override PartName="/xl/drawings/drawing37.xml" ContentType="application/vnd.openxmlformats-officedocument.drawingml.chartshapes+xml"/>
  <Override PartName="/xl/charts/chart37.xml" ContentType="application/vnd.openxmlformats-officedocument.drawingml.chart+xml"/>
  <Override PartName="/xl/drawings/drawing38.xml" ContentType="application/vnd.openxmlformats-officedocument.drawingml.chartshapes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ndon.takaki\hello\mixerexcels\"/>
    </mc:Choice>
  </mc:AlternateContent>
  <xr:revisionPtr revIDLastSave="0" documentId="13_ncr:1_{A946D9F2-AC38-428E-9F0B-4D3860F3E2F3}" xr6:coauthVersionLast="45" xr6:coauthVersionMax="45" xr10:uidLastSave="{00000000-0000-0000-0000-000000000000}"/>
  <bookViews>
    <workbookView xWindow="3870" yWindow="1500" windowWidth="21600" windowHeight="11385" activeTab="1" xr2:uid="{00000000-000D-0000-FFFF-FFFF00000000}"/>
  </bookViews>
  <sheets>
    <sheet name="0832HSM" sheetId="18" r:id="rId1"/>
    <sheet name="Mapping" sheetId="31" r:id="rId2"/>
    <sheet name="CLvsLO" sheetId="19" r:id="rId3"/>
    <sheet name="CLvsLO 1.5GHz IF" sheetId="27" r:id="rId4"/>
    <sheet name="CL &amp; Data" sheetId="8" r:id="rId5"/>
    <sheet name="Isolations" sheetId="4" r:id="rId6"/>
    <sheet name="IF Response" sheetId="6" r:id="rId7"/>
    <sheet name="IP3" sheetId="7" r:id="rId8"/>
    <sheet name="P1dB CL" sheetId="25" r:id="rId9"/>
    <sheet name="P1dB Pt" sheetId="26" r:id="rId10"/>
    <sheet name="LO Harm-A" sheetId="17" r:id="rId11"/>
    <sheet name="LO Harm-B" sheetId="14" r:id="rId12"/>
    <sheet name="2Rx2L" sheetId="15" r:id="rId13"/>
    <sheet name="2Ix1L" sheetId="16" r:id="rId14"/>
    <sheet name="5Rx0L" sheetId="20" r:id="rId15"/>
    <sheet name="5Rx5L" sheetId="21" r:id="rId16"/>
    <sheet name="5Ix0L" sheetId="22" r:id="rId17"/>
    <sheet name="5Ix5L" sheetId="23" r:id="rId18"/>
    <sheet name="Sheet2" sheetId="30" r:id="rId19"/>
  </sheets>
  <definedNames>
    <definedName name="Amp_Diff_2_3" localSheetId="0">'0832HSM'!$G$2:$G$870</definedName>
    <definedName name="Amp_Diff_2_3_2" localSheetId="0">'0832HSM'!$P$2:$P$838</definedName>
    <definedName name="Amp_Diff_2_4" localSheetId="0">'0832HSM'!$H$2:$H$870</definedName>
    <definedName name="Common_RL" localSheetId="0">'0832HSM'!$D$2:$D$870</definedName>
    <definedName name="IL_1_4" localSheetId="0">'0832HSM'!$A$2:$C$870</definedName>
    <definedName name="IL_1_4_2" localSheetId="0">'0832HSM'!$O$2:$O$838</definedName>
    <definedName name="Iso_2_3" localSheetId="0">'0832HSM'!$K$2:$K$870</definedName>
    <definedName name="Iso_2_3_2" localSheetId="0">'0832HSM'!$R$2:$R$838</definedName>
    <definedName name="Iso_2_4" localSheetId="0">'0832HSM'!$L$2:$L$870</definedName>
    <definedName name="Iso_2_4_2" localSheetId="0">'0832HSM'!$S$2:$T$838</definedName>
    <definedName name="MM1_0832HSM_2Ix1L__5IF1_2_A" localSheetId="13">'2Ix1L'!$B$1:$E$212</definedName>
    <definedName name="MM1_0832HSM_2Ix1L__5IF1_2_B" localSheetId="13">'2Ix1L'!$J$1:$M$212</definedName>
    <definedName name="MM1_0832HSM_2Rx2L__5RF1_2_A" localSheetId="12">'2Rx2L'!$B$1:$E$212</definedName>
    <definedName name="MM1_0832HSM_2Rx2L__5RF1_2_B" localSheetId="12">'2Rx2L'!$J$1:$M$212</definedName>
    <definedName name="MM1_0832HSM_5Ix5L__5IF1_3_0IF4_A" localSheetId="18">Sheet2!$A$1:$D$604</definedName>
    <definedName name="MM1_0832HSM_5Ix5L__5IF1_3_0IF4_B" localSheetId="18">Sheet2!$F$1:$I$604</definedName>
    <definedName name="MM1_0832HSM_5Rx0L__5RF1_3_0RF4_A" localSheetId="14">'5Rx0L'!$B$1:$E$148</definedName>
    <definedName name="MM1_0832HSM_5Rx0L__5RF1_3_0RF4_B" localSheetId="14">'5Rx0L'!$J$1:$M$148</definedName>
    <definedName name="MM1_0832HSM_A_CL__18_dBm" localSheetId="18">Sheet2!#REF!</definedName>
    <definedName name="MM1_0832HSM_IF_Response_29GRF_A" localSheetId="18">Sheet2!#REF!</definedName>
    <definedName name="MM1_0832HSM_IF_Response_29GRF_B" localSheetId="18">Sheet2!#REF!</definedName>
    <definedName name="MM1_0832HSM_IF_Response_9GRF_A" localSheetId="18">Sheet2!#REF!</definedName>
    <definedName name="MM1_0832HSM_IF_Response_9GRF_B" localSheetId="18">Sheet2!#REF!</definedName>
    <definedName name="MM1_0832HSM_IP3_vs_LO_Power_Config_A" localSheetId="7">'IP3'!$B$1:$E$622</definedName>
    <definedName name="MM1_0832HSM_IP3_vs_LO_Power_Config_B" localSheetId="7">'IP3'!$S$1:$U$622</definedName>
    <definedName name="MT3H_0113_ConversionLoss_and_Isolation_A__20dBm" localSheetId="4">'CL &amp; Data'!$B$1:$F$629</definedName>
    <definedName name="MT3H_0113_ConversionLoss_and_Isolation_B" localSheetId="4">'CL &amp; Data'!$L$1:$P$629</definedName>
    <definedName name="Output_3_RL" localSheetId="0">'0832HSM'!$E$2:$E$870</definedName>
    <definedName name="Output_4_RL" localSheetId="0">'0832HSM'!$F$2:$F$870</definedName>
    <definedName name="Phase_Diff_2_3" localSheetId="0">'0832HSM'!#REF!</definedName>
    <definedName name="Phase_Diff_2_3_1" localSheetId="0">'0832HSM'!$I$2:$I$870</definedName>
    <definedName name="Phase_Diff_2_3_2" localSheetId="0">'0832HSM'!$Q$2:$Q$838</definedName>
    <definedName name="Phase_Diff_2_4" localSheetId="0">'0832HSM'!$J$2:$J$870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4" i="31" l="1"/>
  <c r="AA34" i="31"/>
  <c r="AA33" i="31"/>
  <c r="AA32" i="31"/>
  <c r="AA31" i="31"/>
  <c r="AA30" i="31"/>
  <c r="Z34" i="31"/>
  <c r="Z33" i="31"/>
  <c r="Z32" i="31"/>
  <c r="Z31" i="31"/>
  <c r="Z30" i="31"/>
  <c r="Y33" i="31"/>
  <c r="Y32" i="31"/>
  <c r="Y31" i="31"/>
  <c r="Y30" i="31"/>
  <c r="X34" i="31"/>
  <c r="X33" i="31"/>
  <c r="X32" i="31"/>
  <c r="X31" i="31"/>
  <c r="X30" i="31"/>
  <c r="W34" i="31"/>
  <c r="W33" i="31"/>
  <c r="W32" i="31"/>
  <c r="W31" i="31"/>
  <c r="V30" i="31"/>
  <c r="V34" i="31"/>
  <c r="V33" i="31"/>
  <c r="V32" i="31"/>
  <c r="V31" i="31"/>
  <c r="F104" i="20" l="1"/>
  <c r="G104" i="20"/>
  <c r="F105" i="20"/>
  <c r="G105" i="20"/>
  <c r="F106" i="20"/>
  <c r="G106" i="20"/>
  <c r="F107" i="20"/>
  <c r="G107" i="20"/>
  <c r="F108" i="20"/>
  <c r="G108" i="20"/>
  <c r="F109" i="20"/>
  <c r="G109" i="20"/>
  <c r="F110" i="20"/>
  <c r="G110" i="20"/>
  <c r="F111" i="20"/>
  <c r="G111" i="20"/>
  <c r="F112" i="20"/>
  <c r="G112" i="20"/>
  <c r="F113" i="20"/>
  <c r="G113" i="20"/>
  <c r="F114" i="20"/>
  <c r="G114" i="20"/>
  <c r="F115" i="20"/>
  <c r="G115" i="20"/>
  <c r="F116" i="20"/>
  <c r="G116" i="20"/>
  <c r="F117" i="20"/>
  <c r="G117" i="20"/>
  <c r="F118" i="20"/>
  <c r="G118" i="20"/>
  <c r="F119" i="20"/>
  <c r="G119" i="20"/>
  <c r="F120" i="20"/>
  <c r="G120" i="20"/>
  <c r="F121" i="20"/>
  <c r="G121" i="20"/>
  <c r="G103" i="20"/>
  <c r="F103" i="20"/>
  <c r="G102" i="20"/>
  <c r="F80" i="20"/>
  <c r="G80" i="20"/>
  <c r="F81" i="20"/>
  <c r="G81" i="20"/>
  <c r="F82" i="20"/>
  <c r="G82" i="20"/>
  <c r="F83" i="20"/>
  <c r="G83" i="20"/>
  <c r="F84" i="20"/>
  <c r="G84" i="20"/>
  <c r="F85" i="20"/>
  <c r="G85" i="20"/>
  <c r="F86" i="20"/>
  <c r="G86" i="20"/>
  <c r="F87" i="20"/>
  <c r="G87" i="20"/>
  <c r="F88" i="20"/>
  <c r="G88" i="20"/>
  <c r="F89" i="20"/>
  <c r="G89" i="20"/>
  <c r="F90" i="20"/>
  <c r="G90" i="20"/>
  <c r="F91" i="20"/>
  <c r="G91" i="20"/>
  <c r="F92" i="20"/>
  <c r="G92" i="20"/>
  <c r="F93" i="20"/>
  <c r="G93" i="20"/>
  <c r="F94" i="20"/>
  <c r="G94" i="20"/>
  <c r="F95" i="20"/>
  <c r="G95" i="20"/>
  <c r="F96" i="20"/>
  <c r="G96" i="20"/>
  <c r="F97" i="20"/>
  <c r="G97" i="20"/>
  <c r="F79" i="20"/>
  <c r="G79" i="20"/>
  <c r="H79" i="20" s="1"/>
  <c r="G78" i="20"/>
  <c r="F56" i="20"/>
  <c r="G56" i="20"/>
  <c r="F57" i="20"/>
  <c r="G57" i="20"/>
  <c r="F58" i="20"/>
  <c r="G58" i="20"/>
  <c r="F59" i="20"/>
  <c r="G59" i="20"/>
  <c r="F60" i="20"/>
  <c r="G60" i="20"/>
  <c r="F61" i="20"/>
  <c r="G61" i="20"/>
  <c r="F62" i="20"/>
  <c r="G62" i="20"/>
  <c r="F63" i="20"/>
  <c r="G63" i="20"/>
  <c r="F64" i="20"/>
  <c r="G64" i="20"/>
  <c r="F65" i="20"/>
  <c r="G65" i="20"/>
  <c r="F66" i="20"/>
  <c r="G66" i="20"/>
  <c r="F67" i="20"/>
  <c r="G67" i="20"/>
  <c r="F68" i="20"/>
  <c r="G68" i="20"/>
  <c r="F69" i="20"/>
  <c r="G69" i="20"/>
  <c r="F70" i="20"/>
  <c r="G70" i="20"/>
  <c r="F71" i="20"/>
  <c r="G71" i="20"/>
  <c r="F72" i="20"/>
  <c r="G72" i="20"/>
  <c r="F73" i="20"/>
  <c r="G73" i="20"/>
  <c r="F55" i="20"/>
  <c r="G55" i="20"/>
  <c r="G54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31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30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7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6" i="20"/>
  <c r="H31" i="20" l="1"/>
  <c r="H55" i="20"/>
  <c r="H7" i="20"/>
  <c r="H103" i="20"/>
  <c r="Z6" i="7"/>
  <c r="AA6" i="7"/>
  <c r="AB6" i="7"/>
  <c r="AC6" i="7"/>
  <c r="AD6" i="7"/>
  <c r="AE6" i="7"/>
  <c r="Z7" i="7"/>
  <c r="AA7" i="7"/>
  <c r="AB7" i="7"/>
  <c r="AC7" i="7"/>
  <c r="AD7" i="7"/>
  <c r="AE7" i="7"/>
  <c r="Z8" i="7"/>
  <c r="AA8" i="7"/>
  <c r="AB8" i="7"/>
  <c r="AC8" i="7"/>
  <c r="AD8" i="7"/>
  <c r="AE8" i="7"/>
  <c r="Z9" i="7"/>
  <c r="AA9" i="7"/>
  <c r="AB9" i="7"/>
  <c r="AC9" i="7"/>
  <c r="AD9" i="7"/>
  <c r="AE9" i="7"/>
  <c r="Z10" i="7"/>
  <c r="AA10" i="7"/>
  <c r="AB10" i="7"/>
  <c r="AC10" i="7"/>
  <c r="AD10" i="7"/>
  <c r="AE10" i="7"/>
  <c r="Z11" i="7"/>
  <c r="AA11" i="7"/>
  <c r="AB11" i="7"/>
  <c r="AC11" i="7"/>
  <c r="AD11" i="7"/>
  <c r="AE11" i="7"/>
  <c r="Z12" i="7"/>
  <c r="AA12" i="7"/>
  <c r="AB12" i="7"/>
  <c r="AC12" i="7"/>
  <c r="AD12" i="7"/>
  <c r="AE12" i="7"/>
  <c r="Z13" i="7"/>
  <c r="AA13" i="7"/>
  <c r="AB13" i="7"/>
  <c r="AC13" i="7"/>
  <c r="AD13" i="7"/>
  <c r="AE13" i="7"/>
  <c r="Z14" i="7"/>
  <c r="AA14" i="7"/>
  <c r="AB14" i="7"/>
  <c r="AC14" i="7"/>
  <c r="AD14" i="7"/>
  <c r="AE14" i="7"/>
  <c r="Z15" i="7"/>
  <c r="AA15" i="7"/>
  <c r="AB15" i="7"/>
  <c r="AC15" i="7"/>
  <c r="AD15" i="7"/>
  <c r="AE15" i="7"/>
  <c r="Z16" i="7"/>
  <c r="AA16" i="7"/>
  <c r="AB16" i="7"/>
  <c r="AC16" i="7"/>
  <c r="AD16" i="7"/>
  <c r="AE16" i="7"/>
  <c r="Z17" i="7"/>
  <c r="AA17" i="7"/>
  <c r="AB17" i="7"/>
  <c r="AC17" i="7"/>
  <c r="AD17" i="7"/>
  <c r="AE17" i="7"/>
  <c r="Z18" i="7"/>
  <c r="AA18" i="7"/>
  <c r="AB18" i="7"/>
  <c r="AC18" i="7"/>
  <c r="AD18" i="7"/>
  <c r="AE18" i="7"/>
  <c r="Z19" i="7"/>
  <c r="AA19" i="7"/>
  <c r="AB19" i="7"/>
  <c r="AC19" i="7"/>
  <c r="AD19" i="7"/>
  <c r="AE19" i="7"/>
  <c r="Z20" i="7"/>
  <c r="AA20" i="7"/>
  <c r="AB20" i="7"/>
  <c r="AC20" i="7"/>
  <c r="AD20" i="7"/>
  <c r="AE20" i="7"/>
  <c r="Z21" i="7"/>
  <c r="AA21" i="7"/>
  <c r="AB21" i="7"/>
  <c r="AC21" i="7"/>
  <c r="AD21" i="7"/>
  <c r="AE21" i="7"/>
  <c r="Z22" i="7"/>
  <c r="AA22" i="7"/>
  <c r="AB22" i="7"/>
  <c r="AC22" i="7"/>
  <c r="AD22" i="7"/>
  <c r="AE22" i="7"/>
  <c r="Z23" i="7"/>
  <c r="AA23" i="7"/>
  <c r="AB23" i="7"/>
  <c r="AC23" i="7"/>
  <c r="AD23" i="7"/>
  <c r="AE23" i="7"/>
  <c r="Z24" i="7"/>
  <c r="AA24" i="7"/>
  <c r="AB24" i="7"/>
  <c r="AC24" i="7"/>
  <c r="AD24" i="7"/>
  <c r="AE24" i="7"/>
  <c r="Z25" i="7"/>
  <c r="AA25" i="7"/>
  <c r="AB25" i="7"/>
  <c r="AC25" i="7"/>
  <c r="AD25" i="7"/>
  <c r="AE25" i="7"/>
  <c r="Z26" i="7"/>
  <c r="AA26" i="7"/>
  <c r="AB26" i="7"/>
  <c r="AC26" i="7"/>
  <c r="AD26" i="7"/>
  <c r="AE26" i="7"/>
  <c r="Z27" i="7"/>
  <c r="AA27" i="7"/>
  <c r="AB27" i="7"/>
  <c r="AC27" i="7"/>
  <c r="AD27" i="7"/>
  <c r="AE27" i="7"/>
  <c r="Z28" i="7"/>
  <c r="AA28" i="7"/>
  <c r="AB28" i="7"/>
  <c r="AC28" i="7"/>
  <c r="AD28" i="7"/>
  <c r="AE28" i="7"/>
  <c r="Z29" i="7"/>
  <c r="AA29" i="7"/>
  <c r="AB29" i="7"/>
  <c r="AC29" i="7"/>
  <c r="AD29" i="7"/>
  <c r="AE29" i="7"/>
  <c r="Z30" i="7"/>
  <c r="AA30" i="7"/>
  <c r="AB30" i="7"/>
  <c r="AC30" i="7"/>
  <c r="AD30" i="7"/>
  <c r="AE30" i="7"/>
  <c r="Z31" i="7"/>
  <c r="AA31" i="7"/>
  <c r="AB31" i="7"/>
  <c r="AC31" i="7"/>
  <c r="AD31" i="7"/>
  <c r="AE31" i="7"/>
  <c r="Z32" i="7"/>
  <c r="AA32" i="7"/>
  <c r="AB32" i="7"/>
  <c r="AC32" i="7"/>
  <c r="AD32" i="7"/>
  <c r="AE32" i="7"/>
  <c r="Z33" i="7"/>
  <c r="AA33" i="7"/>
  <c r="AB33" i="7"/>
  <c r="AC33" i="7"/>
  <c r="AD33" i="7"/>
  <c r="AE33" i="7"/>
  <c r="Z34" i="7"/>
  <c r="AA34" i="7"/>
  <c r="AB34" i="7"/>
  <c r="AC34" i="7"/>
  <c r="AD34" i="7"/>
  <c r="AE34" i="7"/>
  <c r="Z35" i="7"/>
  <c r="AA35" i="7"/>
  <c r="AB35" i="7"/>
  <c r="AC35" i="7"/>
  <c r="AD35" i="7"/>
  <c r="AE35" i="7"/>
  <c r="Z36" i="7"/>
  <c r="AA36" i="7"/>
  <c r="AB36" i="7"/>
  <c r="AC36" i="7"/>
  <c r="AD36" i="7"/>
  <c r="AE36" i="7"/>
  <c r="Z37" i="7"/>
  <c r="AA37" i="7"/>
  <c r="AB37" i="7"/>
  <c r="AC37" i="7"/>
  <c r="AD37" i="7"/>
  <c r="AE37" i="7"/>
  <c r="Z38" i="7"/>
  <c r="AA38" i="7"/>
  <c r="AB38" i="7"/>
  <c r="AC38" i="7"/>
  <c r="AD38" i="7"/>
  <c r="AE38" i="7"/>
  <c r="Z39" i="7"/>
  <c r="AA39" i="7"/>
  <c r="AB39" i="7"/>
  <c r="AC39" i="7"/>
  <c r="AD39" i="7"/>
  <c r="AE39" i="7"/>
  <c r="Z40" i="7"/>
  <c r="AA40" i="7"/>
  <c r="AB40" i="7"/>
  <c r="AC40" i="7"/>
  <c r="AD40" i="7"/>
  <c r="AE40" i="7"/>
  <c r="Z41" i="7"/>
  <c r="AA41" i="7"/>
  <c r="AB41" i="7"/>
  <c r="AC41" i="7"/>
  <c r="AD41" i="7"/>
  <c r="AE41" i="7"/>
  <c r="Z42" i="7"/>
  <c r="AA42" i="7"/>
  <c r="AB42" i="7"/>
  <c r="AC42" i="7"/>
  <c r="AD42" i="7"/>
  <c r="AE42" i="7"/>
  <c r="Z43" i="7"/>
  <c r="AA43" i="7"/>
  <c r="AB43" i="7"/>
  <c r="AC43" i="7"/>
  <c r="AD43" i="7"/>
  <c r="AE43" i="7"/>
  <c r="Z44" i="7"/>
  <c r="AA44" i="7"/>
  <c r="AB44" i="7"/>
  <c r="AC44" i="7"/>
  <c r="AD44" i="7"/>
  <c r="AE44" i="7"/>
  <c r="Z45" i="7"/>
  <c r="AA45" i="7"/>
  <c r="AB45" i="7"/>
  <c r="AC45" i="7"/>
  <c r="AD45" i="7"/>
  <c r="AE45" i="7"/>
  <c r="Z46" i="7"/>
  <c r="AA46" i="7"/>
  <c r="AB46" i="7"/>
  <c r="AC46" i="7"/>
  <c r="AD46" i="7"/>
  <c r="AE46" i="7"/>
  <c r="Z47" i="7"/>
  <c r="AA47" i="7"/>
  <c r="AB47" i="7"/>
  <c r="AC47" i="7"/>
  <c r="AD47" i="7"/>
  <c r="AE47" i="7"/>
  <c r="Z48" i="7"/>
  <c r="AA48" i="7"/>
  <c r="AB48" i="7"/>
  <c r="AC48" i="7"/>
  <c r="AD48" i="7"/>
  <c r="AE48" i="7"/>
  <c r="Z49" i="7"/>
  <c r="AA49" i="7"/>
  <c r="AB49" i="7"/>
  <c r="AC49" i="7"/>
  <c r="AD49" i="7"/>
  <c r="AE49" i="7"/>
  <c r="Z50" i="7"/>
  <c r="AA50" i="7"/>
  <c r="AB50" i="7"/>
  <c r="AC50" i="7"/>
  <c r="AD50" i="7"/>
  <c r="AE50" i="7"/>
  <c r="Z51" i="7"/>
  <c r="AA51" i="7"/>
  <c r="AB51" i="7"/>
  <c r="AC51" i="7"/>
  <c r="AD51" i="7"/>
  <c r="AE51" i="7"/>
  <c r="Z52" i="7"/>
  <c r="AA52" i="7"/>
  <c r="AB52" i="7"/>
  <c r="AC52" i="7"/>
  <c r="AD52" i="7"/>
  <c r="AE52" i="7"/>
  <c r="Z53" i="7"/>
  <c r="AA53" i="7"/>
  <c r="AB53" i="7"/>
  <c r="AC53" i="7"/>
  <c r="AD53" i="7"/>
  <c r="AE53" i="7"/>
  <c r="Z54" i="7"/>
  <c r="AA54" i="7"/>
  <c r="AB54" i="7"/>
  <c r="AC54" i="7"/>
  <c r="AD54" i="7"/>
  <c r="AE54" i="7"/>
  <c r="Z55" i="7"/>
  <c r="AA55" i="7"/>
  <c r="AB55" i="7"/>
  <c r="AC55" i="7"/>
  <c r="AD55" i="7"/>
  <c r="AE55" i="7"/>
  <c r="Z56" i="7"/>
  <c r="AA56" i="7"/>
  <c r="AB56" i="7"/>
  <c r="AC56" i="7"/>
  <c r="AD56" i="7"/>
  <c r="AE56" i="7"/>
  <c r="Z57" i="7"/>
  <c r="AA57" i="7"/>
  <c r="AB57" i="7"/>
  <c r="AC57" i="7"/>
  <c r="AD57" i="7"/>
  <c r="AE57" i="7"/>
  <c r="Z58" i="7"/>
  <c r="AA58" i="7"/>
  <c r="AB58" i="7"/>
  <c r="AC58" i="7"/>
  <c r="AD58" i="7"/>
  <c r="AE58" i="7"/>
  <c r="Z59" i="7"/>
  <c r="AA59" i="7"/>
  <c r="AB59" i="7"/>
  <c r="AC59" i="7"/>
  <c r="AD59" i="7"/>
  <c r="AE59" i="7"/>
  <c r="Z60" i="7"/>
  <c r="AA60" i="7"/>
  <c r="AB60" i="7"/>
  <c r="AC60" i="7"/>
  <c r="AD60" i="7"/>
  <c r="AE60" i="7"/>
  <c r="Z61" i="7"/>
  <c r="AA61" i="7"/>
  <c r="AB61" i="7"/>
  <c r="AC61" i="7"/>
  <c r="AD61" i="7"/>
  <c r="AE61" i="7"/>
  <c r="Z62" i="7"/>
  <c r="AA62" i="7"/>
  <c r="AB62" i="7"/>
  <c r="AC62" i="7"/>
  <c r="AD62" i="7"/>
  <c r="AE62" i="7"/>
  <c r="Z63" i="7"/>
  <c r="AA63" i="7"/>
  <c r="AB63" i="7"/>
  <c r="AC63" i="7"/>
  <c r="AD63" i="7"/>
  <c r="AE63" i="7"/>
  <c r="Z64" i="7"/>
  <c r="AA64" i="7"/>
  <c r="AB64" i="7"/>
  <c r="AC64" i="7"/>
  <c r="AD64" i="7"/>
  <c r="AE64" i="7"/>
  <c r="Z65" i="7"/>
  <c r="AA65" i="7"/>
  <c r="AB65" i="7"/>
  <c r="AC65" i="7"/>
  <c r="AD65" i="7"/>
  <c r="AE65" i="7"/>
  <c r="Z66" i="7"/>
  <c r="AA66" i="7"/>
  <c r="AB66" i="7"/>
  <c r="AC66" i="7"/>
  <c r="AD66" i="7"/>
  <c r="AE66" i="7"/>
  <c r="Z67" i="7"/>
  <c r="AA67" i="7"/>
  <c r="AB67" i="7"/>
  <c r="AC67" i="7"/>
  <c r="AD67" i="7"/>
  <c r="AE67" i="7"/>
  <c r="Z68" i="7"/>
  <c r="AA68" i="7"/>
  <c r="AB68" i="7"/>
  <c r="AC68" i="7"/>
  <c r="AD68" i="7"/>
  <c r="AE68" i="7"/>
  <c r="Z69" i="7"/>
  <c r="AA69" i="7"/>
  <c r="AB69" i="7"/>
  <c r="AC69" i="7"/>
  <c r="AD69" i="7"/>
  <c r="AE69" i="7"/>
  <c r="Z70" i="7"/>
  <c r="AA70" i="7"/>
  <c r="AB70" i="7"/>
  <c r="AC70" i="7"/>
  <c r="AD70" i="7"/>
  <c r="AE70" i="7"/>
  <c r="Z71" i="7"/>
  <c r="AA71" i="7"/>
  <c r="AB71" i="7"/>
  <c r="AC71" i="7"/>
  <c r="AD71" i="7"/>
  <c r="AE71" i="7"/>
  <c r="Z72" i="7"/>
  <c r="AA72" i="7"/>
  <c r="AB72" i="7"/>
  <c r="AC72" i="7"/>
  <c r="AD72" i="7"/>
  <c r="AE72" i="7"/>
  <c r="Z73" i="7"/>
  <c r="AA73" i="7"/>
  <c r="AB73" i="7"/>
  <c r="AC73" i="7"/>
  <c r="AD73" i="7"/>
  <c r="AE73" i="7"/>
  <c r="Z74" i="7"/>
  <c r="AA74" i="7"/>
  <c r="AB74" i="7"/>
  <c r="AC74" i="7"/>
  <c r="AD74" i="7"/>
  <c r="AE74" i="7"/>
  <c r="Z75" i="7"/>
  <c r="AA75" i="7"/>
  <c r="AB75" i="7"/>
  <c r="AC75" i="7"/>
  <c r="AD75" i="7"/>
  <c r="AE75" i="7"/>
  <c r="Z76" i="7"/>
  <c r="AA76" i="7"/>
  <c r="AB76" i="7"/>
  <c r="AC76" i="7"/>
  <c r="AD76" i="7"/>
  <c r="AE76" i="7"/>
  <c r="Z77" i="7"/>
  <c r="AA77" i="7"/>
  <c r="AB77" i="7"/>
  <c r="AC77" i="7"/>
  <c r="AD77" i="7"/>
  <c r="AE77" i="7"/>
  <c r="Z78" i="7"/>
  <c r="AA78" i="7"/>
  <c r="AB78" i="7"/>
  <c r="AC78" i="7"/>
  <c r="AD78" i="7"/>
  <c r="AE78" i="7"/>
  <c r="Z79" i="7"/>
  <c r="AA79" i="7"/>
  <c r="AB79" i="7"/>
  <c r="AC79" i="7"/>
  <c r="AD79" i="7"/>
  <c r="AE79" i="7"/>
  <c r="Z80" i="7"/>
  <c r="AA80" i="7"/>
  <c r="AB80" i="7"/>
  <c r="AC80" i="7"/>
  <c r="AD80" i="7"/>
  <c r="AE80" i="7"/>
  <c r="Z81" i="7"/>
  <c r="AA81" i="7"/>
  <c r="AB81" i="7"/>
  <c r="AC81" i="7"/>
  <c r="AD81" i="7"/>
  <c r="AE81" i="7"/>
  <c r="Z82" i="7"/>
  <c r="AA82" i="7"/>
  <c r="AB82" i="7"/>
  <c r="AC82" i="7"/>
  <c r="AD82" i="7"/>
  <c r="AE82" i="7"/>
  <c r="Z83" i="7"/>
  <c r="AA83" i="7"/>
  <c r="AB83" i="7"/>
  <c r="AC83" i="7"/>
  <c r="AD83" i="7"/>
  <c r="AE83" i="7"/>
  <c r="Z84" i="7"/>
  <c r="AA84" i="7"/>
  <c r="AB84" i="7"/>
  <c r="AC84" i="7"/>
  <c r="AD84" i="7"/>
  <c r="AE84" i="7"/>
  <c r="Z85" i="7"/>
  <c r="AA85" i="7"/>
  <c r="AB85" i="7"/>
  <c r="AC85" i="7"/>
  <c r="AD85" i="7"/>
  <c r="AE85" i="7"/>
  <c r="Z86" i="7"/>
  <c r="AA86" i="7"/>
  <c r="AB86" i="7"/>
  <c r="AC86" i="7"/>
  <c r="AD86" i="7"/>
  <c r="AE86" i="7"/>
  <c r="Z87" i="7"/>
  <c r="AA87" i="7"/>
  <c r="AB87" i="7"/>
  <c r="AC87" i="7"/>
  <c r="AD87" i="7"/>
  <c r="AE87" i="7"/>
  <c r="Z88" i="7"/>
  <c r="AA88" i="7"/>
  <c r="AB88" i="7"/>
  <c r="AC88" i="7"/>
  <c r="AD88" i="7"/>
  <c r="AE88" i="7"/>
  <c r="Z89" i="7"/>
  <c r="AA89" i="7"/>
  <c r="AB89" i="7"/>
  <c r="AC89" i="7"/>
  <c r="AD89" i="7"/>
  <c r="AE89" i="7"/>
  <c r="Z90" i="7"/>
  <c r="AA90" i="7"/>
  <c r="AB90" i="7"/>
  <c r="AC90" i="7"/>
  <c r="AD90" i="7"/>
  <c r="AE90" i="7"/>
  <c r="Z91" i="7"/>
  <c r="AA91" i="7"/>
  <c r="AB91" i="7"/>
  <c r="AC91" i="7"/>
  <c r="AD91" i="7"/>
  <c r="AE91" i="7"/>
  <c r="Z92" i="7"/>
  <c r="AA92" i="7"/>
  <c r="AB92" i="7"/>
  <c r="AC92" i="7"/>
  <c r="AD92" i="7"/>
  <c r="AE92" i="7"/>
  <c r="Z93" i="7"/>
  <c r="AA93" i="7"/>
  <c r="AB93" i="7"/>
  <c r="AC93" i="7"/>
  <c r="AD93" i="7"/>
  <c r="AE93" i="7"/>
  <c r="Z94" i="7"/>
  <c r="AA94" i="7"/>
  <c r="AB94" i="7"/>
  <c r="AC94" i="7"/>
  <c r="AD94" i="7"/>
  <c r="AE94" i="7"/>
  <c r="Z95" i="7"/>
  <c r="AA95" i="7"/>
  <c r="AB95" i="7"/>
  <c r="AC95" i="7"/>
  <c r="AD95" i="7"/>
  <c r="AE95" i="7"/>
  <c r="Z96" i="7"/>
  <c r="AA96" i="7"/>
  <c r="AB96" i="7"/>
  <c r="AC96" i="7"/>
  <c r="AD96" i="7"/>
  <c r="AE96" i="7"/>
  <c r="Z97" i="7"/>
  <c r="AA97" i="7"/>
  <c r="AB97" i="7"/>
  <c r="AC97" i="7"/>
  <c r="AD97" i="7"/>
  <c r="AE97" i="7"/>
  <c r="Z98" i="7"/>
  <c r="AA98" i="7"/>
  <c r="AB98" i="7"/>
  <c r="AC98" i="7"/>
  <c r="AD98" i="7"/>
  <c r="AE98" i="7"/>
  <c r="Z99" i="7"/>
  <c r="AA99" i="7"/>
  <c r="AB99" i="7"/>
  <c r="AC99" i="7"/>
  <c r="AD99" i="7"/>
  <c r="AE99" i="7"/>
  <c r="Z100" i="7"/>
  <c r="AA100" i="7"/>
  <c r="AB100" i="7"/>
  <c r="AC100" i="7"/>
  <c r="AD100" i="7"/>
  <c r="AE100" i="7"/>
  <c r="Z101" i="7"/>
  <c r="AA101" i="7"/>
  <c r="AB101" i="7"/>
  <c r="AC101" i="7"/>
  <c r="AD101" i="7"/>
  <c r="AE101" i="7"/>
  <c r="Z102" i="7"/>
  <c r="AA102" i="7"/>
  <c r="AB102" i="7"/>
  <c r="AC102" i="7"/>
  <c r="AD102" i="7"/>
  <c r="AE102" i="7"/>
  <c r="Z103" i="7"/>
  <c r="AA103" i="7"/>
  <c r="AB103" i="7"/>
  <c r="AC103" i="7"/>
  <c r="AD103" i="7"/>
  <c r="AE103" i="7"/>
  <c r="Z104" i="7"/>
  <c r="AA104" i="7"/>
  <c r="AB104" i="7"/>
  <c r="AC104" i="7"/>
  <c r="AD104" i="7"/>
  <c r="AE104" i="7"/>
  <c r="Z105" i="7"/>
  <c r="AA105" i="7"/>
  <c r="AB105" i="7"/>
  <c r="AC105" i="7"/>
  <c r="AD105" i="7"/>
  <c r="AE105" i="7"/>
  <c r="Z106" i="7"/>
  <c r="AA106" i="7"/>
  <c r="AB106" i="7"/>
  <c r="AC106" i="7"/>
  <c r="AD106" i="7"/>
  <c r="AE106" i="7"/>
  <c r="Z107" i="7"/>
  <c r="AA107" i="7"/>
  <c r="AB107" i="7"/>
  <c r="AC107" i="7"/>
  <c r="AD107" i="7"/>
  <c r="AE107" i="7"/>
  <c r="Z108" i="7"/>
  <c r="AA108" i="7"/>
  <c r="AB108" i="7"/>
  <c r="AC108" i="7"/>
  <c r="AD108" i="7"/>
  <c r="AE108" i="7"/>
  <c r="Z109" i="7"/>
  <c r="AA109" i="7"/>
  <c r="AB109" i="7"/>
  <c r="AC109" i="7"/>
  <c r="AD109" i="7"/>
  <c r="AE109" i="7"/>
  <c r="Z110" i="7"/>
  <c r="AA110" i="7"/>
  <c r="AB110" i="7"/>
  <c r="AC110" i="7"/>
  <c r="AD110" i="7"/>
  <c r="AE110" i="7"/>
  <c r="Z111" i="7"/>
  <c r="AA111" i="7"/>
  <c r="AB111" i="7"/>
  <c r="AC111" i="7"/>
  <c r="AD111" i="7"/>
  <c r="AE111" i="7"/>
  <c r="Z112" i="7"/>
  <c r="AA112" i="7"/>
  <c r="AB112" i="7"/>
  <c r="AC112" i="7"/>
  <c r="AD112" i="7"/>
  <c r="AE112" i="7"/>
  <c r="Z113" i="7"/>
  <c r="AA113" i="7"/>
  <c r="AB113" i="7"/>
  <c r="AC113" i="7"/>
  <c r="AD113" i="7"/>
  <c r="AE113" i="7"/>
  <c r="Z114" i="7"/>
  <c r="AA114" i="7"/>
  <c r="AB114" i="7"/>
  <c r="AC114" i="7"/>
  <c r="AD114" i="7"/>
  <c r="AE114" i="7"/>
  <c r="Z115" i="7"/>
  <c r="AA115" i="7"/>
  <c r="AB115" i="7"/>
  <c r="AC115" i="7"/>
  <c r="AD115" i="7"/>
  <c r="AE115" i="7"/>
  <c r="Z116" i="7"/>
  <c r="AA116" i="7"/>
  <c r="AB116" i="7"/>
  <c r="AC116" i="7"/>
  <c r="AD116" i="7"/>
  <c r="AE116" i="7"/>
  <c r="Z117" i="7"/>
  <c r="AA117" i="7"/>
  <c r="AB117" i="7"/>
  <c r="AC117" i="7"/>
  <c r="AD117" i="7"/>
  <c r="AE117" i="7"/>
  <c r="Z118" i="7"/>
  <c r="AA118" i="7"/>
  <c r="AB118" i="7"/>
  <c r="AC118" i="7"/>
  <c r="AD118" i="7"/>
  <c r="AE118" i="7"/>
  <c r="Z119" i="7"/>
  <c r="AA119" i="7"/>
  <c r="AB119" i="7"/>
  <c r="AC119" i="7"/>
  <c r="AD119" i="7"/>
  <c r="AE119" i="7"/>
  <c r="Z120" i="7"/>
  <c r="AA120" i="7"/>
  <c r="AB120" i="7"/>
  <c r="AC120" i="7"/>
  <c r="AD120" i="7"/>
  <c r="AE120" i="7"/>
  <c r="Z121" i="7"/>
  <c r="AA121" i="7"/>
  <c r="AB121" i="7"/>
  <c r="AC121" i="7"/>
  <c r="AD121" i="7"/>
  <c r="AE121" i="7"/>
  <c r="Z122" i="7"/>
  <c r="AA122" i="7"/>
  <c r="AB122" i="7"/>
  <c r="AC122" i="7"/>
  <c r="AD122" i="7"/>
  <c r="AE122" i="7"/>
  <c r="Z123" i="7"/>
  <c r="AA123" i="7"/>
  <c r="AB123" i="7"/>
  <c r="AC123" i="7"/>
  <c r="AD123" i="7"/>
  <c r="AE123" i="7"/>
  <c r="Z124" i="7"/>
  <c r="AA124" i="7"/>
  <c r="AB124" i="7"/>
  <c r="AC124" i="7"/>
  <c r="AD124" i="7"/>
  <c r="AE124" i="7"/>
  <c r="Z125" i="7"/>
  <c r="AA125" i="7"/>
  <c r="AB125" i="7"/>
  <c r="AC125" i="7"/>
  <c r="AD125" i="7"/>
  <c r="AE125" i="7"/>
  <c r="Z126" i="7"/>
  <c r="AA126" i="7"/>
  <c r="AB126" i="7"/>
  <c r="AC126" i="7"/>
  <c r="AD126" i="7"/>
  <c r="AE126" i="7"/>
  <c r="Z127" i="7"/>
  <c r="AA127" i="7"/>
  <c r="AB127" i="7"/>
  <c r="AC127" i="7"/>
  <c r="AD127" i="7"/>
  <c r="AE127" i="7"/>
  <c r="Z128" i="7"/>
  <c r="AA128" i="7"/>
  <c r="AB128" i="7"/>
  <c r="AC128" i="7"/>
  <c r="AD128" i="7"/>
  <c r="AE128" i="7"/>
  <c r="Z129" i="7"/>
  <c r="AA129" i="7"/>
  <c r="AB129" i="7"/>
  <c r="AC129" i="7"/>
  <c r="AD129" i="7"/>
  <c r="AE129" i="7"/>
  <c r="Z130" i="7"/>
  <c r="AA130" i="7"/>
  <c r="AB130" i="7"/>
  <c r="AC130" i="7"/>
  <c r="AD130" i="7"/>
  <c r="AE130" i="7"/>
  <c r="Z131" i="7"/>
  <c r="AA131" i="7"/>
  <c r="AB131" i="7"/>
  <c r="AC131" i="7"/>
  <c r="AD131" i="7"/>
  <c r="AE131" i="7"/>
  <c r="Z132" i="7"/>
  <c r="AA132" i="7"/>
  <c r="AB132" i="7"/>
  <c r="AC132" i="7"/>
  <c r="AD132" i="7"/>
  <c r="AE132" i="7"/>
  <c r="Z133" i="7"/>
  <c r="AA133" i="7"/>
  <c r="AB133" i="7"/>
  <c r="AC133" i="7"/>
  <c r="AD133" i="7"/>
  <c r="AE133" i="7"/>
  <c r="Z134" i="7"/>
  <c r="AA134" i="7"/>
  <c r="AB134" i="7"/>
  <c r="AC134" i="7"/>
  <c r="AD134" i="7"/>
  <c r="AE134" i="7"/>
  <c r="Z135" i="7"/>
  <c r="AA135" i="7"/>
  <c r="AB135" i="7"/>
  <c r="AC135" i="7"/>
  <c r="AD135" i="7"/>
  <c r="AE135" i="7"/>
  <c r="Z136" i="7"/>
  <c r="AA136" i="7"/>
  <c r="AB136" i="7"/>
  <c r="AC136" i="7"/>
  <c r="AD136" i="7"/>
  <c r="AE136" i="7"/>
  <c r="Z137" i="7"/>
  <c r="AA137" i="7"/>
  <c r="AB137" i="7"/>
  <c r="AC137" i="7"/>
  <c r="AD137" i="7"/>
  <c r="AE137" i="7"/>
  <c r="Z138" i="7"/>
  <c r="AA138" i="7"/>
  <c r="AB138" i="7"/>
  <c r="AC138" i="7"/>
  <c r="AD138" i="7"/>
  <c r="AE138" i="7"/>
  <c r="Z139" i="7"/>
  <c r="AA139" i="7"/>
  <c r="AB139" i="7"/>
  <c r="AC139" i="7"/>
  <c r="AD139" i="7"/>
  <c r="AE139" i="7"/>
  <c r="Z140" i="7"/>
  <c r="AA140" i="7"/>
  <c r="AB140" i="7"/>
  <c r="AC140" i="7"/>
  <c r="AD140" i="7"/>
  <c r="AE140" i="7"/>
  <c r="Z141" i="7"/>
  <c r="AA141" i="7"/>
  <c r="AB141" i="7"/>
  <c r="AC141" i="7"/>
  <c r="AD141" i="7"/>
  <c r="AE141" i="7"/>
  <c r="Z142" i="7"/>
  <c r="AA142" i="7"/>
  <c r="AB142" i="7"/>
  <c r="AC142" i="7"/>
  <c r="AD142" i="7"/>
  <c r="AE142" i="7"/>
  <c r="Z143" i="7"/>
  <c r="AA143" i="7"/>
  <c r="AB143" i="7"/>
  <c r="AC143" i="7"/>
  <c r="AD143" i="7"/>
  <c r="AE143" i="7"/>
  <c r="Z144" i="7"/>
  <c r="AA144" i="7"/>
  <c r="AB144" i="7"/>
  <c r="AC144" i="7"/>
  <c r="AD144" i="7"/>
  <c r="AE144" i="7"/>
  <c r="Z145" i="7"/>
  <c r="AA145" i="7"/>
  <c r="AB145" i="7"/>
  <c r="AC145" i="7"/>
  <c r="AD145" i="7"/>
  <c r="AE145" i="7"/>
  <c r="Z146" i="7"/>
  <c r="AA146" i="7"/>
  <c r="AB146" i="7"/>
  <c r="AC146" i="7"/>
  <c r="AD146" i="7"/>
  <c r="AE146" i="7"/>
  <c r="Z147" i="7"/>
  <c r="AA147" i="7"/>
  <c r="AB147" i="7"/>
  <c r="AC147" i="7"/>
  <c r="AD147" i="7"/>
  <c r="AE147" i="7"/>
  <c r="Z148" i="7"/>
  <c r="AA148" i="7"/>
  <c r="AB148" i="7"/>
  <c r="AC148" i="7"/>
  <c r="AD148" i="7"/>
  <c r="AE148" i="7"/>
  <c r="Z149" i="7"/>
  <c r="AA149" i="7"/>
  <c r="AB149" i="7"/>
  <c r="AC149" i="7"/>
  <c r="AD149" i="7"/>
  <c r="AE149" i="7"/>
  <c r="Z150" i="7"/>
  <c r="AA150" i="7"/>
  <c r="AB150" i="7"/>
  <c r="AC150" i="7"/>
  <c r="AD150" i="7"/>
  <c r="AE150" i="7"/>
  <c r="Z151" i="7"/>
  <c r="AA151" i="7"/>
  <c r="AB151" i="7"/>
  <c r="AC151" i="7"/>
  <c r="AD151" i="7"/>
  <c r="AE151" i="7"/>
  <c r="Z152" i="7"/>
  <c r="AA152" i="7"/>
  <c r="AB152" i="7"/>
  <c r="AC152" i="7"/>
  <c r="AD152" i="7"/>
  <c r="AE152" i="7"/>
  <c r="Z153" i="7"/>
  <c r="AA153" i="7"/>
  <c r="AB153" i="7"/>
  <c r="AC153" i="7"/>
  <c r="AD153" i="7"/>
  <c r="AE153" i="7"/>
  <c r="Z154" i="7"/>
  <c r="AA154" i="7"/>
  <c r="AB154" i="7"/>
  <c r="AC154" i="7"/>
  <c r="AD154" i="7"/>
  <c r="AE154" i="7"/>
  <c r="Z155" i="7"/>
  <c r="AA155" i="7"/>
  <c r="AB155" i="7"/>
  <c r="AC155" i="7"/>
  <c r="AD155" i="7"/>
  <c r="AE155" i="7"/>
  <c r="Z156" i="7"/>
  <c r="AA156" i="7"/>
  <c r="AB156" i="7"/>
  <c r="AC156" i="7"/>
  <c r="AD156" i="7"/>
  <c r="AE156" i="7"/>
  <c r="Z157" i="7"/>
  <c r="AA157" i="7"/>
  <c r="AB157" i="7"/>
  <c r="AC157" i="7"/>
  <c r="AD157" i="7"/>
  <c r="AE157" i="7"/>
  <c r="Z158" i="7"/>
  <c r="AA158" i="7"/>
  <c r="AB158" i="7"/>
  <c r="AC158" i="7"/>
  <c r="AD158" i="7"/>
  <c r="AE158" i="7"/>
  <c r="Z159" i="7"/>
  <c r="AA159" i="7"/>
  <c r="AB159" i="7"/>
  <c r="AC159" i="7"/>
  <c r="AD159" i="7"/>
  <c r="AE159" i="7"/>
  <c r="Z160" i="7"/>
  <c r="AA160" i="7"/>
  <c r="AB160" i="7"/>
  <c r="AC160" i="7"/>
  <c r="AD160" i="7"/>
  <c r="AE160" i="7"/>
  <c r="Z161" i="7"/>
  <c r="AA161" i="7"/>
  <c r="AB161" i="7"/>
  <c r="AC161" i="7"/>
  <c r="AD161" i="7"/>
  <c r="AE161" i="7"/>
  <c r="Z162" i="7"/>
  <c r="AA162" i="7"/>
  <c r="AB162" i="7"/>
  <c r="AC162" i="7"/>
  <c r="AD162" i="7"/>
  <c r="AE162" i="7"/>
  <c r="Z163" i="7"/>
  <c r="AA163" i="7"/>
  <c r="AB163" i="7"/>
  <c r="AC163" i="7"/>
  <c r="AD163" i="7"/>
  <c r="AE163" i="7"/>
  <c r="Z164" i="7"/>
  <c r="AA164" i="7"/>
  <c r="AB164" i="7"/>
  <c r="AC164" i="7"/>
  <c r="AD164" i="7"/>
  <c r="AE164" i="7"/>
  <c r="Z165" i="7"/>
  <c r="AA165" i="7"/>
  <c r="AB165" i="7"/>
  <c r="AC165" i="7"/>
  <c r="AD165" i="7"/>
  <c r="AE165" i="7"/>
  <c r="Z166" i="7"/>
  <c r="AA166" i="7"/>
  <c r="AB166" i="7"/>
  <c r="AC166" i="7"/>
  <c r="AD166" i="7"/>
  <c r="AE166" i="7"/>
  <c r="Z167" i="7"/>
  <c r="AA167" i="7"/>
  <c r="AB167" i="7"/>
  <c r="AC167" i="7"/>
  <c r="AD167" i="7"/>
  <c r="AE167" i="7"/>
  <c r="Z168" i="7"/>
  <c r="AA168" i="7"/>
  <c r="AB168" i="7"/>
  <c r="AC168" i="7"/>
  <c r="AD168" i="7"/>
  <c r="AE168" i="7"/>
  <c r="Z169" i="7"/>
  <c r="AA169" i="7"/>
  <c r="AB169" i="7"/>
  <c r="AC169" i="7"/>
  <c r="AD169" i="7"/>
  <c r="AE169" i="7"/>
  <c r="Z170" i="7"/>
  <c r="AA170" i="7"/>
  <c r="AB170" i="7"/>
  <c r="AC170" i="7"/>
  <c r="AD170" i="7"/>
  <c r="AE170" i="7"/>
  <c r="Z171" i="7"/>
  <c r="AA171" i="7"/>
  <c r="AB171" i="7"/>
  <c r="AC171" i="7"/>
  <c r="AD171" i="7"/>
  <c r="AE171" i="7"/>
  <c r="Z172" i="7"/>
  <c r="AA172" i="7"/>
  <c r="AB172" i="7"/>
  <c r="AC172" i="7"/>
  <c r="AD172" i="7"/>
  <c r="AE172" i="7"/>
  <c r="Z173" i="7"/>
  <c r="AA173" i="7"/>
  <c r="AB173" i="7"/>
  <c r="AC173" i="7"/>
  <c r="AD173" i="7"/>
  <c r="AE173" i="7"/>
  <c r="Z174" i="7"/>
  <c r="AA174" i="7"/>
  <c r="AB174" i="7"/>
  <c r="AC174" i="7"/>
  <c r="AD174" i="7"/>
  <c r="AE174" i="7"/>
  <c r="Z175" i="7"/>
  <c r="AA175" i="7"/>
  <c r="AB175" i="7"/>
  <c r="AC175" i="7"/>
  <c r="AD175" i="7"/>
  <c r="AE175" i="7"/>
  <c r="Z176" i="7"/>
  <c r="AA176" i="7"/>
  <c r="AB176" i="7"/>
  <c r="AC176" i="7"/>
  <c r="AD176" i="7"/>
  <c r="AE176" i="7"/>
  <c r="Z177" i="7"/>
  <c r="AA177" i="7"/>
  <c r="AB177" i="7"/>
  <c r="AC177" i="7"/>
  <c r="AD177" i="7"/>
  <c r="AE177" i="7"/>
  <c r="Z178" i="7"/>
  <c r="AA178" i="7"/>
  <c r="AB178" i="7"/>
  <c r="AC178" i="7"/>
  <c r="AD178" i="7"/>
  <c r="AE178" i="7"/>
  <c r="Z179" i="7"/>
  <c r="AA179" i="7"/>
  <c r="AB179" i="7"/>
  <c r="AC179" i="7"/>
  <c r="AD179" i="7"/>
  <c r="AE179" i="7"/>
  <c r="Z180" i="7"/>
  <c r="AA180" i="7"/>
  <c r="AB180" i="7"/>
  <c r="AC180" i="7"/>
  <c r="AD180" i="7"/>
  <c r="AE180" i="7"/>
  <c r="Z181" i="7"/>
  <c r="AA181" i="7"/>
  <c r="AB181" i="7"/>
  <c r="AC181" i="7"/>
  <c r="AD181" i="7"/>
  <c r="AE181" i="7"/>
  <c r="Z182" i="7"/>
  <c r="AA182" i="7"/>
  <c r="AB182" i="7"/>
  <c r="AC182" i="7"/>
  <c r="AD182" i="7"/>
  <c r="AE182" i="7"/>
  <c r="Z183" i="7"/>
  <c r="AA183" i="7"/>
  <c r="AB183" i="7"/>
  <c r="AC183" i="7"/>
  <c r="AD183" i="7"/>
  <c r="AE183" i="7"/>
  <c r="Z184" i="7"/>
  <c r="AA184" i="7"/>
  <c r="AB184" i="7"/>
  <c r="AC184" i="7"/>
  <c r="AD184" i="7"/>
  <c r="AE184" i="7"/>
  <c r="Z185" i="7"/>
  <c r="AA185" i="7"/>
  <c r="AB185" i="7"/>
  <c r="AC185" i="7"/>
  <c r="AD185" i="7"/>
  <c r="AE185" i="7"/>
  <c r="Z186" i="7"/>
  <c r="AA186" i="7"/>
  <c r="AB186" i="7"/>
  <c r="AC186" i="7"/>
  <c r="AD186" i="7"/>
  <c r="AE186" i="7"/>
  <c r="Z187" i="7"/>
  <c r="AA187" i="7"/>
  <c r="AB187" i="7"/>
  <c r="AC187" i="7"/>
  <c r="AD187" i="7"/>
  <c r="AE187" i="7"/>
  <c r="Z188" i="7"/>
  <c r="AA188" i="7"/>
  <c r="AB188" i="7"/>
  <c r="AC188" i="7"/>
  <c r="AD188" i="7"/>
  <c r="AE188" i="7"/>
  <c r="Z189" i="7"/>
  <c r="AA189" i="7"/>
  <c r="AB189" i="7"/>
  <c r="AC189" i="7"/>
  <c r="AD189" i="7"/>
  <c r="AE189" i="7"/>
  <c r="Z190" i="7"/>
  <c r="AA190" i="7"/>
  <c r="AB190" i="7"/>
  <c r="AC190" i="7"/>
  <c r="AD190" i="7"/>
  <c r="AE190" i="7"/>
  <c r="Z191" i="7"/>
  <c r="AA191" i="7"/>
  <c r="AB191" i="7"/>
  <c r="AC191" i="7"/>
  <c r="AD191" i="7"/>
  <c r="AE191" i="7"/>
  <c r="Z192" i="7"/>
  <c r="AA192" i="7"/>
  <c r="AB192" i="7"/>
  <c r="AC192" i="7"/>
  <c r="AD192" i="7"/>
  <c r="AE192" i="7"/>
  <c r="Z193" i="7"/>
  <c r="AA193" i="7"/>
  <c r="AB193" i="7"/>
  <c r="AC193" i="7"/>
  <c r="AD193" i="7"/>
  <c r="AE193" i="7"/>
  <c r="Z194" i="7"/>
  <c r="AA194" i="7"/>
  <c r="AB194" i="7"/>
  <c r="AC194" i="7"/>
  <c r="AD194" i="7"/>
  <c r="AE194" i="7"/>
  <c r="Z195" i="7"/>
  <c r="AA195" i="7"/>
  <c r="AB195" i="7"/>
  <c r="AC195" i="7"/>
  <c r="AD195" i="7"/>
  <c r="AE195" i="7"/>
  <c r="Z196" i="7"/>
  <c r="AA196" i="7"/>
  <c r="AB196" i="7"/>
  <c r="AC196" i="7"/>
  <c r="AD196" i="7"/>
  <c r="AE196" i="7"/>
  <c r="Z197" i="7"/>
  <c r="AA197" i="7"/>
  <c r="AB197" i="7"/>
  <c r="AC197" i="7"/>
  <c r="AD197" i="7"/>
  <c r="AE197" i="7"/>
  <c r="Z198" i="7"/>
  <c r="AA198" i="7"/>
  <c r="AB198" i="7"/>
  <c r="AC198" i="7"/>
  <c r="AD198" i="7"/>
  <c r="AE198" i="7"/>
  <c r="Z199" i="7"/>
  <c r="AA199" i="7"/>
  <c r="AB199" i="7"/>
  <c r="AC199" i="7"/>
  <c r="AD199" i="7"/>
  <c r="AE199" i="7"/>
  <c r="Z200" i="7"/>
  <c r="AA200" i="7"/>
  <c r="AB200" i="7"/>
  <c r="AC200" i="7"/>
  <c r="AD200" i="7"/>
  <c r="AE200" i="7"/>
  <c r="Z201" i="7"/>
  <c r="AA201" i="7"/>
  <c r="AB201" i="7"/>
  <c r="AC201" i="7"/>
  <c r="AD201" i="7"/>
  <c r="AE201" i="7"/>
  <c r="Z202" i="7"/>
  <c r="AA202" i="7"/>
  <c r="AB202" i="7"/>
  <c r="AC202" i="7"/>
  <c r="AD202" i="7"/>
  <c r="AE202" i="7"/>
  <c r="Z203" i="7"/>
  <c r="AA203" i="7"/>
  <c r="AB203" i="7"/>
  <c r="AC203" i="7"/>
  <c r="AD203" i="7"/>
  <c r="AE203" i="7"/>
  <c r="Z204" i="7"/>
  <c r="AA204" i="7"/>
  <c r="AB204" i="7"/>
  <c r="AC204" i="7"/>
  <c r="AD204" i="7"/>
  <c r="AE204" i="7"/>
  <c r="AE5" i="7"/>
  <c r="AD5" i="7"/>
  <c r="AB5" i="7"/>
  <c r="AA5" i="7"/>
  <c r="AE1" i="7"/>
  <c r="AD1" i="7"/>
  <c r="AB1" i="7"/>
  <c r="AA1" i="7"/>
  <c r="W6" i="7"/>
  <c r="X6" i="7"/>
  <c r="Y6" i="7"/>
  <c r="W7" i="7"/>
  <c r="X7" i="7"/>
  <c r="Y7" i="7"/>
  <c r="W8" i="7"/>
  <c r="X8" i="7"/>
  <c r="Y8" i="7"/>
  <c r="W9" i="7"/>
  <c r="X9" i="7"/>
  <c r="Y9" i="7"/>
  <c r="W10" i="7"/>
  <c r="X10" i="7"/>
  <c r="Y10" i="7"/>
  <c r="W11" i="7"/>
  <c r="X11" i="7"/>
  <c r="Y11" i="7"/>
  <c r="W12" i="7"/>
  <c r="X12" i="7"/>
  <c r="Y12" i="7"/>
  <c r="W13" i="7"/>
  <c r="X13" i="7"/>
  <c r="Y13" i="7"/>
  <c r="W14" i="7"/>
  <c r="X14" i="7"/>
  <c r="Y14" i="7"/>
  <c r="W15" i="7"/>
  <c r="X15" i="7"/>
  <c r="Y15" i="7"/>
  <c r="W16" i="7"/>
  <c r="X16" i="7"/>
  <c r="Y16" i="7"/>
  <c r="W17" i="7"/>
  <c r="X17" i="7"/>
  <c r="Y17" i="7"/>
  <c r="W18" i="7"/>
  <c r="X18" i="7"/>
  <c r="Y18" i="7"/>
  <c r="W19" i="7"/>
  <c r="X19" i="7"/>
  <c r="Y19" i="7"/>
  <c r="W20" i="7"/>
  <c r="X20" i="7"/>
  <c r="Y20" i="7"/>
  <c r="W21" i="7"/>
  <c r="X21" i="7"/>
  <c r="Y21" i="7"/>
  <c r="W22" i="7"/>
  <c r="X22" i="7"/>
  <c r="Y22" i="7"/>
  <c r="W23" i="7"/>
  <c r="X23" i="7"/>
  <c r="Y23" i="7"/>
  <c r="W24" i="7"/>
  <c r="X24" i="7"/>
  <c r="Y24" i="7"/>
  <c r="W25" i="7"/>
  <c r="X25" i="7"/>
  <c r="Y25" i="7"/>
  <c r="W26" i="7"/>
  <c r="X26" i="7"/>
  <c r="Y26" i="7"/>
  <c r="W27" i="7"/>
  <c r="X27" i="7"/>
  <c r="Y27" i="7"/>
  <c r="W28" i="7"/>
  <c r="X28" i="7"/>
  <c r="Y28" i="7"/>
  <c r="W29" i="7"/>
  <c r="X29" i="7"/>
  <c r="Y29" i="7"/>
  <c r="W30" i="7"/>
  <c r="X30" i="7"/>
  <c r="Y30" i="7"/>
  <c r="W31" i="7"/>
  <c r="X31" i="7"/>
  <c r="Y31" i="7"/>
  <c r="W32" i="7"/>
  <c r="X32" i="7"/>
  <c r="Y32" i="7"/>
  <c r="W33" i="7"/>
  <c r="X33" i="7"/>
  <c r="Y33" i="7"/>
  <c r="W34" i="7"/>
  <c r="X34" i="7"/>
  <c r="Y34" i="7"/>
  <c r="W35" i="7"/>
  <c r="X35" i="7"/>
  <c r="Y35" i="7"/>
  <c r="W36" i="7"/>
  <c r="X36" i="7"/>
  <c r="Y36" i="7"/>
  <c r="W37" i="7"/>
  <c r="X37" i="7"/>
  <c r="Y37" i="7"/>
  <c r="W38" i="7"/>
  <c r="X38" i="7"/>
  <c r="Y38" i="7"/>
  <c r="W39" i="7"/>
  <c r="X39" i="7"/>
  <c r="Y39" i="7"/>
  <c r="W40" i="7"/>
  <c r="X40" i="7"/>
  <c r="Y40" i="7"/>
  <c r="W41" i="7"/>
  <c r="X41" i="7"/>
  <c r="Y41" i="7"/>
  <c r="W42" i="7"/>
  <c r="X42" i="7"/>
  <c r="Y42" i="7"/>
  <c r="W43" i="7"/>
  <c r="X43" i="7"/>
  <c r="Y43" i="7"/>
  <c r="W44" i="7"/>
  <c r="X44" i="7"/>
  <c r="Y44" i="7"/>
  <c r="W45" i="7"/>
  <c r="X45" i="7"/>
  <c r="Y45" i="7"/>
  <c r="W46" i="7"/>
  <c r="X46" i="7"/>
  <c r="Y46" i="7"/>
  <c r="W47" i="7"/>
  <c r="X47" i="7"/>
  <c r="Y47" i="7"/>
  <c r="W48" i="7"/>
  <c r="X48" i="7"/>
  <c r="Y48" i="7"/>
  <c r="W49" i="7"/>
  <c r="X49" i="7"/>
  <c r="Y49" i="7"/>
  <c r="W50" i="7"/>
  <c r="X50" i="7"/>
  <c r="Y50" i="7"/>
  <c r="W51" i="7"/>
  <c r="X51" i="7"/>
  <c r="Y51" i="7"/>
  <c r="W52" i="7"/>
  <c r="X52" i="7"/>
  <c r="Y52" i="7"/>
  <c r="W53" i="7"/>
  <c r="X53" i="7"/>
  <c r="Y53" i="7"/>
  <c r="W54" i="7"/>
  <c r="X54" i="7"/>
  <c r="Y54" i="7"/>
  <c r="W55" i="7"/>
  <c r="X55" i="7"/>
  <c r="Y55" i="7"/>
  <c r="W56" i="7"/>
  <c r="X56" i="7"/>
  <c r="Y56" i="7"/>
  <c r="W57" i="7"/>
  <c r="X57" i="7"/>
  <c r="Y57" i="7"/>
  <c r="W58" i="7"/>
  <c r="X58" i="7"/>
  <c r="Y58" i="7"/>
  <c r="W59" i="7"/>
  <c r="X59" i="7"/>
  <c r="Y59" i="7"/>
  <c r="W60" i="7"/>
  <c r="X60" i="7"/>
  <c r="Y60" i="7"/>
  <c r="W61" i="7"/>
  <c r="X61" i="7"/>
  <c r="Y61" i="7"/>
  <c r="W62" i="7"/>
  <c r="X62" i="7"/>
  <c r="Y62" i="7"/>
  <c r="W63" i="7"/>
  <c r="X63" i="7"/>
  <c r="Y63" i="7"/>
  <c r="W64" i="7"/>
  <c r="X64" i="7"/>
  <c r="Y64" i="7"/>
  <c r="W65" i="7"/>
  <c r="X65" i="7"/>
  <c r="Y65" i="7"/>
  <c r="W66" i="7"/>
  <c r="X66" i="7"/>
  <c r="Y66" i="7"/>
  <c r="W67" i="7"/>
  <c r="X67" i="7"/>
  <c r="Y67" i="7"/>
  <c r="W68" i="7"/>
  <c r="X68" i="7"/>
  <c r="Y68" i="7"/>
  <c r="W69" i="7"/>
  <c r="X69" i="7"/>
  <c r="Y69" i="7"/>
  <c r="W70" i="7"/>
  <c r="X70" i="7"/>
  <c r="Y70" i="7"/>
  <c r="W71" i="7"/>
  <c r="X71" i="7"/>
  <c r="Y71" i="7"/>
  <c r="W72" i="7"/>
  <c r="X72" i="7"/>
  <c r="Y72" i="7"/>
  <c r="W73" i="7"/>
  <c r="X73" i="7"/>
  <c r="Y73" i="7"/>
  <c r="W74" i="7"/>
  <c r="X74" i="7"/>
  <c r="Y74" i="7"/>
  <c r="W75" i="7"/>
  <c r="X75" i="7"/>
  <c r="Y75" i="7"/>
  <c r="W76" i="7"/>
  <c r="X76" i="7"/>
  <c r="Y76" i="7"/>
  <c r="W77" i="7"/>
  <c r="X77" i="7"/>
  <c r="Y77" i="7"/>
  <c r="W78" i="7"/>
  <c r="X78" i="7"/>
  <c r="Y78" i="7"/>
  <c r="W79" i="7"/>
  <c r="X79" i="7"/>
  <c r="Y79" i="7"/>
  <c r="W80" i="7"/>
  <c r="X80" i="7"/>
  <c r="Y80" i="7"/>
  <c r="W81" i="7"/>
  <c r="X81" i="7"/>
  <c r="Y81" i="7"/>
  <c r="W82" i="7"/>
  <c r="X82" i="7"/>
  <c r="Y82" i="7"/>
  <c r="W83" i="7"/>
  <c r="X83" i="7"/>
  <c r="Y83" i="7"/>
  <c r="W84" i="7"/>
  <c r="X84" i="7"/>
  <c r="Y84" i="7"/>
  <c r="W85" i="7"/>
  <c r="X85" i="7"/>
  <c r="Y85" i="7"/>
  <c r="W86" i="7"/>
  <c r="X86" i="7"/>
  <c r="Y86" i="7"/>
  <c r="W87" i="7"/>
  <c r="X87" i="7"/>
  <c r="Y87" i="7"/>
  <c r="W88" i="7"/>
  <c r="X88" i="7"/>
  <c r="Y88" i="7"/>
  <c r="W89" i="7"/>
  <c r="X89" i="7"/>
  <c r="Y89" i="7"/>
  <c r="W90" i="7"/>
  <c r="X90" i="7"/>
  <c r="Y90" i="7"/>
  <c r="W91" i="7"/>
  <c r="X91" i="7"/>
  <c r="Y91" i="7"/>
  <c r="W92" i="7"/>
  <c r="X92" i="7"/>
  <c r="Y92" i="7"/>
  <c r="W93" i="7"/>
  <c r="X93" i="7"/>
  <c r="Y93" i="7"/>
  <c r="W94" i="7"/>
  <c r="X94" i="7"/>
  <c r="Y94" i="7"/>
  <c r="W95" i="7"/>
  <c r="X95" i="7"/>
  <c r="Y95" i="7"/>
  <c r="W96" i="7"/>
  <c r="X96" i="7"/>
  <c r="Y96" i="7"/>
  <c r="W97" i="7"/>
  <c r="X97" i="7"/>
  <c r="Y97" i="7"/>
  <c r="W98" i="7"/>
  <c r="X98" i="7"/>
  <c r="Y98" i="7"/>
  <c r="W99" i="7"/>
  <c r="X99" i="7"/>
  <c r="Y99" i="7"/>
  <c r="W100" i="7"/>
  <c r="X100" i="7"/>
  <c r="Y100" i="7"/>
  <c r="W101" i="7"/>
  <c r="X101" i="7"/>
  <c r="Y101" i="7"/>
  <c r="W102" i="7"/>
  <c r="X102" i="7"/>
  <c r="Y102" i="7"/>
  <c r="W103" i="7"/>
  <c r="X103" i="7"/>
  <c r="Y103" i="7"/>
  <c r="W104" i="7"/>
  <c r="X104" i="7"/>
  <c r="Y104" i="7"/>
  <c r="W105" i="7"/>
  <c r="X105" i="7"/>
  <c r="Y105" i="7"/>
  <c r="W106" i="7"/>
  <c r="X106" i="7"/>
  <c r="Y106" i="7"/>
  <c r="W107" i="7"/>
  <c r="X107" i="7"/>
  <c r="Y107" i="7"/>
  <c r="W108" i="7"/>
  <c r="X108" i="7"/>
  <c r="Y108" i="7"/>
  <c r="W109" i="7"/>
  <c r="X109" i="7"/>
  <c r="Y109" i="7"/>
  <c r="W110" i="7"/>
  <c r="X110" i="7"/>
  <c r="Y110" i="7"/>
  <c r="W111" i="7"/>
  <c r="X111" i="7"/>
  <c r="Y111" i="7"/>
  <c r="W112" i="7"/>
  <c r="X112" i="7"/>
  <c r="Y112" i="7"/>
  <c r="W113" i="7"/>
  <c r="X113" i="7"/>
  <c r="Y113" i="7"/>
  <c r="W114" i="7"/>
  <c r="X114" i="7"/>
  <c r="Y114" i="7"/>
  <c r="W115" i="7"/>
  <c r="X115" i="7"/>
  <c r="Y115" i="7"/>
  <c r="W116" i="7"/>
  <c r="X116" i="7"/>
  <c r="Y116" i="7"/>
  <c r="W117" i="7"/>
  <c r="X117" i="7"/>
  <c r="Y117" i="7"/>
  <c r="W118" i="7"/>
  <c r="X118" i="7"/>
  <c r="Y118" i="7"/>
  <c r="W119" i="7"/>
  <c r="X119" i="7"/>
  <c r="Y119" i="7"/>
  <c r="W120" i="7"/>
  <c r="X120" i="7"/>
  <c r="Y120" i="7"/>
  <c r="W121" i="7"/>
  <c r="X121" i="7"/>
  <c r="Y121" i="7"/>
  <c r="W122" i="7"/>
  <c r="X122" i="7"/>
  <c r="Y122" i="7"/>
  <c r="W123" i="7"/>
  <c r="X123" i="7"/>
  <c r="Y123" i="7"/>
  <c r="W124" i="7"/>
  <c r="X124" i="7"/>
  <c r="Y124" i="7"/>
  <c r="W125" i="7"/>
  <c r="X125" i="7"/>
  <c r="Y125" i="7"/>
  <c r="W126" i="7"/>
  <c r="X126" i="7"/>
  <c r="Y126" i="7"/>
  <c r="W127" i="7"/>
  <c r="X127" i="7"/>
  <c r="Y127" i="7"/>
  <c r="W128" i="7"/>
  <c r="X128" i="7"/>
  <c r="Y128" i="7"/>
  <c r="W129" i="7"/>
  <c r="X129" i="7"/>
  <c r="Y129" i="7"/>
  <c r="W130" i="7"/>
  <c r="X130" i="7"/>
  <c r="Y130" i="7"/>
  <c r="W131" i="7"/>
  <c r="X131" i="7"/>
  <c r="Y131" i="7"/>
  <c r="W132" i="7"/>
  <c r="X132" i="7"/>
  <c r="Y132" i="7"/>
  <c r="W133" i="7"/>
  <c r="X133" i="7"/>
  <c r="Y133" i="7"/>
  <c r="W134" i="7"/>
  <c r="X134" i="7"/>
  <c r="Y134" i="7"/>
  <c r="W135" i="7"/>
  <c r="X135" i="7"/>
  <c r="Y135" i="7"/>
  <c r="W136" i="7"/>
  <c r="X136" i="7"/>
  <c r="Y136" i="7"/>
  <c r="W137" i="7"/>
  <c r="X137" i="7"/>
  <c r="Y137" i="7"/>
  <c r="W138" i="7"/>
  <c r="X138" i="7"/>
  <c r="Y138" i="7"/>
  <c r="W139" i="7"/>
  <c r="X139" i="7"/>
  <c r="Y139" i="7"/>
  <c r="W140" i="7"/>
  <c r="X140" i="7"/>
  <c r="Y140" i="7"/>
  <c r="W141" i="7"/>
  <c r="X141" i="7"/>
  <c r="Y141" i="7"/>
  <c r="W142" i="7"/>
  <c r="X142" i="7"/>
  <c r="Y142" i="7"/>
  <c r="W143" i="7"/>
  <c r="X143" i="7"/>
  <c r="Y143" i="7"/>
  <c r="W144" i="7"/>
  <c r="X144" i="7"/>
  <c r="Y144" i="7"/>
  <c r="W145" i="7"/>
  <c r="X145" i="7"/>
  <c r="Y145" i="7"/>
  <c r="W146" i="7"/>
  <c r="X146" i="7"/>
  <c r="Y146" i="7"/>
  <c r="W147" i="7"/>
  <c r="X147" i="7"/>
  <c r="Y147" i="7"/>
  <c r="W148" i="7"/>
  <c r="X148" i="7"/>
  <c r="Y148" i="7"/>
  <c r="W149" i="7"/>
  <c r="X149" i="7"/>
  <c r="Y149" i="7"/>
  <c r="W150" i="7"/>
  <c r="X150" i="7"/>
  <c r="Y150" i="7"/>
  <c r="W151" i="7"/>
  <c r="X151" i="7"/>
  <c r="Y151" i="7"/>
  <c r="W152" i="7"/>
  <c r="X152" i="7"/>
  <c r="Y152" i="7"/>
  <c r="W153" i="7"/>
  <c r="X153" i="7"/>
  <c r="Y153" i="7"/>
  <c r="W154" i="7"/>
  <c r="X154" i="7"/>
  <c r="Y154" i="7"/>
  <c r="W155" i="7"/>
  <c r="X155" i="7"/>
  <c r="Y155" i="7"/>
  <c r="W156" i="7"/>
  <c r="X156" i="7"/>
  <c r="Y156" i="7"/>
  <c r="W157" i="7"/>
  <c r="X157" i="7"/>
  <c r="Y157" i="7"/>
  <c r="W158" i="7"/>
  <c r="X158" i="7"/>
  <c r="Y158" i="7"/>
  <c r="W159" i="7"/>
  <c r="X159" i="7"/>
  <c r="Y159" i="7"/>
  <c r="W160" i="7"/>
  <c r="X160" i="7"/>
  <c r="Y160" i="7"/>
  <c r="W161" i="7"/>
  <c r="X161" i="7"/>
  <c r="Y161" i="7"/>
  <c r="W162" i="7"/>
  <c r="X162" i="7"/>
  <c r="Y162" i="7"/>
  <c r="W163" i="7"/>
  <c r="X163" i="7"/>
  <c r="Y163" i="7"/>
  <c r="W164" i="7"/>
  <c r="X164" i="7"/>
  <c r="Y164" i="7"/>
  <c r="W165" i="7"/>
  <c r="X165" i="7"/>
  <c r="Y165" i="7"/>
  <c r="W166" i="7"/>
  <c r="X166" i="7"/>
  <c r="Y166" i="7"/>
  <c r="W167" i="7"/>
  <c r="X167" i="7"/>
  <c r="Y167" i="7"/>
  <c r="W168" i="7"/>
  <c r="X168" i="7"/>
  <c r="Y168" i="7"/>
  <c r="W169" i="7"/>
  <c r="X169" i="7"/>
  <c r="Y169" i="7"/>
  <c r="W170" i="7"/>
  <c r="X170" i="7"/>
  <c r="Y170" i="7"/>
  <c r="W171" i="7"/>
  <c r="X171" i="7"/>
  <c r="Y171" i="7"/>
  <c r="W172" i="7"/>
  <c r="X172" i="7"/>
  <c r="Y172" i="7"/>
  <c r="W173" i="7"/>
  <c r="X173" i="7"/>
  <c r="Y173" i="7"/>
  <c r="W174" i="7"/>
  <c r="X174" i="7"/>
  <c r="Y174" i="7"/>
  <c r="W175" i="7"/>
  <c r="X175" i="7"/>
  <c r="Y175" i="7"/>
  <c r="W176" i="7"/>
  <c r="X176" i="7"/>
  <c r="Y176" i="7"/>
  <c r="W177" i="7"/>
  <c r="X177" i="7"/>
  <c r="Y177" i="7"/>
  <c r="W178" i="7"/>
  <c r="X178" i="7"/>
  <c r="Y178" i="7"/>
  <c r="W179" i="7"/>
  <c r="X179" i="7"/>
  <c r="Y179" i="7"/>
  <c r="W180" i="7"/>
  <c r="X180" i="7"/>
  <c r="Y180" i="7"/>
  <c r="W181" i="7"/>
  <c r="X181" i="7"/>
  <c r="Y181" i="7"/>
  <c r="W182" i="7"/>
  <c r="X182" i="7"/>
  <c r="Y182" i="7"/>
  <c r="W183" i="7"/>
  <c r="X183" i="7"/>
  <c r="Y183" i="7"/>
  <c r="W184" i="7"/>
  <c r="X184" i="7"/>
  <c r="Y184" i="7"/>
  <c r="W185" i="7"/>
  <c r="X185" i="7"/>
  <c r="Y185" i="7"/>
  <c r="W186" i="7"/>
  <c r="X186" i="7"/>
  <c r="Y186" i="7"/>
  <c r="W187" i="7"/>
  <c r="X187" i="7"/>
  <c r="Y187" i="7"/>
  <c r="W188" i="7"/>
  <c r="X188" i="7"/>
  <c r="Y188" i="7"/>
  <c r="W189" i="7"/>
  <c r="X189" i="7"/>
  <c r="Y189" i="7"/>
  <c r="W190" i="7"/>
  <c r="X190" i="7"/>
  <c r="Y190" i="7"/>
  <c r="W191" i="7"/>
  <c r="X191" i="7"/>
  <c r="Y191" i="7"/>
  <c r="W192" i="7"/>
  <c r="X192" i="7"/>
  <c r="Y192" i="7"/>
  <c r="W193" i="7"/>
  <c r="X193" i="7"/>
  <c r="Y193" i="7"/>
  <c r="W194" i="7"/>
  <c r="X194" i="7"/>
  <c r="Y194" i="7"/>
  <c r="W195" i="7"/>
  <c r="X195" i="7"/>
  <c r="Y195" i="7"/>
  <c r="W196" i="7"/>
  <c r="X196" i="7"/>
  <c r="Y196" i="7"/>
  <c r="W197" i="7"/>
  <c r="X197" i="7"/>
  <c r="Y197" i="7"/>
  <c r="W198" i="7"/>
  <c r="X198" i="7"/>
  <c r="Y198" i="7"/>
  <c r="W199" i="7"/>
  <c r="X199" i="7"/>
  <c r="Y199" i="7"/>
  <c r="W200" i="7"/>
  <c r="X200" i="7"/>
  <c r="Y200" i="7"/>
  <c r="W201" i="7"/>
  <c r="X201" i="7"/>
  <c r="Y201" i="7"/>
  <c r="W202" i="7"/>
  <c r="X202" i="7"/>
  <c r="Y202" i="7"/>
  <c r="W203" i="7"/>
  <c r="X203" i="7"/>
  <c r="Y203" i="7"/>
  <c r="W204" i="7"/>
  <c r="X204" i="7"/>
  <c r="Y204" i="7"/>
  <c r="Y5" i="7"/>
  <c r="X5" i="7"/>
  <c r="Y1" i="7"/>
  <c r="X1" i="7"/>
  <c r="O6" i="7"/>
  <c r="P6" i="7"/>
  <c r="Q6" i="7"/>
  <c r="O7" i="7"/>
  <c r="P7" i="7"/>
  <c r="Q7" i="7"/>
  <c r="O8" i="7"/>
  <c r="P8" i="7"/>
  <c r="Q8" i="7"/>
  <c r="O9" i="7"/>
  <c r="P9" i="7"/>
  <c r="Q9" i="7"/>
  <c r="O10" i="7"/>
  <c r="P10" i="7"/>
  <c r="Q10" i="7"/>
  <c r="O11" i="7"/>
  <c r="P11" i="7"/>
  <c r="Q11" i="7"/>
  <c r="O12" i="7"/>
  <c r="P12" i="7"/>
  <c r="Q12" i="7"/>
  <c r="O13" i="7"/>
  <c r="P13" i="7"/>
  <c r="Q13" i="7"/>
  <c r="O14" i="7"/>
  <c r="P14" i="7"/>
  <c r="Q14" i="7"/>
  <c r="O15" i="7"/>
  <c r="P15" i="7"/>
  <c r="Q15" i="7"/>
  <c r="O16" i="7"/>
  <c r="P16" i="7"/>
  <c r="Q16" i="7"/>
  <c r="O17" i="7"/>
  <c r="P17" i="7"/>
  <c r="Q17" i="7"/>
  <c r="O18" i="7"/>
  <c r="P18" i="7"/>
  <c r="Q18" i="7"/>
  <c r="O19" i="7"/>
  <c r="P19" i="7"/>
  <c r="Q19" i="7"/>
  <c r="O20" i="7"/>
  <c r="P20" i="7"/>
  <c r="Q20" i="7"/>
  <c r="O21" i="7"/>
  <c r="P21" i="7"/>
  <c r="Q21" i="7"/>
  <c r="O22" i="7"/>
  <c r="P22" i="7"/>
  <c r="Q22" i="7"/>
  <c r="O23" i="7"/>
  <c r="P23" i="7"/>
  <c r="Q23" i="7"/>
  <c r="O24" i="7"/>
  <c r="P24" i="7"/>
  <c r="Q24" i="7"/>
  <c r="O25" i="7"/>
  <c r="P25" i="7"/>
  <c r="Q25" i="7"/>
  <c r="O26" i="7"/>
  <c r="P26" i="7"/>
  <c r="Q26" i="7"/>
  <c r="O27" i="7"/>
  <c r="P27" i="7"/>
  <c r="Q27" i="7"/>
  <c r="O28" i="7"/>
  <c r="P28" i="7"/>
  <c r="Q28" i="7"/>
  <c r="O29" i="7"/>
  <c r="P29" i="7"/>
  <c r="Q29" i="7"/>
  <c r="O30" i="7"/>
  <c r="P30" i="7"/>
  <c r="Q30" i="7"/>
  <c r="O31" i="7"/>
  <c r="P31" i="7"/>
  <c r="Q31" i="7"/>
  <c r="O32" i="7"/>
  <c r="P32" i="7"/>
  <c r="Q32" i="7"/>
  <c r="O33" i="7"/>
  <c r="P33" i="7"/>
  <c r="Q33" i="7"/>
  <c r="O34" i="7"/>
  <c r="P34" i="7"/>
  <c r="Q34" i="7"/>
  <c r="O35" i="7"/>
  <c r="P35" i="7"/>
  <c r="Q35" i="7"/>
  <c r="O36" i="7"/>
  <c r="P36" i="7"/>
  <c r="Q36" i="7"/>
  <c r="O37" i="7"/>
  <c r="P37" i="7"/>
  <c r="Q37" i="7"/>
  <c r="O38" i="7"/>
  <c r="P38" i="7"/>
  <c r="Q38" i="7"/>
  <c r="O39" i="7"/>
  <c r="P39" i="7"/>
  <c r="Q39" i="7"/>
  <c r="O40" i="7"/>
  <c r="P40" i="7"/>
  <c r="Q40" i="7"/>
  <c r="O41" i="7"/>
  <c r="P41" i="7"/>
  <c r="Q41" i="7"/>
  <c r="O42" i="7"/>
  <c r="P42" i="7"/>
  <c r="Q42" i="7"/>
  <c r="O43" i="7"/>
  <c r="P43" i="7"/>
  <c r="Q43" i="7"/>
  <c r="O44" i="7"/>
  <c r="P44" i="7"/>
  <c r="Q44" i="7"/>
  <c r="O45" i="7"/>
  <c r="P45" i="7"/>
  <c r="Q45" i="7"/>
  <c r="O46" i="7"/>
  <c r="P46" i="7"/>
  <c r="Q46" i="7"/>
  <c r="O47" i="7"/>
  <c r="P47" i="7"/>
  <c r="Q47" i="7"/>
  <c r="O48" i="7"/>
  <c r="P48" i="7"/>
  <c r="Q48" i="7"/>
  <c r="O49" i="7"/>
  <c r="P49" i="7"/>
  <c r="Q49" i="7"/>
  <c r="O50" i="7"/>
  <c r="P50" i="7"/>
  <c r="Q50" i="7"/>
  <c r="O51" i="7"/>
  <c r="P51" i="7"/>
  <c r="Q51" i="7"/>
  <c r="O52" i="7"/>
  <c r="P52" i="7"/>
  <c r="Q52" i="7"/>
  <c r="O53" i="7"/>
  <c r="P53" i="7"/>
  <c r="Q53" i="7"/>
  <c r="O54" i="7"/>
  <c r="P54" i="7"/>
  <c r="Q54" i="7"/>
  <c r="O55" i="7"/>
  <c r="P55" i="7"/>
  <c r="Q55" i="7"/>
  <c r="O56" i="7"/>
  <c r="P56" i="7"/>
  <c r="Q56" i="7"/>
  <c r="O57" i="7"/>
  <c r="P57" i="7"/>
  <c r="Q57" i="7"/>
  <c r="O58" i="7"/>
  <c r="P58" i="7"/>
  <c r="Q58" i="7"/>
  <c r="O59" i="7"/>
  <c r="P59" i="7"/>
  <c r="Q59" i="7"/>
  <c r="O60" i="7"/>
  <c r="P60" i="7"/>
  <c r="Q60" i="7"/>
  <c r="O61" i="7"/>
  <c r="P61" i="7"/>
  <c r="Q61" i="7"/>
  <c r="O62" i="7"/>
  <c r="P62" i="7"/>
  <c r="Q62" i="7"/>
  <c r="O63" i="7"/>
  <c r="P63" i="7"/>
  <c r="Q63" i="7"/>
  <c r="O64" i="7"/>
  <c r="P64" i="7"/>
  <c r="Q64" i="7"/>
  <c r="O65" i="7"/>
  <c r="P65" i="7"/>
  <c r="Q65" i="7"/>
  <c r="O66" i="7"/>
  <c r="P66" i="7"/>
  <c r="Q66" i="7"/>
  <c r="O67" i="7"/>
  <c r="P67" i="7"/>
  <c r="Q67" i="7"/>
  <c r="O68" i="7"/>
  <c r="P68" i="7"/>
  <c r="Q68" i="7"/>
  <c r="O69" i="7"/>
  <c r="P69" i="7"/>
  <c r="Q69" i="7"/>
  <c r="O70" i="7"/>
  <c r="P70" i="7"/>
  <c r="Q70" i="7"/>
  <c r="O71" i="7"/>
  <c r="P71" i="7"/>
  <c r="Q71" i="7"/>
  <c r="O72" i="7"/>
  <c r="P72" i="7"/>
  <c r="Q72" i="7"/>
  <c r="O73" i="7"/>
  <c r="P73" i="7"/>
  <c r="Q73" i="7"/>
  <c r="O74" i="7"/>
  <c r="P74" i="7"/>
  <c r="Q74" i="7"/>
  <c r="O75" i="7"/>
  <c r="P75" i="7"/>
  <c r="Q75" i="7"/>
  <c r="O76" i="7"/>
  <c r="P76" i="7"/>
  <c r="Q76" i="7"/>
  <c r="O77" i="7"/>
  <c r="P77" i="7"/>
  <c r="Q77" i="7"/>
  <c r="O78" i="7"/>
  <c r="P78" i="7"/>
  <c r="Q78" i="7"/>
  <c r="O79" i="7"/>
  <c r="P79" i="7"/>
  <c r="Q79" i="7"/>
  <c r="O80" i="7"/>
  <c r="P80" i="7"/>
  <c r="Q80" i="7"/>
  <c r="O81" i="7"/>
  <c r="P81" i="7"/>
  <c r="Q81" i="7"/>
  <c r="O82" i="7"/>
  <c r="P82" i="7"/>
  <c r="Q82" i="7"/>
  <c r="O83" i="7"/>
  <c r="P83" i="7"/>
  <c r="Q83" i="7"/>
  <c r="O84" i="7"/>
  <c r="P84" i="7"/>
  <c r="Q84" i="7"/>
  <c r="O85" i="7"/>
  <c r="P85" i="7"/>
  <c r="Q85" i="7"/>
  <c r="O86" i="7"/>
  <c r="P86" i="7"/>
  <c r="Q86" i="7"/>
  <c r="O87" i="7"/>
  <c r="P87" i="7"/>
  <c r="Q87" i="7"/>
  <c r="O88" i="7"/>
  <c r="P88" i="7"/>
  <c r="Q88" i="7"/>
  <c r="O89" i="7"/>
  <c r="P89" i="7"/>
  <c r="Q89" i="7"/>
  <c r="O90" i="7"/>
  <c r="P90" i="7"/>
  <c r="Q90" i="7"/>
  <c r="O91" i="7"/>
  <c r="P91" i="7"/>
  <c r="Q91" i="7"/>
  <c r="O92" i="7"/>
  <c r="P92" i="7"/>
  <c r="Q92" i="7"/>
  <c r="O93" i="7"/>
  <c r="P93" i="7"/>
  <c r="Q93" i="7"/>
  <c r="O94" i="7"/>
  <c r="P94" i="7"/>
  <c r="Q94" i="7"/>
  <c r="O95" i="7"/>
  <c r="P95" i="7"/>
  <c r="Q95" i="7"/>
  <c r="O96" i="7"/>
  <c r="P96" i="7"/>
  <c r="Q96" i="7"/>
  <c r="O97" i="7"/>
  <c r="P97" i="7"/>
  <c r="Q97" i="7"/>
  <c r="O98" i="7"/>
  <c r="P98" i="7"/>
  <c r="Q98" i="7"/>
  <c r="O99" i="7"/>
  <c r="P99" i="7"/>
  <c r="Q99" i="7"/>
  <c r="O100" i="7"/>
  <c r="P100" i="7"/>
  <c r="Q100" i="7"/>
  <c r="O101" i="7"/>
  <c r="P101" i="7"/>
  <c r="Q101" i="7"/>
  <c r="O102" i="7"/>
  <c r="P102" i="7"/>
  <c r="Q102" i="7"/>
  <c r="O103" i="7"/>
  <c r="P103" i="7"/>
  <c r="Q103" i="7"/>
  <c r="O104" i="7"/>
  <c r="P104" i="7"/>
  <c r="Q104" i="7"/>
  <c r="O105" i="7"/>
  <c r="P105" i="7"/>
  <c r="Q105" i="7"/>
  <c r="O106" i="7"/>
  <c r="P106" i="7"/>
  <c r="Q106" i="7"/>
  <c r="O107" i="7"/>
  <c r="P107" i="7"/>
  <c r="Q107" i="7"/>
  <c r="O108" i="7"/>
  <c r="P108" i="7"/>
  <c r="Q108" i="7"/>
  <c r="O109" i="7"/>
  <c r="P109" i="7"/>
  <c r="Q109" i="7"/>
  <c r="O110" i="7"/>
  <c r="P110" i="7"/>
  <c r="Q110" i="7"/>
  <c r="O111" i="7"/>
  <c r="P111" i="7"/>
  <c r="Q111" i="7"/>
  <c r="O112" i="7"/>
  <c r="P112" i="7"/>
  <c r="Q112" i="7"/>
  <c r="O113" i="7"/>
  <c r="P113" i="7"/>
  <c r="Q113" i="7"/>
  <c r="O114" i="7"/>
  <c r="P114" i="7"/>
  <c r="Q114" i="7"/>
  <c r="O115" i="7"/>
  <c r="P115" i="7"/>
  <c r="Q115" i="7"/>
  <c r="O116" i="7"/>
  <c r="P116" i="7"/>
  <c r="Q116" i="7"/>
  <c r="O117" i="7"/>
  <c r="P117" i="7"/>
  <c r="Q117" i="7"/>
  <c r="O118" i="7"/>
  <c r="P118" i="7"/>
  <c r="Q118" i="7"/>
  <c r="O119" i="7"/>
  <c r="P119" i="7"/>
  <c r="Q119" i="7"/>
  <c r="O120" i="7"/>
  <c r="P120" i="7"/>
  <c r="Q120" i="7"/>
  <c r="O121" i="7"/>
  <c r="P121" i="7"/>
  <c r="Q121" i="7"/>
  <c r="O122" i="7"/>
  <c r="P122" i="7"/>
  <c r="Q122" i="7"/>
  <c r="O123" i="7"/>
  <c r="P123" i="7"/>
  <c r="Q123" i="7"/>
  <c r="O124" i="7"/>
  <c r="P124" i="7"/>
  <c r="Q124" i="7"/>
  <c r="O125" i="7"/>
  <c r="P125" i="7"/>
  <c r="Q125" i="7"/>
  <c r="O126" i="7"/>
  <c r="P126" i="7"/>
  <c r="Q126" i="7"/>
  <c r="O127" i="7"/>
  <c r="P127" i="7"/>
  <c r="Q127" i="7"/>
  <c r="O128" i="7"/>
  <c r="P128" i="7"/>
  <c r="Q128" i="7"/>
  <c r="O129" i="7"/>
  <c r="P129" i="7"/>
  <c r="Q129" i="7"/>
  <c r="O130" i="7"/>
  <c r="P130" i="7"/>
  <c r="Q130" i="7"/>
  <c r="O131" i="7"/>
  <c r="P131" i="7"/>
  <c r="Q131" i="7"/>
  <c r="O132" i="7"/>
  <c r="P132" i="7"/>
  <c r="Q132" i="7"/>
  <c r="O133" i="7"/>
  <c r="P133" i="7"/>
  <c r="Q133" i="7"/>
  <c r="O134" i="7"/>
  <c r="P134" i="7"/>
  <c r="Q134" i="7"/>
  <c r="O135" i="7"/>
  <c r="P135" i="7"/>
  <c r="Q135" i="7"/>
  <c r="O136" i="7"/>
  <c r="P136" i="7"/>
  <c r="Q136" i="7"/>
  <c r="O137" i="7"/>
  <c r="P137" i="7"/>
  <c r="Q137" i="7"/>
  <c r="O138" i="7"/>
  <c r="P138" i="7"/>
  <c r="Q138" i="7"/>
  <c r="O139" i="7"/>
  <c r="P139" i="7"/>
  <c r="Q139" i="7"/>
  <c r="O140" i="7"/>
  <c r="P140" i="7"/>
  <c r="Q140" i="7"/>
  <c r="O141" i="7"/>
  <c r="P141" i="7"/>
  <c r="Q141" i="7"/>
  <c r="O142" i="7"/>
  <c r="P142" i="7"/>
  <c r="Q142" i="7"/>
  <c r="O143" i="7"/>
  <c r="P143" i="7"/>
  <c r="Q143" i="7"/>
  <c r="O144" i="7"/>
  <c r="P144" i="7"/>
  <c r="Q144" i="7"/>
  <c r="O145" i="7"/>
  <c r="P145" i="7"/>
  <c r="Q145" i="7"/>
  <c r="O146" i="7"/>
  <c r="P146" i="7"/>
  <c r="Q146" i="7"/>
  <c r="O147" i="7"/>
  <c r="P147" i="7"/>
  <c r="Q147" i="7"/>
  <c r="O148" i="7"/>
  <c r="P148" i="7"/>
  <c r="Q148" i="7"/>
  <c r="O149" i="7"/>
  <c r="P149" i="7"/>
  <c r="Q149" i="7"/>
  <c r="O150" i="7"/>
  <c r="P150" i="7"/>
  <c r="Q150" i="7"/>
  <c r="O151" i="7"/>
  <c r="P151" i="7"/>
  <c r="Q151" i="7"/>
  <c r="O152" i="7"/>
  <c r="P152" i="7"/>
  <c r="Q152" i="7"/>
  <c r="O153" i="7"/>
  <c r="P153" i="7"/>
  <c r="Q153" i="7"/>
  <c r="O154" i="7"/>
  <c r="P154" i="7"/>
  <c r="Q154" i="7"/>
  <c r="O155" i="7"/>
  <c r="P155" i="7"/>
  <c r="Q155" i="7"/>
  <c r="O156" i="7"/>
  <c r="P156" i="7"/>
  <c r="Q156" i="7"/>
  <c r="O157" i="7"/>
  <c r="P157" i="7"/>
  <c r="Q157" i="7"/>
  <c r="O158" i="7"/>
  <c r="P158" i="7"/>
  <c r="Q158" i="7"/>
  <c r="O159" i="7"/>
  <c r="P159" i="7"/>
  <c r="Q159" i="7"/>
  <c r="O160" i="7"/>
  <c r="P160" i="7"/>
  <c r="Q160" i="7"/>
  <c r="O161" i="7"/>
  <c r="P161" i="7"/>
  <c r="Q161" i="7"/>
  <c r="O162" i="7"/>
  <c r="P162" i="7"/>
  <c r="Q162" i="7"/>
  <c r="O163" i="7"/>
  <c r="P163" i="7"/>
  <c r="Q163" i="7"/>
  <c r="O164" i="7"/>
  <c r="P164" i="7"/>
  <c r="Q164" i="7"/>
  <c r="O165" i="7"/>
  <c r="P165" i="7"/>
  <c r="Q165" i="7"/>
  <c r="O166" i="7"/>
  <c r="P166" i="7"/>
  <c r="Q166" i="7"/>
  <c r="O167" i="7"/>
  <c r="P167" i="7"/>
  <c r="Q167" i="7"/>
  <c r="O168" i="7"/>
  <c r="P168" i="7"/>
  <c r="Q168" i="7"/>
  <c r="O169" i="7"/>
  <c r="P169" i="7"/>
  <c r="Q169" i="7"/>
  <c r="O170" i="7"/>
  <c r="P170" i="7"/>
  <c r="Q170" i="7"/>
  <c r="O171" i="7"/>
  <c r="P171" i="7"/>
  <c r="Q171" i="7"/>
  <c r="O172" i="7"/>
  <c r="P172" i="7"/>
  <c r="Q172" i="7"/>
  <c r="O173" i="7"/>
  <c r="P173" i="7"/>
  <c r="Q173" i="7"/>
  <c r="O174" i="7"/>
  <c r="P174" i="7"/>
  <c r="Q174" i="7"/>
  <c r="O175" i="7"/>
  <c r="P175" i="7"/>
  <c r="Q175" i="7"/>
  <c r="O176" i="7"/>
  <c r="P176" i="7"/>
  <c r="Q176" i="7"/>
  <c r="O177" i="7"/>
  <c r="P177" i="7"/>
  <c r="Q177" i="7"/>
  <c r="O178" i="7"/>
  <c r="P178" i="7"/>
  <c r="Q178" i="7"/>
  <c r="O179" i="7"/>
  <c r="P179" i="7"/>
  <c r="Q179" i="7"/>
  <c r="O180" i="7"/>
  <c r="P180" i="7"/>
  <c r="Q180" i="7"/>
  <c r="O181" i="7"/>
  <c r="P181" i="7"/>
  <c r="Q181" i="7"/>
  <c r="O182" i="7"/>
  <c r="P182" i="7"/>
  <c r="Q182" i="7"/>
  <c r="O183" i="7"/>
  <c r="P183" i="7"/>
  <c r="Q183" i="7"/>
  <c r="O184" i="7"/>
  <c r="P184" i="7"/>
  <c r="Q184" i="7"/>
  <c r="O185" i="7"/>
  <c r="P185" i="7"/>
  <c r="Q185" i="7"/>
  <c r="O186" i="7"/>
  <c r="P186" i="7"/>
  <c r="Q186" i="7"/>
  <c r="O187" i="7"/>
  <c r="P187" i="7"/>
  <c r="Q187" i="7"/>
  <c r="O188" i="7"/>
  <c r="P188" i="7"/>
  <c r="Q188" i="7"/>
  <c r="O189" i="7"/>
  <c r="P189" i="7"/>
  <c r="Q189" i="7"/>
  <c r="O190" i="7"/>
  <c r="P190" i="7"/>
  <c r="Q190" i="7"/>
  <c r="O191" i="7"/>
  <c r="P191" i="7"/>
  <c r="Q191" i="7"/>
  <c r="O192" i="7"/>
  <c r="P192" i="7"/>
  <c r="Q192" i="7"/>
  <c r="O193" i="7"/>
  <c r="P193" i="7"/>
  <c r="Q193" i="7"/>
  <c r="O194" i="7"/>
  <c r="P194" i="7"/>
  <c r="Q194" i="7"/>
  <c r="O195" i="7"/>
  <c r="P195" i="7"/>
  <c r="Q195" i="7"/>
  <c r="O196" i="7"/>
  <c r="P196" i="7"/>
  <c r="Q196" i="7"/>
  <c r="O197" i="7"/>
  <c r="P197" i="7"/>
  <c r="Q197" i="7"/>
  <c r="O198" i="7"/>
  <c r="P198" i="7"/>
  <c r="Q198" i="7"/>
  <c r="O199" i="7"/>
  <c r="P199" i="7"/>
  <c r="Q199" i="7"/>
  <c r="O200" i="7"/>
  <c r="P200" i="7"/>
  <c r="Q200" i="7"/>
  <c r="O201" i="7"/>
  <c r="P201" i="7"/>
  <c r="Q201" i="7"/>
  <c r="O202" i="7"/>
  <c r="P202" i="7"/>
  <c r="Q202" i="7"/>
  <c r="O203" i="7"/>
  <c r="P203" i="7"/>
  <c r="Q203" i="7"/>
  <c r="O204" i="7"/>
  <c r="P204" i="7"/>
  <c r="Q204" i="7"/>
  <c r="Q5" i="7"/>
  <c r="Q1" i="7"/>
  <c r="P5" i="7"/>
  <c r="P1" i="7"/>
  <c r="M6" i="7"/>
  <c r="N6" i="7"/>
  <c r="M7" i="7"/>
  <c r="N7" i="7"/>
  <c r="M8" i="7"/>
  <c r="N8" i="7"/>
  <c r="M9" i="7"/>
  <c r="N9" i="7"/>
  <c r="M10" i="7"/>
  <c r="N10" i="7"/>
  <c r="M11" i="7"/>
  <c r="N11" i="7"/>
  <c r="M12" i="7"/>
  <c r="N12" i="7"/>
  <c r="M13" i="7"/>
  <c r="N13" i="7"/>
  <c r="M14" i="7"/>
  <c r="N14" i="7"/>
  <c r="M15" i="7"/>
  <c r="N15" i="7"/>
  <c r="M16" i="7"/>
  <c r="N16" i="7"/>
  <c r="M17" i="7"/>
  <c r="N17" i="7"/>
  <c r="M18" i="7"/>
  <c r="N18" i="7"/>
  <c r="M19" i="7"/>
  <c r="N19" i="7"/>
  <c r="M20" i="7"/>
  <c r="N20" i="7"/>
  <c r="M21" i="7"/>
  <c r="N21" i="7"/>
  <c r="M22" i="7"/>
  <c r="N22" i="7"/>
  <c r="M23" i="7"/>
  <c r="N23" i="7"/>
  <c r="M24" i="7"/>
  <c r="N24" i="7"/>
  <c r="M25" i="7"/>
  <c r="N25" i="7"/>
  <c r="M26" i="7"/>
  <c r="N26" i="7"/>
  <c r="M27" i="7"/>
  <c r="N27" i="7"/>
  <c r="M28" i="7"/>
  <c r="N28" i="7"/>
  <c r="M29" i="7"/>
  <c r="N29" i="7"/>
  <c r="M30" i="7"/>
  <c r="N30" i="7"/>
  <c r="M31" i="7"/>
  <c r="N31" i="7"/>
  <c r="M32" i="7"/>
  <c r="N32" i="7"/>
  <c r="M33" i="7"/>
  <c r="N33" i="7"/>
  <c r="M34" i="7"/>
  <c r="N34" i="7"/>
  <c r="M35" i="7"/>
  <c r="N35" i="7"/>
  <c r="M36" i="7"/>
  <c r="N36" i="7"/>
  <c r="M37" i="7"/>
  <c r="N37" i="7"/>
  <c r="M38" i="7"/>
  <c r="N38" i="7"/>
  <c r="M39" i="7"/>
  <c r="N39" i="7"/>
  <c r="M40" i="7"/>
  <c r="N40" i="7"/>
  <c r="M41" i="7"/>
  <c r="N41" i="7"/>
  <c r="M42" i="7"/>
  <c r="N42" i="7"/>
  <c r="M43" i="7"/>
  <c r="N43" i="7"/>
  <c r="M44" i="7"/>
  <c r="N44" i="7"/>
  <c r="M45" i="7"/>
  <c r="N45" i="7"/>
  <c r="M46" i="7"/>
  <c r="N46" i="7"/>
  <c r="M47" i="7"/>
  <c r="N47" i="7"/>
  <c r="M48" i="7"/>
  <c r="N48" i="7"/>
  <c r="M49" i="7"/>
  <c r="N49" i="7"/>
  <c r="M50" i="7"/>
  <c r="N50" i="7"/>
  <c r="M51" i="7"/>
  <c r="N51" i="7"/>
  <c r="M52" i="7"/>
  <c r="N52" i="7"/>
  <c r="M53" i="7"/>
  <c r="N53" i="7"/>
  <c r="M54" i="7"/>
  <c r="N54" i="7"/>
  <c r="M55" i="7"/>
  <c r="N55" i="7"/>
  <c r="M56" i="7"/>
  <c r="N56" i="7"/>
  <c r="M57" i="7"/>
  <c r="N57" i="7"/>
  <c r="M58" i="7"/>
  <c r="N58" i="7"/>
  <c r="M59" i="7"/>
  <c r="N59" i="7"/>
  <c r="M60" i="7"/>
  <c r="N60" i="7"/>
  <c r="M61" i="7"/>
  <c r="N61" i="7"/>
  <c r="M62" i="7"/>
  <c r="N62" i="7"/>
  <c r="M63" i="7"/>
  <c r="N63" i="7"/>
  <c r="M64" i="7"/>
  <c r="N64" i="7"/>
  <c r="M65" i="7"/>
  <c r="N65" i="7"/>
  <c r="M66" i="7"/>
  <c r="N66" i="7"/>
  <c r="M67" i="7"/>
  <c r="N67" i="7"/>
  <c r="M68" i="7"/>
  <c r="N68" i="7"/>
  <c r="M69" i="7"/>
  <c r="N69" i="7"/>
  <c r="M70" i="7"/>
  <c r="N70" i="7"/>
  <c r="M71" i="7"/>
  <c r="N71" i="7"/>
  <c r="M72" i="7"/>
  <c r="N72" i="7"/>
  <c r="M73" i="7"/>
  <c r="N73" i="7"/>
  <c r="M74" i="7"/>
  <c r="N74" i="7"/>
  <c r="M75" i="7"/>
  <c r="N75" i="7"/>
  <c r="M76" i="7"/>
  <c r="N76" i="7"/>
  <c r="M77" i="7"/>
  <c r="N77" i="7"/>
  <c r="M78" i="7"/>
  <c r="N78" i="7"/>
  <c r="M79" i="7"/>
  <c r="N79" i="7"/>
  <c r="M80" i="7"/>
  <c r="N80" i="7"/>
  <c r="M81" i="7"/>
  <c r="N81" i="7"/>
  <c r="M82" i="7"/>
  <c r="N82" i="7"/>
  <c r="M83" i="7"/>
  <c r="N83" i="7"/>
  <c r="M84" i="7"/>
  <c r="N84" i="7"/>
  <c r="M85" i="7"/>
  <c r="N85" i="7"/>
  <c r="M86" i="7"/>
  <c r="N86" i="7"/>
  <c r="M87" i="7"/>
  <c r="N87" i="7"/>
  <c r="M88" i="7"/>
  <c r="N88" i="7"/>
  <c r="M89" i="7"/>
  <c r="N89" i="7"/>
  <c r="M90" i="7"/>
  <c r="N90" i="7"/>
  <c r="M91" i="7"/>
  <c r="N91" i="7"/>
  <c r="M92" i="7"/>
  <c r="N92" i="7"/>
  <c r="M93" i="7"/>
  <c r="N93" i="7"/>
  <c r="M94" i="7"/>
  <c r="N94" i="7"/>
  <c r="M95" i="7"/>
  <c r="N95" i="7"/>
  <c r="M96" i="7"/>
  <c r="N96" i="7"/>
  <c r="M97" i="7"/>
  <c r="N97" i="7"/>
  <c r="M98" i="7"/>
  <c r="N98" i="7"/>
  <c r="M99" i="7"/>
  <c r="N99" i="7"/>
  <c r="M100" i="7"/>
  <c r="N100" i="7"/>
  <c r="M101" i="7"/>
  <c r="N101" i="7"/>
  <c r="M102" i="7"/>
  <c r="N102" i="7"/>
  <c r="M103" i="7"/>
  <c r="N103" i="7"/>
  <c r="M104" i="7"/>
  <c r="N104" i="7"/>
  <c r="M105" i="7"/>
  <c r="N105" i="7"/>
  <c r="M106" i="7"/>
  <c r="N106" i="7"/>
  <c r="M107" i="7"/>
  <c r="N107" i="7"/>
  <c r="M108" i="7"/>
  <c r="N108" i="7"/>
  <c r="M109" i="7"/>
  <c r="N109" i="7"/>
  <c r="M110" i="7"/>
  <c r="N110" i="7"/>
  <c r="M111" i="7"/>
  <c r="N111" i="7"/>
  <c r="M112" i="7"/>
  <c r="N112" i="7"/>
  <c r="M113" i="7"/>
  <c r="N113" i="7"/>
  <c r="M114" i="7"/>
  <c r="N114" i="7"/>
  <c r="M115" i="7"/>
  <c r="N115" i="7"/>
  <c r="M116" i="7"/>
  <c r="N116" i="7"/>
  <c r="M117" i="7"/>
  <c r="N117" i="7"/>
  <c r="M118" i="7"/>
  <c r="N118" i="7"/>
  <c r="M119" i="7"/>
  <c r="N119" i="7"/>
  <c r="M120" i="7"/>
  <c r="N120" i="7"/>
  <c r="M121" i="7"/>
  <c r="N121" i="7"/>
  <c r="M122" i="7"/>
  <c r="N122" i="7"/>
  <c r="M123" i="7"/>
  <c r="N123" i="7"/>
  <c r="M124" i="7"/>
  <c r="N124" i="7"/>
  <c r="M125" i="7"/>
  <c r="N125" i="7"/>
  <c r="M126" i="7"/>
  <c r="N126" i="7"/>
  <c r="M127" i="7"/>
  <c r="N127" i="7"/>
  <c r="M128" i="7"/>
  <c r="N128" i="7"/>
  <c r="M129" i="7"/>
  <c r="N129" i="7"/>
  <c r="M130" i="7"/>
  <c r="N130" i="7"/>
  <c r="M131" i="7"/>
  <c r="N131" i="7"/>
  <c r="M132" i="7"/>
  <c r="N132" i="7"/>
  <c r="M133" i="7"/>
  <c r="N133" i="7"/>
  <c r="M134" i="7"/>
  <c r="N134" i="7"/>
  <c r="M135" i="7"/>
  <c r="N135" i="7"/>
  <c r="M136" i="7"/>
  <c r="N136" i="7"/>
  <c r="M137" i="7"/>
  <c r="N137" i="7"/>
  <c r="M138" i="7"/>
  <c r="N138" i="7"/>
  <c r="M139" i="7"/>
  <c r="N139" i="7"/>
  <c r="M140" i="7"/>
  <c r="N140" i="7"/>
  <c r="M141" i="7"/>
  <c r="N141" i="7"/>
  <c r="M142" i="7"/>
  <c r="N142" i="7"/>
  <c r="M143" i="7"/>
  <c r="N143" i="7"/>
  <c r="M144" i="7"/>
  <c r="N144" i="7"/>
  <c r="M145" i="7"/>
  <c r="N145" i="7"/>
  <c r="M146" i="7"/>
  <c r="N146" i="7"/>
  <c r="M147" i="7"/>
  <c r="N147" i="7"/>
  <c r="M148" i="7"/>
  <c r="N148" i="7"/>
  <c r="M149" i="7"/>
  <c r="N149" i="7"/>
  <c r="M150" i="7"/>
  <c r="N150" i="7"/>
  <c r="M151" i="7"/>
  <c r="N151" i="7"/>
  <c r="M152" i="7"/>
  <c r="N152" i="7"/>
  <c r="M153" i="7"/>
  <c r="N153" i="7"/>
  <c r="M154" i="7"/>
  <c r="N154" i="7"/>
  <c r="M155" i="7"/>
  <c r="N155" i="7"/>
  <c r="M156" i="7"/>
  <c r="N156" i="7"/>
  <c r="M157" i="7"/>
  <c r="N157" i="7"/>
  <c r="M158" i="7"/>
  <c r="N158" i="7"/>
  <c r="M159" i="7"/>
  <c r="N159" i="7"/>
  <c r="M160" i="7"/>
  <c r="N160" i="7"/>
  <c r="M161" i="7"/>
  <c r="N161" i="7"/>
  <c r="M162" i="7"/>
  <c r="N162" i="7"/>
  <c r="M163" i="7"/>
  <c r="N163" i="7"/>
  <c r="M164" i="7"/>
  <c r="N164" i="7"/>
  <c r="M165" i="7"/>
  <c r="N165" i="7"/>
  <c r="M166" i="7"/>
  <c r="N166" i="7"/>
  <c r="M167" i="7"/>
  <c r="N167" i="7"/>
  <c r="M168" i="7"/>
  <c r="N168" i="7"/>
  <c r="M169" i="7"/>
  <c r="N169" i="7"/>
  <c r="M170" i="7"/>
  <c r="N170" i="7"/>
  <c r="M171" i="7"/>
  <c r="N171" i="7"/>
  <c r="M172" i="7"/>
  <c r="N172" i="7"/>
  <c r="M173" i="7"/>
  <c r="N173" i="7"/>
  <c r="M174" i="7"/>
  <c r="N174" i="7"/>
  <c r="M175" i="7"/>
  <c r="N175" i="7"/>
  <c r="M176" i="7"/>
  <c r="N176" i="7"/>
  <c r="M177" i="7"/>
  <c r="N177" i="7"/>
  <c r="M178" i="7"/>
  <c r="N178" i="7"/>
  <c r="M179" i="7"/>
  <c r="N179" i="7"/>
  <c r="M180" i="7"/>
  <c r="N180" i="7"/>
  <c r="M181" i="7"/>
  <c r="N181" i="7"/>
  <c r="M182" i="7"/>
  <c r="N182" i="7"/>
  <c r="M183" i="7"/>
  <c r="N183" i="7"/>
  <c r="M184" i="7"/>
  <c r="N184" i="7"/>
  <c r="M185" i="7"/>
  <c r="N185" i="7"/>
  <c r="M186" i="7"/>
  <c r="N186" i="7"/>
  <c r="M187" i="7"/>
  <c r="N187" i="7"/>
  <c r="M188" i="7"/>
  <c r="N188" i="7"/>
  <c r="M189" i="7"/>
  <c r="N189" i="7"/>
  <c r="M190" i="7"/>
  <c r="N190" i="7"/>
  <c r="M191" i="7"/>
  <c r="N191" i="7"/>
  <c r="M192" i="7"/>
  <c r="N192" i="7"/>
  <c r="M193" i="7"/>
  <c r="N193" i="7"/>
  <c r="M194" i="7"/>
  <c r="N194" i="7"/>
  <c r="M195" i="7"/>
  <c r="N195" i="7"/>
  <c r="M196" i="7"/>
  <c r="N196" i="7"/>
  <c r="M197" i="7"/>
  <c r="N197" i="7"/>
  <c r="M198" i="7"/>
  <c r="N198" i="7"/>
  <c r="M199" i="7"/>
  <c r="N199" i="7"/>
  <c r="M200" i="7"/>
  <c r="N200" i="7"/>
  <c r="M201" i="7"/>
  <c r="N201" i="7"/>
  <c r="M202" i="7"/>
  <c r="N202" i="7"/>
  <c r="M203" i="7"/>
  <c r="N203" i="7"/>
  <c r="M204" i="7"/>
  <c r="N204" i="7"/>
  <c r="N5" i="7"/>
  <c r="M5" i="7"/>
  <c r="N1" i="7"/>
  <c r="M1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5" i="7"/>
  <c r="K1" i="7"/>
  <c r="J1" i="7"/>
  <c r="I104" i="7"/>
  <c r="J104" i="7"/>
  <c r="L104" i="7"/>
  <c r="I105" i="7"/>
  <c r="J105" i="7"/>
  <c r="L105" i="7"/>
  <c r="I106" i="7"/>
  <c r="J106" i="7"/>
  <c r="L106" i="7"/>
  <c r="I107" i="7"/>
  <c r="J107" i="7"/>
  <c r="L107" i="7"/>
  <c r="I108" i="7"/>
  <c r="J108" i="7"/>
  <c r="L108" i="7"/>
  <c r="I109" i="7"/>
  <c r="J109" i="7"/>
  <c r="L109" i="7"/>
  <c r="I110" i="7"/>
  <c r="J110" i="7"/>
  <c r="L110" i="7"/>
  <c r="I111" i="7"/>
  <c r="J111" i="7"/>
  <c r="L111" i="7"/>
  <c r="I112" i="7"/>
  <c r="J112" i="7"/>
  <c r="L112" i="7"/>
  <c r="I113" i="7"/>
  <c r="J113" i="7"/>
  <c r="L113" i="7"/>
  <c r="I114" i="7"/>
  <c r="J114" i="7"/>
  <c r="L114" i="7"/>
  <c r="I115" i="7"/>
  <c r="J115" i="7"/>
  <c r="L115" i="7"/>
  <c r="I116" i="7"/>
  <c r="J116" i="7"/>
  <c r="L116" i="7"/>
  <c r="I117" i="7"/>
  <c r="J117" i="7"/>
  <c r="L117" i="7"/>
  <c r="I118" i="7"/>
  <c r="J118" i="7"/>
  <c r="L118" i="7"/>
  <c r="I119" i="7"/>
  <c r="J119" i="7"/>
  <c r="L119" i="7"/>
  <c r="I120" i="7"/>
  <c r="J120" i="7"/>
  <c r="L120" i="7"/>
  <c r="I121" i="7"/>
  <c r="J121" i="7"/>
  <c r="L121" i="7"/>
  <c r="I122" i="7"/>
  <c r="J122" i="7"/>
  <c r="L122" i="7"/>
  <c r="I123" i="7"/>
  <c r="J123" i="7"/>
  <c r="L123" i="7"/>
  <c r="I124" i="7"/>
  <c r="J124" i="7"/>
  <c r="L124" i="7"/>
  <c r="I125" i="7"/>
  <c r="J125" i="7"/>
  <c r="L125" i="7"/>
  <c r="I126" i="7"/>
  <c r="J126" i="7"/>
  <c r="L126" i="7"/>
  <c r="I127" i="7"/>
  <c r="J127" i="7"/>
  <c r="L127" i="7"/>
  <c r="I128" i="7"/>
  <c r="J128" i="7"/>
  <c r="L128" i="7"/>
  <c r="I129" i="7"/>
  <c r="J129" i="7"/>
  <c r="L129" i="7"/>
  <c r="I130" i="7"/>
  <c r="J130" i="7"/>
  <c r="L130" i="7"/>
  <c r="I131" i="7"/>
  <c r="J131" i="7"/>
  <c r="L131" i="7"/>
  <c r="I132" i="7"/>
  <c r="J132" i="7"/>
  <c r="L132" i="7"/>
  <c r="I133" i="7"/>
  <c r="J133" i="7"/>
  <c r="L133" i="7"/>
  <c r="I134" i="7"/>
  <c r="J134" i="7"/>
  <c r="L134" i="7"/>
  <c r="I135" i="7"/>
  <c r="J135" i="7"/>
  <c r="L135" i="7"/>
  <c r="I136" i="7"/>
  <c r="J136" i="7"/>
  <c r="L136" i="7"/>
  <c r="I137" i="7"/>
  <c r="J137" i="7"/>
  <c r="L137" i="7"/>
  <c r="I138" i="7"/>
  <c r="J138" i="7"/>
  <c r="L138" i="7"/>
  <c r="I139" i="7"/>
  <c r="J139" i="7"/>
  <c r="L139" i="7"/>
  <c r="I140" i="7"/>
  <c r="J140" i="7"/>
  <c r="L140" i="7"/>
  <c r="I141" i="7"/>
  <c r="J141" i="7"/>
  <c r="L141" i="7"/>
  <c r="I142" i="7"/>
  <c r="J142" i="7"/>
  <c r="L142" i="7"/>
  <c r="I143" i="7"/>
  <c r="J143" i="7"/>
  <c r="L143" i="7"/>
  <c r="I144" i="7"/>
  <c r="J144" i="7"/>
  <c r="L144" i="7"/>
  <c r="I145" i="7"/>
  <c r="J145" i="7"/>
  <c r="L145" i="7"/>
  <c r="I146" i="7"/>
  <c r="J146" i="7"/>
  <c r="L146" i="7"/>
  <c r="I147" i="7"/>
  <c r="J147" i="7"/>
  <c r="L147" i="7"/>
  <c r="I148" i="7"/>
  <c r="J148" i="7"/>
  <c r="L148" i="7"/>
  <c r="I149" i="7"/>
  <c r="J149" i="7"/>
  <c r="L149" i="7"/>
  <c r="I150" i="7"/>
  <c r="J150" i="7"/>
  <c r="L150" i="7"/>
  <c r="I151" i="7"/>
  <c r="J151" i="7"/>
  <c r="L151" i="7"/>
  <c r="I152" i="7"/>
  <c r="J152" i="7"/>
  <c r="L152" i="7"/>
  <c r="I153" i="7"/>
  <c r="J153" i="7"/>
  <c r="L153" i="7"/>
  <c r="I154" i="7"/>
  <c r="J154" i="7"/>
  <c r="L154" i="7"/>
  <c r="I155" i="7"/>
  <c r="J155" i="7"/>
  <c r="L155" i="7"/>
  <c r="I156" i="7"/>
  <c r="J156" i="7"/>
  <c r="L156" i="7"/>
  <c r="I157" i="7"/>
  <c r="J157" i="7"/>
  <c r="L157" i="7"/>
  <c r="I158" i="7"/>
  <c r="J158" i="7"/>
  <c r="L158" i="7"/>
  <c r="I159" i="7"/>
  <c r="J159" i="7"/>
  <c r="L159" i="7"/>
  <c r="I160" i="7"/>
  <c r="J160" i="7"/>
  <c r="L160" i="7"/>
  <c r="I161" i="7"/>
  <c r="J161" i="7"/>
  <c r="L161" i="7"/>
  <c r="I162" i="7"/>
  <c r="J162" i="7"/>
  <c r="L162" i="7"/>
  <c r="I163" i="7"/>
  <c r="J163" i="7"/>
  <c r="L163" i="7"/>
  <c r="I164" i="7"/>
  <c r="J164" i="7"/>
  <c r="L164" i="7"/>
  <c r="I165" i="7"/>
  <c r="J165" i="7"/>
  <c r="L165" i="7"/>
  <c r="I166" i="7"/>
  <c r="J166" i="7"/>
  <c r="L166" i="7"/>
  <c r="I167" i="7"/>
  <c r="J167" i="7"/>
  <c r="L167" i="7"/>
  <c r="I168" i="7"/>
  <c r="J168" i="7"/>
  <c r="L168" i="7"/>
  <c r="I169" i="7"/>
  <c r="J169" i="7"/>
  <c r="L169" i="7"/>
  <c r="I170" i="7"/>
  <c r="J170" i="7"/>
  <c r="L170" i="7"/>
  <c r="I171" i="7"/>
  <c r="J171" i="7"/>
  <c r="L171" i="7"/>
  <c r="I172" i="7"/>
  <c r="J172" i="7"/>
  <c r="L172" i="7"/>
  <c r="I173" i="7"/>
  <c r="J173" i="7"/>
  <c r="L173" i="7"/>
  <c r="I174" i="7"/>
  <c r="J174" i="7"/>
  <c r="L174" i="7"/>
  <c r="I175" i="7"/>
  <c r="J175" i="7"/>
  <c r="L175" i="7"/>
  <c r="I176" i="7"/>
  <c r="J176" i="7"/>
  <c r="L176" i="7"/>
  <c r="I177" i="7"/>
  <c r="J177" i="7"/>
  <c r="L177" i="7"/>
  <c r="I178" i="7"/>
  <c r="J178" i="7"/>
  <c r="L178" i="7"/>
  <c r="I179" i="7"/>
  <c r="J179" i="7"/>
  <c r="L179" i="7"/>
  <c r="I180" i="7"/>
  <c r="J180" i="7"/>
  <c r="L180" i="7"/>
  <c r="I181" i="7"/>
  <c r="J181" i="7"/>
  <c r="L181" i="7"/>
  <c r="I182" i="7"/>
  <c r="J182" i="7"/>
  <c r="L182" i="7"/>
  <c r="I183" i="7"/>
  <c r="J183" i="7"/>
  <c r="L183" i="7"/>
  <c r="I184" i="7"/>
  <c r="J184" i="7"/>
  <c r="L184" i="7"/>
  <c r="I185" i="7"/>
  <c r="J185" i="7"/>
  <c r="L185" i="7"/>
  <c r="I186" i="7"/>
  <c r="J186" i="7"/>
  <c r="L186" i="7"/>
  <c r="I187" i="7"/>
  <c r="J187" i="7"/>
  <c r="L187" i="7"/>
  <c r="I188" i="7"/>
  <c r="J188" i="7"/>
  <c r="L188" i="7"/>
  <c r="I189" i="7"/>
  <c r="J189" i="7"/>
  <c r="L189" i="7"/>
  <c r="I190" i="7"/>
  <c r="J190" i="7"/>
  <c r="L190" i="7"/>
  <c r="I191" i="7"/>
  <c r="J191" i="7"/>
  <c r="L191" i="7"/>
  <c r="I192" i="7"/>
  <c r="J192" i="7"/>
  <c r="L192" i="7"/>
  <c r="I193" i="7"/>
  <c r="J193" i="7"/>
  <c r="L193" i="7"/>
  <c r="I194" i="7"/>
  <c r="J194" i="7"/>
  <c r="L194" i="7"/>
  <c r="I195" i="7"/>
  <c r="J195" i="7"/>
  <c r="L195" i="7"/>
  <c r="I196" i="7"/>
  <c r="J196" i="7"/>
  <c r="L196" i="7"/>
  <c r="I197" i="7"/>
  <c r="J197" i="7"/>
  <c r="L197" i="7"/>
  <c r="I198" i="7"/>
  <c r="J198" i="7"/>
  <c r="L198" i="7"/>
  <c r="I199" i="7"/>
  <c r="J199" i="7"/>
  <c r="L199" i="7"/>
  <c r="I200" i="7"/>
  <c r="J200" i="7"/>
  <c r="L200" i="7"/>
  <c r="I201" i="7"/>
  <c r="J201" i="7"/>
  <c r="L201" i="7"/>
  <c r="I202" i="7"/>
  <c r="J202" i="7"/>
  <c r="L202" i="7"/>
  <c r="I203" i="7"/>
  <c r="J203" i="7"/>
  <c r="L203" i="7"/>
  <c r="I204" i="7"/>
  <c r="J204" i="7"/>
  <c r="L204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5" i="7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3" i="6"/>
  <c r="R4" i="6"/>
  <c r="R5" i="6"/>
  <c r="S5" i="6" s="1"/>
  <c r="R6" i="6"/>
  <c r="R7" i="6"/>
  <c r="R8" i="6"/>
  <c r="R9" i="6"/>
  <c r="R10" i="6"/>
  <c r="S10" i="6" s="1"/>
  <c r="R11" i="6"/>
  <c r="S9" i="6" s="1"/>
  <c r="R12" i="6"/>
  <c r="R13" i="6"/>
  <c r="R14" i="6"/>
  <c r="R15" i="6"/>
  <c r="R16" i="6"/>
  <c r="S16" i="6" s="1"/>
  <c r="R17" i="6"/>
  <c r="S17" i="6" s="1"/>
  <c r="R18" i="6"/>
  <c r="R19" i="6"/>
  <c r="R20" i="6"/>
  <c r="R21" i="6"/>
  <c r="R22" i="6"/>
  <c r="R23" i="6"/>
  <c r="S23" i="6" s="1"/>
  <c r="R24" i="6"/>
  <c r="R25" i="6"/>
  <c r="R26" i="6"/>
  <c r="R27" i="6"/>
  <c r="R28" i="6"/>
  <c r="S28" i="6" s="1"/>
  <c r="R29" i="6"/>
  <c r="S29" i="6" s="1"/>
  <c r="R30" i="6"/>
  <c r="R31" i="6"/>
  <c r="R32" i="6"/>
  <c r="R33" i="6"/>
  <c r="R34" i="6"/>
  <c r="S34" i="6" s="1"/>
  <c r="R35" i="6"/>
  <c r="S35" i="6" s="1"/>
  <c r="R36" i="6"/>
  <c r="R37" i="6"/>
  <c r="R38" i="6"/>
  <c r="R39" i="6"/>
  <c r="R40" i="6"/>
  <c r="R41" i="6"/>
  <c r="S41" i="6" s="1"/>
  <c r="R42" i="6"/>
  <c r="R43" i="6"/>
  <c r="R44" i="6"/>
  <c r="R45" i="6"/>
  <c r="R46" i="6"/>
  <c r="S46" i="6" s="1"/>
  <c r="R47" i="6"/>
  <c r="S47" i="6" s="1"/>
  <c r="R48" i="6"/>
  <c r="R49" i="6"/>
  <c r="R50" i="6"/>
  <c r="R51" i="6"/>
  <c r="R52" i="6"/>
  <c r="S52" i="6" s="1"/>
  <c r="R53" i="6"/>
  <c r="S53" i="6" s="1"/>
  <c r="R54" i="6"/>
  <c r="R55" i="6"/>
  <c r="R56" i="6"/>
  <c r="R57" i="6"/>
  <c r="R58" i="6"/>
  <c r="R59" i="6"/>
  <c r="S59" i="6" s="1"/>
  <c r="R60" i="6"/>
  <c r="R61" i="6"/>
  <c r="R62" i="6"/>
  <c r="R63" i="6"/>
  <c r="S63" i="6" s="1"/>
  <c r="R64" i="6"/>
  <c r="S64" i="6" s="1"/>
  <c r="R65" i="6"/>
  <c r="S65" i="6" s="1"/>
  <c r="R66" i="6"/>
  <c r="R67" i="6"/>
  <c r="R68" i="6"/>
  <c r="R69" i="6"/>
  <c r="S69" i="6" s="1"/>
  <c r="R70" i="6"/>
  <c r="S70" i="6" s="1"/>
  <c r="R71" i="6"/>
  <c r="S71" i="6" s="1"/>
  <c r="R72" i="6"/>
  <c r="R73" i="6"/>
  <c r="R74" i="6"/>
  <c r="R75" i="6"/>
  <c r="R76" i="6"/>
  <c r="R77" i="6"/>
  <c r="S77" i="6" s="1"/>
  <c r="R78" i="6"/>
  <c r="R79" i="6"/>
  <c r="R80" i="6"/>
  <c r="R81" i="6"/>
  <c r="S81" i="6" s="1"/>
  <c r="R82" i="6"/>
  <c r="S82" i="6" s="1"/>
  <c r="R83" i="6"/>
  <c r="S83" i="6" s="1"/>
  <c r="R84" i="6"/>
  <c r="R85" i="6"/>
  <c r="R86" i="6"/>
  <c r="R87" i="6"/>
  <c r="S87" i="6" s="1"/>
  <c r="R88" i="6"/>
  <c r="S88" i="6" s="1"/>
  <c r="R89" i="6"/>
  <c r="S89" i="6" s="1"/>
  <c r="R90" i="6"/>
  <c r="R91" i="6"/>
  <c r="R92" i="6"/>
  <c r="R93" i="6"/>
  <c r="R94" i="6"/>
  <c r="R95" i="6"/>
  <c r="S95" i="6" s="1"/>
  <c r="R96" i="6"/>
  <c r="R97" i="6"/>
  <c r="R98" i="6"/>
  <c r="R99" i="6"/>
  <c r="S99" i="6" s="1"/>
  <c r="R100" i="6"/>
  <c r="S100" i="6" s="1"/>
  <c r="R101" i="6"/>
  <c r="S101" i="6" s="1"/>
  <c r="R102" i="6"/>
  <c r="R103" i="6"/>
  <c r="R104" i="6"/>
  <c r="R105" i="6"/>
  <c r="S105" i="6" s="1"/>
  <c r="R106" i="6"/>
  <c r="S106" i="6" s="1"/>
  <c r="R107" i="6"/>
  <c r="S107" i="6" s="1"/>
  <c r="R108" i="6"/>
  <c r="R109" i="6"/>
  <c r="R110" i="6"/>
  <c r="R111" i="6"/>
  <c r="R112" i="6"/>
  <c r="R113" i="6"/>
  <c r="S113" i="6" s="1"/>
  <c r="R114" i="6"/>
  <c r="R115" i="6"/>
  <c r="R116" i="6"/>
  <c r="R117" i="6"/>
  <c r="S117" i="6" s="1"/>
  <c r="R118" i="6"/>
  <c r="S118" i="6" s="1"/>
  <c r="R119" i="6"/>
  <c r="S119" i="6" s="1"/>
  <c r="R120" i="6"/>
  <c r="R121" i="6"/>
  <c r="R122" i="6"/>
  <c r="R123" i="6"/>
  <c r="S123" i="6" s="1"/>
  <c r="R124" i="6"/>
  <c r="S124" i="6" s="1"/>
  <c r="R125" i="6"/>
  <c r="S125" i="6" s="1"/>
  <c r="R126" i="6"/>
  <c r="R127" i="6"/>
  <c r="R128" i="6"/>
  <c r="R129" i="6"/>
  <c r="R130" i="6"/>
  <c r="R131" i="6"/>
  <c r="S131" i="6" s="1"/>
  <c r="R132" i="6"/>
  <c r="R133" i="6"/>
  <c r="R134" i="6"/>
  <c r="R135" i="6"/>
  <c r="S135" i="6" s="1"/>
  <c r="R136" i="6"/>
  <c r="S136" i="6" s="1"/>
  <c r="R137" i="6"/>
  <c r="S137" i="6" s="1"/>
  <c r="R138" i="6"/>
  <c r="R139" i="6"/>
  <c r="R140" i="6"/>
  <c r="R141" i="6"/>
  <c r="S141" i="6" s="1"/>
  <c r="R142" i="6"/>
  <c r="S142" i="6" s="1"/>
  <c r="R143" i="6"/>
  <c r="S143" i="6" s="1"/>
  <c r="R144" i="6"/>
  <c r="R145" i="6"/>
  <c r="R3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O11" i="6"/>
  <c r="O16" i="6"/>
  <c r="O22" i="6"/>
  <c r="O23" i="6"/>
  <c r="O28" i="6"/>
  <c r="O34" i="6"/>
  <c r="O35" i="6"/>
  <c r="O40" i="6"/>
  <c r="O46" i="6"/>
  <c r="O47" i="6"/>
  <c r="O52" i="6"/>
  <c r="O58" i="6"/>
  <c r="O59" i="6"/>
  <c r="O64" i="6"/>
  <c r="O70" i="6"/>
  <c r="O71" i="6"/>
  <c r="O76" i="6"/>
  <c r="O82" i="6"/>
  <c r="O83" i="6"/>
  <c r="O88" i="6"/>
  <c r="O94" i="6"/>
  <c r="O95" i="6"/>
  <c r="O100" i="6"/>
  <c r="O106" i="6"/>
  <c r="O107" i="6"/>
  <c r="O112" i="6"/>
  <c r="O118" i="6"/>
  <c r="O119" i="6"/>
  <c r="O124" i="6"/>
  <c r="O130" i="6"/>
  <c r="O131" i="6"/>
  <c r="O136" i="6"/>
  <c r="O142" i="6"/>
  <c r="O143" i="6"/>
  <c r="N105" i="6"/>
  <c r="O105" i="6" s="1"/>
  <c r="N106" i="6"/>
  <c r="N107" i="6"/>
  <c r="N108" i="6"/>
  <c r="O108" i="6" s="1"/>
  <c r="N109" i="6"/>
  <c r="O109" i="6" s="1"/>
  <c r="N110" i="6"/>
  <c r="O110" i="6" s="1"/>
  <c r="N111" i="6"/>
  <c r="O111" i="6" s="1"/>
  <c r="N112" i="6"/>
  <c r="N113" i="6"/>
  <c r="O113" i="6" s="1"/>
  <c r="N114" i="6"/>
  <c r="O114" i="6" s="1"/>
  <c r="N115" i="6"/>
  <c r="O115" i="6" s="1"/>
  <c r="N116" i="6"/>
  <c r="O116" i="6" s="1"/>
  <c r="N117" i="6"/>
  <c r="O117" i="6" s="1"/>
  <c r="N118" i="6"/>
  <c r="N119" i="6"/>
  <c r="N120" i="6"/>
  <c r="O120" i="6" s="1"/>
  <c r="N121" i="6"/>
  <c r="O121" i="6" s="1"/>
  <c r="N122" i="6"/>
  <c r="O122" i="6" s="1"/>
  <c r="N123" i="6"/>
  <c r="O123" i="6" s="1"/>
  <c r="N124" i="6"/>
  <c r="N125" i="6"/>
  <c r="O125" i="6" s="1"/>
  <c r="N126" i="6"/>
  <c r="O126" i="6" s="1"/>
  <c r="N127" i="6"/>
  <c r="O127" i="6" s="1"/>
  <c r="N128" i="6"/>
  <c r="O128" i="6" s="1"/>
  <c r="N129" i="6"/>
  <c r="O129" i="6" s="1"/>
  <c r="N130" i="6"/>
  <c r="N131" i="6"/>
  <c r="N132" i="6"/>
  <c r="O132" i="6" s="1"/>
  <c r="N133" i="6"/>
  <c r="O133" i="6" s="1"/>
  <c r="N134" i="6"/>
  <c r="O134" i="6" s="1"/>
  <c r="N135" i="6"/>
  <c r="O135" i="6" s="1"/>
  <c r="N136" i="6"/>
  <c r="N137" i="6"/>
  <c r="O137" i="6" s="1"/>
  <c r="N138" i="6"/>
  <c r="O138" i="6" s="1"/>
  <c r="N139" i="6"/>
  <c r="O139" i="6" s="1"/>
  <c r="N140" i="6"/>
  <c r="O140" i="6" s="1"/>
  <c r="N141" i="6"/>
  <c r="O141" i="6" s="1"/>
  <c r="N142" i="6"/>
  <c r="N143" i="6"/>
  <c r="N144" i="6"/>
  <c r="O144" i="6" s="1"/>
  <c r="N145" i="6"/>
  <c r="O145" i="6" s="1"/>
  <c r="N4" i="6"/>
  <c r="N5" i="6"/>
  <c r="O5" i="6" s="1"/>
  <c r="N6" i="6"/>
  <c r="N7" i="6"/>
  <c r="O7" i="6" s="1"/>
  <c r="N8" i="6"/>
  <c r="O8" i="6" s="1"/>
  <c r="N9" i="6"/>
  <c r="O9" i="6" s="1"/>
  <c r="N10" i="6"/>
  <c r="O10" i="6" s="1"/>
  <c r="N11" i="6"/>
  <c r="N12" i="6"/>
  <c r="O12" i="6" s="1"/>
  <c r="N13" i="6"/>
  <c r="O13" i="6" s="1"/>
  <c r="N14" i="6"/>
  <c r="O14" i="6" s="1"/>
  <c r="N15" i="6"/>
  <c r="O15" i="6" s="1"/>
  <c r="N16" i="6"/>
  <c r="N17" i="6"/>
  <c r="O17" i="6" s="1"/>
  <c r="N18" i="6"/>
  <c r="O18" i="6" s="1"/>
  <c r="N19" i="6"/>
  <c r="O19" i="6" s="1"/>
  <c r="N20" i="6"/>
  <c r="O20" i="6" s="1"/>
  <c r="N21" i="6"/>
  <c r="O21" i="6" s="1"/>
  <c r="N22" i="6"/>
  <c r="N23" i="6"/>
  <c r="N24" i="6"/>
  <c r="O24" i="6" s="1"/>
  <c r="N25" i="6"/>
  <c r="O25" i="6" s="1"/>
  <c r="N26" i="6"/>
  <c r="O26" i="6" s="1"/>
  <c r="N27" i="6"/>
  <c r="O27" i="6" s="1"/>
  <c r="N28" i="6"/>
  <c r="N29" i="6"/>
  <c r="O29" i="6" s="1"/>
  <c r="N30" i="6"/>
  <c r="O30" i="6" s="1"/>
  <c r="N31" i="6"/>
  <c r="O31" i="6" s="1"/>
  <c r="N32" i="6"/>
  <c r="O32" i="6" s="1"/>
  <c r="N33" i="6"/>
  <c r="O33" i="6" s="1"/>
  <c r="N34" i="6"/>
  <c r="N35" i="6"/>
  <c r="N36" i="6"/>
  <c r="O36" i="6" s="1"/>
  <c r="N37" i="6"/>
  <c r="O37" i="6" s="1"/>
  <c r="N38" i="6"/>
  <c r="O38" i="6" s="1"/>
  <c r="N39" i="6"/>
  <c r="O39" i="6" s="1"/>
  <c r="N40" i="6"/>
  <c r="N41" i="6"/>
  <c r="O41" i="6" s="1"/>
  <c r="N42" i="6"/>
  <c r="O42" i="6" s="1"/>
  <c r="N43" i="6"/>
  <c r="O43" i="6" s="1"/>
  <c r="N44" i="6"/>
  <c r="O44" i="6" s="1"/>
  <c r="N45" i="6"/>
  <c r="O45" i="6" s="1"/>
  <c r="N46" i="6"/>
  <c r="N47" i="6"/>
  <c r="N48" i="6"/>
  <c r="O48" i="6" s="1"/>
  <c r="N49" i="6"/>
  <c r="O49" i="6" s="1"/>
  <c r="N50" i="6"/>
  <c r="O50" i="6" s="1"/>
  <c r="N51" i="6"/>
  <c r="O51" i="6" s="1"/>
  <c r="N52" i="6"/>
  <c r="N53" i="6"/>
  <c r="O53" i="6" s="1"/>
  <c r="N54" i="6"/>
  <c r="O54" i="6" s="1"/>
  <c r="N55" i="6"/>
  <c r="O55" i="6" s="1"/>
  <c r="N56" i="6"/>
  <c r="O56" i="6" s="1"/>
  <c r="N57" i="6"/>
  <c r="O57" i="6" s="1"/>
  <c r="N58" i="6"/>
  <c r="N59" i="6"/>
  <c r="N60" i="6"/>
  <c r="O60" i="6" s="1"/>
  <c r="N61" i="6"/>
  <c r="O61" i="6" s="1"/>
  <c r="N62" i="6"/>
  <c r="O62" i="6" s="1"/>
  <c r="N63" i="6"/>
  <c r="O63" i="6" s="1"/>
  <c r="N64" i="6"/>
  <c r="N65" i="6"/>
  <c r="O65" i="6" s="1"/>
  <c r="N66" i="6"/>
  <c r="O66" i="6" s="1"/>
  <c r="N67" i="6"/>
  <c r="O67" i="6" s="1"/>
  <c r="N68" i="6"/>
  <c r="O68" i="6" s="1"/>
  <c r="N69" i="6"/>
  <c r="O69" i="6" s="1"/>
  <c r="N70" i="6"/>
  <c r="N71" i="6"/>
  <c r="N72" i="6"/>
  <c r="O72" i="6" s="1"/>
  <c r="N73" i="6"/>
  <c r="O73" i="6" s="1"/>
  <c r="N74" i="6"/>
  <c r="O74" i="6" s="1"/>
  <c r="N75" i="6"/>
  <c r="O75" i="6" s="1"/>
  <c r="N76" i="6"/>
  <c r="N77" i="6"/>
  <c r="O77" i="6" s="1"/>
  <c r="N78" i="6"/>
  <c r="O78" i="6" s="1"/>
  <c r="N79" i="6"/>
  <c r="O79" i="6" s="1"/>
  <c r="N80" i="6"/>
  <c r="O80" i="6" s="1"/>
  <c r="N81" i="6"/>
  <c r="O81" i="6" s="1"/>
  <c r="N82" i="6"/>
  <c r="N83" i="6"/>
  <c r="N84" i="6"/>
  <c r="O84" i="6" s="1"/>
  <c r="N85" i="6"/>
  <c r="O85" i="6" s="1"/>
  <c r="N86" i="6"/>
  <c r="O86" i="6" s="1"/>
  <c r="N87" i="6"/>
  <c r="O87" i="6" s="1"/>
  <c r="N88" i="6"/>
  <c r="N89" i="6"/>
  <c r="O89" i="6" s="1"/>
  <c r="N90" i="6"/>
  <c r="O90" i="6" s="1"/>
  <c r="N91" i="6"/>
  <c r="O91" i="6" s="1"/>
  <c r="N92" i="6"/>
  <c r="O92" i="6" s="1"/>
  <c r="N93" i="6"/>
  <c r="O93" i="6" s="1"/>
  <c r="N94" i="6"/>
  <c r="N95" i="6"/>
  <c r="N96" i="6"/>
  <c r="O96" i="6" s="1"/>
  <c r="N97" i="6"/>
  <c r="O97" i="6" s="1"/>
  <c r="N98" i="6"/>
  <c r="O98" i="6" s="1"/>
  <c r="N99" i="6"/>
  <c r="O99" i="6" s="1"/>
  <c r="N100" i="6"/>
  <c r="N101" i="6"/>
  <c r="O101" i="6" s="1"/>
  <c r="N102" i="6"/>
  <c r="O102" i="6" s="1"/>
  <c r="N103" i="6"/>
  <c r="O103" i="6" s="1"/>
  <c r="N104" i="6"/>
  <c r="O104" i="6" s="1"/>
  <c r="O4" i="6"/>
  <c r="I11" i="6"/>
  <c r="I18" i="6"/>
  <c r="I19" i="6"/>
  <c r="I29" i="6"/>
  <c r="I36" i="6"/>
  <c r="I37" i="6"/>
  <c r="I47" i="6"/>
  <c r="I54" i="6"/>
  <c r="I55" i="6"/>
  <c r="I65" i="6"/>
  <c r="I72" i="6"/>
  <c r="I73" i="6"/>
  <c r="I83" i="6"/>
  <c r="I89" i="6"/>
  <c r="I95" i="6"/>
  <c r="I101" i="6"/>
  <c r="I107" i="6"/>
  <c r="I113" i="6"/>
  <c r="I119" i="6"/>
  <c r="I125" i="6"/>
  <c r="I131" i="6"/>
  <c r="I137" i="6"/>
  <c r="I143" i="6"/>
  <c r="V139" i="6"/>
  <c r="V140" i="6"/>
  <c r="V141" i="6"/>
  <c r="V142" i="6"/>
  <c r="V143" i="6"/>
  <c r="V144" i="6"/>
  <c r="V145" i="6"/>
  <c r="V146" i="6"/>
  <c r="V147" i="6"/>
  <c r="V148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3" i="6"/>
  <c r="H4" i="6"/>
  <c r="I4" i="6" s="1"/>
  <c r="H5" i="6"/>
  <c r="H6" i="6"/>
  <c r="I6" i="6" s="1"/>
  <c r="H7" i="6"/>
  <c r="H8" i="6"/>
  <c r="H9" i="6"/>
  <c r="I9" i="6" s="1"/>
  <c r="H10" i="6"/>
  <c r="I10" i="6" s="1"/>
  <c r="H11" i="6"/>
  <c r="H12" i="6"/>
  <c r="I12" i="6" s="1"/>
  <c r="H13" i="6"/>
  <c r="I13" i="6" s="1"/>
  <c r="H14" i="6"/>
  <c r="H15" i="6"/>
  <c r="I15" i="6" s="1"/>
  <c r="H16" i="6"/>
  <c r="I16" i="6" s="1"/>
  <c r="H17" i="6"/>
  <c r="H18" i="6"/>
  <c r="H19" i="6"/>
  <c r="H20" i="6"/>
  <c r="I20" i="6" s="1"/>
  <c r="H21" i="6"/>
  <c r="I21" i="6" s="1"/>
  <c r="H22" i="6"/>
  <c r="I22" i="6" s="1"/>
  <c r="H23" i="6"/>
  <c r="H24" i="6"/>
  <c r="I24" i="6" s="1"/>
  <c r="H25" i="6"/>
  <c r="H26" i="6"/>
  <c r="I26" i="6" s="1"/>
  <c r="H27" i="6"/>
  <c r="I27" i="6" s="1"/>
  <c r="H28" i="6"/>
  <c r="I28" i="6" s="1"/>
  <c r="H29" i="6"/>
  <c r="H30" i="6"/>
  <c r="I30" i="6" s="1"/>
  <c r="H31" i="6"/>
  <c r="I31" i="6" s="1"/>
  <c r="H32" i="6"/>
  <c r="I32" i="6" s="1"/>
  <c r="H33" i="6"/>
  <c r="I33" i="6" s="1"/>
  <c r="H34" i="6"/>
  <c r="I34" i="6" s="1"/>
  <c r="H35" i="6"/>
  <c r="H36" i="6"/>
  <c r="H37" i="6"/>
  <c r="H38" i="6"/>
  <c r="I38" i="6" s="1"/>
  <c r="H39" i="6"/>
  <c r="I39" i="6" s="1"/>
  <c r="H40" i="6"/>
  <c r="I40" i="6" s="1"/>
  <c r="H41" i="6"/>
  <c r="H42" i="6"/>
  <c r="I42" i="6" s="1"/>
  <c r="H43" i="6"/>
  <c r="H44" i="6"/>
  <c r="I44" i="6" s="1"/>
  <c r="H45" i="6"/>
  <c r="I45" i="6" s="1"/>
  <c r="H46" i="6"/>
  <c r="I46" i="6" s="1"/>
  <c r="H47" i="6"/>
  <c r="H48" i="6"/>
  <c r="I48" i="6" s="1"/>
  <c r="H49" i="6"/>
  <c r="I49" i="6" s="1"/>
  <c r="H50" i="6"/>
  <c r="I50" i="6" s="1"/>
  <c r="H51" i="6"/>
  <c r="I51" i="6" s="1"/>
  <c r="H52" i="6"/>
  <c r="I52" i="6" s="1"/>
  <c r="H53" i="6"/>
  <c r="H54" i="6"/>
  <c r="H55" i="6"/>
  <c r="H56" i="6"/>
  <c r="I56" i="6" s="1"/>
  <c r="H57" i="6"/>
  <c r="I57" i="6" s="1"/>
  <c r="H58" i="6"/>
  <c r="I58" i="6" s="1"/>
  <c r="H59" i="6"/>
  <c r="H60" i="6"/>
  <c r="I60" i="6" s="1"/>
  <c r="H61" i="6"/>
  <c r="H62" i="6"/>
  <c r="I62" i="6" s="1"/>
  <c r="H63" i="6"/>
  <c r="I63" i="6" s="1"/>
  <c r="H64" i="6"/>
  <c r="I64" i="6" s="1"/>
  <c r="H65" i="6"/>
  <c r="H66" i="6"/>
  <c r="I66" i="6" s="1"/>
  <c r="H67" i="6"/>
  <c r="I67" i="6" s="1"/>
  <c r="H68" i="6"/>
  <c r="I68" i="6" s="1"/>
  <c r="H69" i="6"/>
  <c r="I69" i="6" s="1"/>
  <c r="H70" i="6"/>
  <c r="I70" i="6" s="1"/>
  <c r="H71" i="6"/>
  <c r="H72" i="6"/>
  <c r="H73" i="6"/>
  <c r="H74" i="6"/>
  <c r="I74" i="6" s="1"/>
  <c r="H75" i="6"/>
  <c r="I75" i="6" s="1"/>
  <c r="H76" i="6"/>
  <c r="I76" i="6" s="1"/>
  <c r="H77" i="6"/>
  <c r="H78" i="6"/>
  <c r="I78" i="6" s="1"/>
  <c r="H79" i="6"/>
  <c r="H80" i="6"/>
  <c r="I80" i="6" s="1"/>
  <c r="H81" i="6"/>
  <c r="I81" i="6" s="1"/>
  <c r="H82" i="6"/>
  <c r="I82" i="6" s="1"/>
  <c r="H83" i="6"/>
  <c r="H84" i="6"/>
  <c r="I84" i="6" s="1"/>
  <c r="H85" i="6"/>
  <c r="I85" i="6" s="1"/>
  <c r="H86" i="6"/>
  <c r="I86" i="6" s="1"/>
  <c r="H87" i="6"/>
  <c r="I87" i="6" s="1"/>
  <c r="H88" i="6"/>
  <c r="I88" i="6" s="1"/>
  <c r="H89" i="6"/>
  <c r="H90" i="6"/>
  <c r="I90" i="6" s="1"/>
  <c r="H91" i="6"/>
  <c r="I91" i="6" s="1"/>
  <c r="H92" i="6"/>
  <c r="I92" i="6" s="1"/>
  <c r="H93" i="6"/>
  <c r="I93" i="6" s="1"/>
  <c r="H94" i="6"/>
  <c r="I94" i="6" s="1"/>
  <c r="H95" i="6"/>
  <c r="H96" i="6"/>
  <c r="I96" i="6" s="1"/>
  <c r="H97" i="6"/>
  <c r="I97" i="6" s="1"/>
  <c r="H98" i="6"/>
  <c r="I98" i="6" s="1"/>
  <c r="H99" i="6"/>
  <c r="I99" i="6" s="1"/>
  <c r="H100" i="6"/>
  <c r="I100" i="6" s="1"/>
  <c r="H101" i="6"/>
  <c r="H102" i="6"/>
  <c r="I102" i="6" s="1"/>
  <c r="H103" i="6"/>
  <c r="I103" i="6" s="1"/>
  <c r="H104" i="6"/>
  <c r="I104" i="6" s="1"/>
  <c r="H105" i="6"/>
  <c r="I105" i="6" s="1"/>
  <c r="H106" i="6"/>
  <c r="I106" i="6" s="1"/>
  <c r="H107" i="6"/>
  <c r="H108" i="6"/>
  <c r="I108" i="6" s="1"/>
  <c r="H109" i="6"/>
  <c r="I109" i="6" s="1"/>
  <c r="H110" i="6"/>
  <c r="I110" i="6" s="1"/>
  <c r="H111" i="6"/>
  <c r="I111" i="6" s="1"/>
  <c r="H112" i="6"/>
  <c r="I112" i="6" s="1"/>
  <c r="H113" i="6"/>
  <c r="H114" i="6"/>
  <c r="I114" i="6" s="1"/>
  <c r="H115" i="6"/>
  <c r="I115" i="6" s="1"/>
  <c r="H116" i="6"/>
  <c r="I116" i="6" s="1"/>
  <c r="H117" i="6"/>
  <c r="I117" i="6" s="1"/>
  <c r="H118" i="6"/>
  <c r="I118" i="6" s="1"/>
  <c r="H119" i="6"/>
  <c r="H120" i="6"/>
  <c r="I120" i="6" s="1"/>
  <c r="H121" i="6"/>
  <c r="I121" i="6" s="1"/>
  <c r="H122" i="6"/>
  <c r="I122" i="6" s="1"/>
  <c r="H123" i="6"/>
  <c r="I123" i="6" s="1"/>
  <c r="H124" i="6"/>
  <c r="I124" i="6" s="1"/>
  <c r="H125" i="6"/>
  <c r="H126" i="6"/>
  <c r="I126" i="6" s="1"/>
  <c r="H127" i="6"/>
  <c r="I127" i="6" s="1"/>
  <c r="H128" i="6"/>
  <c r="I128" i="6" s="1"/>
  <c r="H129" i="6"/>
  <c r="I129" i="6" s="1"/>
  <c r="H130" i="6"/>
  <c r="I130" i="6" s="1"/>
  <c r="H131" i="6"/>
  <c r="H132" i="6"/>
  <c r="I132" i="6" s="1"/>
  <c r="H133" i="6"/>
  <c r="I133" i="6" s="1"/>
  <c r="H134" i="6"/>
  <c r="I134" i="6" s="1"/>
  <c r="H135" i="6"/>
  <c r="I135" i="6" s="1"/>
  <c r="H136" i="6"/>
  <c r="I136" i="6" s="1"/>
  <c r="H137" i="6"/>
  <c r="H138" i="6"/>
  <c r="I138" i="6" s="1"/>
  <c r="H139" i="6"/>
  <c r="I139" i="6" s="1"/>
  <c r="H140" i="6"/>
  <c r="I140" i="6" s="1"/>
  <c r="H141" i="6"/>
  <c r="I141" i="6" s="1"/>
  <c r="H142" i="6"/>
  <c r="I142" i="6" s="1"/>
  <c r="H143" i="6"/>
  <c r="H144" i="6"/>
  <c r="I144" i="6" s="1"/>
  <c r="H145" i="6"/>
  <c r="I145" i="6" s="1"/>
  <c r="H3" i="6"/>
  <c r="I3" i="6" s="1"/>
  <c r="B142" i="6"/>
  <c r="D142" i="6"/>
  <c r="F142" i="6"/>
  <c r="B143" i="6"/>
  <c r="D143" i="6"/>
  <c r="F143" i="6"/>
  <c r="B144" i="6"/>
  <c r="D144" i="6"/>
  <c r="F144" i="6"/>
  <c r="B145" i="6"/>
  <c r="D145" i="6"/>
  <c r="F145" i="6"/>
  <c r="B104" i="6"/>
  <c r="D104" i="6"/>
  <c r="F104" i="6"/>
  <c r="B105" i="6"/>
  <c r="D105" i="6"/>
  <c r="F105" i="6"/>
  <c r="B106" i="6"/>
  <c r="D106" i="6"/>
  <c r="F106" i="6"/>
  <c r="B107" i="6"/>
  <c r="D107" i="6"/>
  <c r="F107" i="6"/>
  <c r="B108" i="6"/>
  <c r="D108" i="6"/>
  <c r="F108" i="6"/>
  <c r="B109" i="6"/>
  <c r="D109" i="6"/>
  <c r="F109" i="6"/>
  <c r="B110" i="6"/>
  <c r="D110" i="6"/>
  <c r="F110" i="6"/>
  <c r="B111" i="6"/>
  <c r="D111" i="6"/>
  <c r="F111" i="6"/>
  <c r="B112" i="6"/>
  <c r="D112" i="6"/>
  <c r="F112" i="6"/>
  <c r="B113" i="6"/>
  <c r="D113" i="6"/>
  <c r="F113" i="6"/>
  <c r="B114" i="6"/>
  <c r="D114" i="6"/>
  <c r="F114" i="6"/>
  <c r="B115" i="6"/>
  <c r="D115" i="6"/>
  <c r="F115" i="6"/>
  <c r="B116" i="6"/>
  <c r="D116" i="6"/>
  <c r="F116" i="6"/>
  <c r="B117" i="6"/>
  <c r="D117" i="6"/>
  <c r="F117" i="6"/>
  <c r="B118" i="6"/>
  <c r="D118" i="6"/>
  <c r="F118" i="6"/>
  <c r="B119" i="6"/>
  <c r="D119" i="6"/>
  <c r="F119" i="6"/>
  <c r="B120" i="6"/>
  <c r="D120" i="6"/>
  <c r="F120" i="6"/>
  <c r="B121" i="6"/>
  <c r="D121" i="6"/>
  <c r="F121" i="6"/>
  <c r="B122" i="6"/>
  <c r="D122" i="6"/>
  <c r="F122" i="6"/>
  <c r="B123" i="6"/>
  <c r="D123" i="6"/>
  <c r="F123" i="6"/>
  <c r="B124" i="6"/>
  <c r="D124" i="6"/>
  <c r="F124" i="6"/>
  <c r="B125" i="6"/>
  <c r="D125" i="6"/>
  <c r="F125" i="6"/>
  <c r="B126" i="6"/>
  <c r="D126" i="6"/>
  <c r="F126" i="6"/>
  <c r="B127" i="6"/>
  <c r="D127" i="6"/>
  <c r="F127" i="6"/>
  <c r="B128" i="6"/>
  <c r="D128" i="6"/>
  <c r="F128" i="6"/>
  <c r="B129" i="6"/>
  <c r="D129" i="6"/>
  <c r="F129" i="6"/>
  <c r="B130" i="6"/>
  <c r="D130" i="6"/>
  <c r="F130" i="6"/>
  <c r="B131" i="6"/>
  <c r="D131" i="6"/>
  <c r="F131" i="6"/>
  <c r="B132" i="6"/>
  <c r="D132" i="6"/>
  <c r="F132" i="6"/>
  <c r="B133" i="6"/>
  <c r="D133" i="6"/>
  <c r="F133" i="6"/>
  <c r="B134" i="6"/>
  <c r="D134" i="6"/>
  <c r="F134" i="6"/>
  <c r="B135" i="6"/>
  <c r="D135" i="6"/>
  <c r="F135" i="6"/>
  <c r="B136" i="6"/>
  <c r="D136" i="6"/>
  <c r="F136" i="6"/>
  <c r="B137" i="6"/>
  <c r="D137" i="6"/>
  <c r="F137" i="6"/>
  <c r="B138" i="6"/>
  <c r="D138" i="6"/>
  <c r="F138" i="6"/>
  <c r="B139" i="6"/>
  <c r="D139" i="6"/>
  <c r="F139" i="6"/>
  <c r="B140" i="6"/>
  <c r="D140" i="6"/>
  <c r="F140" i="6"/>
  <c r="B141" i="6"/>
  <c r="D141" i="6"/>
  <c r="F141" i="6"/>
  <c r="F101" i="6"/>
  <c r="F102" i="6"/>
  <c r="F103" i="6"/>
  <c r="F3" i="19"/>
  <c r="G3" i="19"/>
  <c r="H3" i="19"/>
  <c r="I3" i="19"/>
  <c r="J3" i="19"/>
  <c r="K3" i="19"/>
  <c r="S112" i="6" l="1"/>
  <c r="S40" i="6"/>
  <c r="X3" i="7"/>
  <c r="S129" i="6"/>
  <c r="S57" i="6"/>
  <c r="I77" i="6"/>
  <c r="I59" i="6"/>
  <c r="I41" i="6"/>
  <c r="S7" i="6"/>
  <c r="S45" i="6"/>
  <c r="S27" i="6"/>
  <c r="S6" i="6"/>
  <c r="S12" i="6"/>
  <c r="S18" i="6"/>
  <c r="S24" i="6"/>
  <c r="S30" i="6"/>
  <c r="S36" i="6"/>
  <c r="S42" i="6"/>
  <c r="S48" i="6"/>
  <c r="S54" i="6"/>
  <c r="S60" i="6"/>
  <c r="S66" i="6"/>
  <c r="S72" i="6"/>
  <c r="S78" i="6"/>
  <c r="S84" i="6"/>
  <c r="S90" i="6"/>
  <c r="S96" i="6"/>
  <c r="S102" i="6"/>
  <c r="S108" i="6"/>
  <c r="S114" i="6"/>
  <c r="S120" i="6"/>
  <c r="S126" i="6"/>
  <c r="S132" i="6"/>
  <c r="S138" i="6"/>
  <c r="S144" i="6"/>
  <c r="S8" i="6"/>
  <c r="S14" i="6"/>
  <c r="S20" i="6"/>
  <c r="S26" i="6"/>
  <c r="S32" i="6"/>
  <c r="S38" i="6"/>
  <c r="S44" i="6"/>
  <c r="S50" i="6"/>
  <c r="S56" i="6"/>
  <c r="S62" i="6"/>
  <c r="S68" i="6"/>
  <c r="S74" i="6"/>
  <c r="S80" i="6"/>
  <c r="S86" i="6"/>
  <c r="S92" i="6"/>
  <c r="S98" i="6"/>
  <c r="S104" i="6"/>
  <c r="S110" i="6"/>
  <c r="S116" i="6"/>
  <c r="S122" i="6"/>
  <c r="S128" i="6"/>
  <c r="S134" i="6"/>
  <c r="S140" i="6"/>
  <c r="S3" i="6"/>
  <c r="S11" i="6"/>
  <c r="S94" i="6"/>
  <c r="S22" i="6"/>
  <c r="S93" i="6"/>
  <c r="S21" i="6"/>
  <c r="I14" i="6"/>
  <c r="I8" i="6"/>
  <c r="I79" i="6"/>
  <c r="I71" i="6"/>
  <c r="I61" i="6"/>
  <c r="I53" i="6"/>
  <c r="I43" i="6"/>
  <c r="I35" i="6"/>
  <c r="I25" i="6"/>
  <c r="I17" i="6"/>
  <c r="I7" i="6"/>
  <c r="S130" i="6"/>
  <c r="S58" i="6"/>
  <c r="S111" i="6"/>
  <c r="S39" i="6"/>
  <c r="S51" i="6"/>
  <c r="S33" i="6"/>
  <c r="S15" i="6"/>
  <c r="S76" i="6"/>
  <c r="S4" i="6"/>
  <c r="S75" i="6"/>
  <c r="I23" i="6"/>
  <c r="I5" i="6"/>
  <c r="S145" i="6"/>
  <c r="S139" i="6"/>
  <c r="S133" i="6"/>
  <c r="S127" i="6"/>
  <c r="S121" i="6"/>
  <c r="S115" i="6"/>
  <c r="S109" i="6"/>
  <c r="S103" i="6"/>
  <c r="S97" i="6"/>
  <c r="S91" i="6"/>
  <c r="S85" i="6"/>
  <c r="S79" i="6"/>
  <c r="S73" i="6"/>
  <c r="S67" i="6"/>
  <c r="S61" i="6"/>
  <c r="S55" i="6"/>
  <c r="S49" i="6"/>
  <c r="S43" i="6"/>
  <c r="S37" i="6"/>
  <c r="S31" i="6"/>
  <c r="S25" i="6"/>
  <c r="S19" i="6"/>
  <c r="S13" i="6"/>
  <c r="P3" i="7"/>
  <c r="Y3" i="7"/>
  <c r="J3" i="7"/>
  <c r="K3" i="7"/>
  <c r="Q3" i="7"/>
  <c r="O6" i="6"/>
  <c r="H149" i="6"/>
  <c r="V205" i="27" l="1"/>
  <c r="U205" i="27"/>
  <c r="T205" i="27"/>
  <c r="S205" i="27"/>
  <c r="R205" i="27"/>
  <c r="Q205" i="27"/>
  <c r="P205" i="27"/>
  <c r="K205" i="27"/>
  <c r="J205" i="27"/>
  <c r="I205" i="27"/>
  <c r="H205" i="27"/>
  <c r="G205" i="27"/>
  <c r="F205" i="27"/>
  <c r="E205" i="27"/>
  <c r="V204" i="27"/>
  <c r="U204" i="27"/>
  <c r="T204" i="27"/>
  <c r="S204" i="27"/>
  <c r="R204" i="27"/>
  <c r="Q204" i="27"/>
  <c r="P204" i="27"/>
  <c r="K204" i="27"/>
  <c r="J204" i="27"/>
  <c r="I204" i="27"/>
  <c r="H204" i="27"/>
  <c r="G204" i="27"/>
  <c r="F204" i="27"/>
  <c r="E204" i="27"/>
  <c r="V203" i="27"/>
  <c r="U203" i="27"/>
  <c r="T203" i="27"/>
  <c r="S203" i="27"/>
  <c r="R203" i="27"/>
  <c r="Q203" i="27"/>
  <c r="P203" i="27"/>
  <c r="K203" i="27"/>
  <c r="J203" i="27"/>
  <c r="I203" i="27"/>
  <c r="H203" i="27"/>
  <c r="G203" i="27"/>
  <c r="F203" i="27"/>
  <c r="E203" i="27"/>
  <c r="V202" i="27"/>
  <c r="U202" i="27"/>
  <c r="T202" i="27"/>
  <c r="S202" i="27"/>
  <c r="R202" i="27"/>
  <c r="Q202" i="27"/>
  <c r="P202" i="27"/>
  <c r="K202" i="27"/>
  <c r="J202" i="27"/>
  <c r="I202" i="27"/>
  <c r="H202" i="27"/>
  <c r="G202" i="27"/>
  <c r="F202" i="27"/>
  <c r="E202" i="27"/>
  <c r="V201" i="27"/>
  <c r="U201" i="27"/>
  <c r="T201" i="27"/>
  <c r="S201" i="27"/>
  <c r="R201" i="27"/>
  <c r="Q201" i="27"/>
  <c r="P201" i="27"/>
  <c r="K201" i="27"/>
  <c r="J201" i="27"/>
  <c r="I201" i="27"/>
  <c r="H201" i="27"/>
  <c r="G201" i="27"/>
  <c r="F201" i="27"/>
  <c r="E201" i="27"/>
  <c r="V200" i="27"/>
  <c r="U200" i="27"/>
  <c r="T200" i="27"/>
  <c r="S200" i="27"/>
  <c r="R200" i="27"/>
  <c r="Q200" i="27"/>
  <c r="P200" i="27"/>
  <c r="K200" i="27"/>
  <c r="J200" i="27"/>
  <c r="I200" i="27"/>
  <c r="H200" i="27"/>
  <c r="G200" i="27"/>
  <c r="F200" i="27"/>
  <c r="E200" i="27"/>
  <c r="V199" i="27"/>
  <c r="U199" i="27"/>
  <c r="T199" i="27"/>
  <c r="S199" i="27"/>
  <c r="R199" i="27"/>
  <c r="Q199" i="27"/>
  <c r="P199" i="27"/>
  <c r="K199" i="27"/>
  <c r="J199" i="27"/>
  <c r="I199" i="27"/>
  <c r="H199" i="27"/>
  <c r="G199" i="27"/>
  <c r="F199" i="27"/>
  <c r="E199" i="27"/>
  <c r="V198" i="27"/>
  <c r="U198" i="27"/>
  <c r="T198" i="27"/>
  <c r="S198" i="27"/>
  <c r="R198" i="27"/>
  <c r="Q198" i="27"/>
  <c r="P198" i="27"/>
  <c r="K198" i="27"/>
  <c r="J198" i="27"/>
  <c r="I198" i="27"/>
  <c r="H198" i="27"/>
  <c r="G198" i="27"/>
  <c r="F198" i="27"/>
  <c r="E198" i="27"/>
  <c r="V197" i="27"/>
  <c r="U197" i="27"/>
  <c r="T197" i="27"/>
  <c r="S197" i="27"/>
  <c r="R197" i="27"/>
  <c r="Q197" i="27"/>
  <c r="P197" i="27"/>
  <c r="K197" i="27"/>
  <c r="J197" i="27"/>
  <c r="I197" i="27"/>
  <c r="H197" i="27"/>
  <c r="G197" i="27"/>
  <c r="F197" i="27"/>
  <c r="E197" i="27"/>
  <c r="V196" i="27"/>
  <c r="U196" i="27"/>
  <c r="T196" i="27"/>
  <c r="S196" i="27"/>
  <c r="R196" i="27"/>
  <c r="Q196" i="27"/>
  <c r="P196" i="27"/>
  <c r="K196" i="27"/>
  <c r="J196" i="27"/>
  <c r="I196" i="27"/>
  <c r="H196" i="27"/>
  <c r="G196" i="27"/>
  <c r="F196" i="27"/>
  <c r="E196" i="27"/>
  <c r="V195" i="27"/>
  <c r="U195" i="27"/>
  <c r="T195" i="27"/>
  <c r="S195" i="27"/>
  <c r="R195" i="27"/>
  <c r="Q195" i="27"/>
  <c r="P195" i="27"/>
  <c r="K195" i="27"/>
  <c r="J195" i="27"/>
  <c r="I195" i="27"/>
  <c r="H195" i="27"/>
  <c r="G195" i="27"/>
  <c r="F195" i="27"/>
  <c r="E195" i="27"/>
  <c r="V194" i="27"/>
  <c r="U194" i="27"/>
  <c r="T194" i="27"/>
  <c r="S194" i="27"/>
  <c r="R194" i="27"/>
  <c r="Q194" i="27"/>
  <c r="P194" i="27"/>
  <c r="K194" i="27"/>
  <c r="J194" i="27"/>
  <c r="I194" i="27"/>
  <c r="H194" i="27"/>
  <c r="G194" i="27"/>
  <c r="F194" i="27"/>
  <c r="E194" i="27"/>
  <c r="V193" i="27"/>
  <c r="U193" i="27"/>
  <c r="T193" i="27"/>
  <c r="S193" i="27"/>
  <c r="R193" i="27"/>
  <c r="Q193" i="27"/>
  <c r="P193" i="27"/>
  <c r="K193" i="27"/>
  <c r="J193" i="27"/>
  <c r="I193" i="27"/>
  <c r="H193" i="27"/>
  <c r="G193" i="27"/>
  <c r="F193" i="27"/>
  <c r="E193" i="27"/>
  <c r="V192" i="27"/>
  <c r="U192" i="27"/>
  <c r="T192" i="27"/>
  <c r="S192" i="27"/>
  <c r="R192" i="27"/>
  <c r="Q192" i="27"/>
  <c r="P192" i="27"/>
  <c r="K192" i="27"/>
  <c r="J192" i="27"/>
  <c r="I192" i="27"/>
  <c r="H192" i="27"/>
  <c r="G192" i="27"/>
  <c r="F192" i="27"/>
  <c r="E192" i="27"/>
  <c r="V191" i="27"/>
  <c r="U191" i="27"/>
  <c r="T191" i="27"/>
  <c r="S191" i="27"/>
  <c r="R191" i="27"/>
  <c r="Q191" i="27"/>
  <c r="P191" i="27"/>
  <c r="K191" i="27"/>
  <c r="J191" i="27"/>
  <c r="I191" i="27"/>
  <c r="H191" i="27"/>
  <c r="G191" i="27"/>
  <c r="F191" i="27"/>
  <c r="E191" i="27"/>
  <c r="V190" i="27"/>
  <c r="U190" i="27"/>
  <c r="T190" i="27"/>
  <c r="S190" i="27"/>
  <c r="R190" i="27"/>
  <c r="Q190" i="27"/>
  <c r="P190" i="27"/>
  <c r="K190" i="27"/>
  <c r="J190" i="27"/>
  <c r="I190" i="27"/>
  <c r="H190" i="27"/>
  <c r="G190" i="27"/>
  <c r="F190" i="27"/>
  <c r="E190" i="27"/>
  <c r="V189" i="27"/>
  <c r="U189" i="27"/>
  <c r="T189" i="27"/>
  <c r="S189" i="27"/>
  <c r="R189" i="27"/>
  <c r="Q189" i="27"/>
  <c r="P189" i="27"/>
  <c r="K189" i="27"/>
  <c r="J189" i="27"/>
  <c r="I189" i="27"/>
  <c r="H189" i="27"/>
  <c r="G189" i="27"/>
  <c r="F189" i="27"/>
  <c r="E189" i="27"/>
  <c r="V188" i="27"/>
  <c r="U188" i="27"/>
  <c r="T188" i="27"/>
  <c r="S188" i="27"/>
  <c r="R188" i="27"/>
  <c r="Q188" i="27"/>
  <c r="P188" i="27"/>
  <c r="K188" i="27"/>
  <c r="J188" i="27"/>
  <c r="I188" i="27"/>
  <c r="H188" i="27"/>
  <c r="G188" i="27"/>
  <c r="F188" i="27"/>
  <c r="E188" i="27"/>
  <c r="V187" i="27"/>
  <c r="U187" i="27"/>
  <c r="T187" i="27"/>
  <c r="S187" i="27"/>
  <c r="R187" i="27"/>
  <c r="Q187" i="27"/>
  <c r="P187" i="27"/>
  <c r="K187" i="27"/>
  <c r="J187" i="27"/>
  <c r="I187" i="27"/>
  <c r="H187" i="27"/>
  <c r="G187" i="27"/>
  <c r="F187" i="27"/>
  <c r="E187" i="27"/>
  <c r="V186" i="27"/>
  <c r="U186" i="27"/>
  <c r="T186" i="27"/>
  <c r="S186" i="27"/>
  <c r="R186" i="27"/>
  <c r="Q186" i="27"/>
  <c r="P186" i="27"/>
  <c r="K186" i="27"/>
  <c r="J186" i="27"/>
  <c r="I186" i="27"/>
  <c r="H186" i="27"/>
  <c r="G186" i="27"/>
  <c r="F186" i="27"/>
  <c r="E186" i="27"/>
  <c r="V185" i="27"/>
  <c r="U185" i="27"/>
  <c r="T185" i="27"/>
  <c r="S185" i="27"/>
  <c r="R185" i="27"/>
  <c r="Q185" i="27"/>
  <c r="P185" i="27"/>
  <c r="K185" i="27"/>
  <c r="J185" i="27"/>
  <c r="I185" i="27"/>
  <c r="H185" i="27"/>
  <c r="G185" i="27"/>
  <c r="F185" i="27"/>
  <c r="E185" i="27"/>
  <c r="V184" i="27"/>
  <c r="U184" i="27"/>
  <c r="T184" i="27"/>
  <c r="S184" i="27"/>
  <c r="R184" i="27"/>
  <c r="Q184" i="27"/>
  <c r="P184" i="27"/>
  <c r="K184" i="27"/>
  <c r="J184" i="27"/>
  <c r="I184" i="27"/>
  <c r="H184" i="27"/>
  <c r="G184" i="27"/>
  <c r="F184" i="27"/>
  <c r="E184" i="27"/>
  <c r="V183" i="27"/>
  <c r="U183" i="27"/>
  <c r="T183" i="27"/>
  <c r="S183" i="27"/>
  <c r="R183" i="27"/>
  <c r="Q183" i="27"/>
  <c r="P183" i="27"/>
  <c r="K183" i="27"/>
  <c r="J183" i="27"/>
  <c r="I183" i="27"/>
  <c r="H183" i="27"/>
  <c r="G183" i="27"/>
  <c r="F183" i="27"/>
  <c r="E183" i="27"/>
  <c r="V182" i="27"/>
  <c r="U182" i="27"/>
  <c r="T182" i="27"/>
  <c r="S182" i="27"/>
  <c r="R182" i="27"/>
  <c r="Q182" i="27"/>
  <c r="P182" i="27"/>
  <c r="K182" i="27"/>
  <c r="J182" i="27"/>
  <c r="I182" i="27"/>
  <c r="H182" i="27"/>
  <c r="G182" i="27"/>
  <c r="F182" i="27"/>
  <c r="E182" i="27"/>
  <c r="V181" i="27"/>
  <c r="U181" i="27"/>
  <c r="T181" i="27"/>
  <c r="S181" i="27"/>
  <c r="R181" i="27"/>
  <c r="Q181" i="27"/>
  <c r="P181" i="27"/>
  <c r="K181" i="27"/>
  <c r="J181" i="27"/>
  <c r="I181" i="27"/>
  <c r="H181" i="27"/>
  <c r="G181" i="27"/>
  <c r="F181" i="27"/>
  <c r="E181" i="27"/>
  <c r="V180" i="27"/>
  <c r="U180" i="27"/>
  <c r="T180" i="27"/>
  <c r="S180" i="27"/>
  <c r="R180" i="27"/>
  <c r="Q180" i="27"/>
  <c r="P180" i="27"/>
  <c r="K180" i="27"/>
  <c r="J180" i="27"/>
  <c r="I180" i="27"/>
  <c r="H180" i="27"/>
  <c r="G180" i="27"/>
  <c r="F180" i="27"/>
  <c r="E180" i="27"/>
  <c r="V179" i="27"/>
  <c r="U179" i="27"/>
  <c r="T179" i="27"/>
  <c r="S179" i="27"/>
  <c r="R179" i="27"/>
  <c r="Q179" i="27"/>
  <c r="P179" i="27"/>
  <c r="K179" i="27"/>
  <c r="J179" i="27"/>
  <c r="I179" i="27"/>
  <c r="H179" i="27"/>
  <c r="G179" i="27"/>
  <c r="F179" i="27"/>
  <c r="E179" i="27"/>
  <c r="V178" i="27"/>
  <c r="U178" i="27"/>
  <c r="T178" i="27"/>
  <c r="S178" i="27"/>
  <c r="R178" i="27"/>
  <c r="Q178" i="27"/>
  <c r="P178" i="27"/>
  <c r="K178" i="27"/>
  <c r="J178" i="27"/>
  <c r="I178" i="27"/>
  <c r="H178" i="27"/>
  <c r="G178" i="27"/>
  <c r="F178" i="27"/>
  <c r="E178" i="27"/>
  <c r="V177" i="27"/>
  <c r="U177" i="27"/>
  <c r="T177" i="27"/>
  <c r="S177" i="27"/>
  <c r="R177" i="27"/>
  <c r="Q177" i="27"/>
  <c r="P177" i="27"/>
  <c r="K177" i="27"/>
  <c r="J177" i="27"/>
  <c r="I177" i="27"/>
  <c r="H177" i="27"/>
  <c r="G177" i="27"/>
  <c r="F177" i="27"/>
  <c r="E177" i="27"/>
  <c r="V176" i="27"/>
  <c r="U176" i="27"/>
  <c r="T176" i="27"/>
  <c r="S176" i="27"/>
  <c r="R176" i="27"/>
  <c r="Q176" i="27"/>
  <c r="P176" i="27"/>
  <c r="K176" i="27"/>
  <c r="J176" i="27"/>
  <c r="I176" i="27"/>
  <c r="H176" i="27"/>
  <c r="G176" i="27"/>
  <c r="F176" i="27"/>
  <c r="E176" i="27"/>
  <c r="V175" i="27"/>
  <c r="U175" i="27"/>
  <c r="T175" i="27"/>
  <c r="S175" i="27"/>
  <c r="R175" i="27"/>
  <c r="Q175" i="27"/>
  <c r="P175" i="27"/>
  <c r="K175" i="27"/>
  <c r="J175" i="27"/>
  <c r="I175" i="27"/>
  <c r="H175" i="27"/>
  <c r="G175" i="27"/>
  <c r="F175" i="27"/>
  <c r="E175" i="27"/>
  <c r="V174" i="27"/>
  <c r="U174" i="27"/>
  <c r="T174" i="27"/>
  <c r="S174" i="27"/>
  <c r="R174" i="27"/>
  <c r="Q174" i="27"/>
  <c r="P174" i="27"/>
  <c r="K174" i="27"/>
  <c r="J174" i="27"/>
  <c r="I174" i="27"/>
  <c r="H174" i="27"/>
  <c r="G174" i="27"/>
  <c r="F174" i="27"/>
  <c r="E174" i="27"/>
  <c r="V173" i="27"/>
  <c r="U173" i="27"/>
  <c r="T173" i="27"/>
  <c r="S173" i="27"/>
  <c r="R173" i="27"/>
  <c r="Q173" i="27"/>
  <c r="P173" i="27"/>
  <c r="K173" i="27"/>
  <c r="J173" i="27"/>
  <c r="I173" i="27"/>
  <c r="H173" i="27"/>
  <c r="G173" i="27"/>
  <c r="F173" i="27"/>
  <c r="E173" i="27"/>
  <c r="V172" i="27"/>
  <c r="U172" i="27"/>
  <c r="T172" i="27"/>
  <c r="S172" i="27"/>
  <c r="R172" i="27"/>
  <c r="Q172" i="27"/>
  <c r="P172" i="27"/>
  <c r="K172" i="27"/>
  <c r="J172" i="27"/>
  <c r="I172" i="27"/>
  <c r="H172" i="27"/>
  <c r="G172" i="27"/>
  <c r="F172" i="27"/>
  <c r="E172" i="27"/>
  <c r="V171" i="27"/>
  <c r="U171" i="27"/>
  <c r="T171" i="27"/>
  <c r="S171" i="27"/>
  <c r="R171" i="27"/>
  <c r="Q171" i="27"/>
  <c r="P171" i="27"/>
  <c r="K171" i="27"/>
  <c r="J171" i="27"/>
  <c r="I171" i="27"/>
  <c r="H171" i="27"/>
  <c r="G171" i="27"/>
  <c r="F171" i="27"/>
  <c r="E171" i="27"/>
  <c r="V170" i="27"/>
  <c r="U170" i="27"/>
  <c r="T170" i="27"/>
  <c r="S170" i="27"/>
  <c r="R170" i="27"/>
  <c r="Q170" i="27"/>
  <c r="P170" i="27"/>
  <c r="K170" i="27"/>
  <c r="J170" i="27"/>
  <c r="I170" i="27"/>
  <c r="H170" i="27"/>
  <c r="G170" i="27"/>
  <c r="F170" i="27"/>
  <c r="E170" i="27"/>
  <c r="V169" i="27"/>
  <c r="U169" i="27"/>
  <c r="T169" i="27"/>
  <c r="S169" i="27"/>
  <c r="R169" i="27"/>
  <c r="Q169" i="27"/>
  <c r="P169" i="27"/>
  <c r="K169" i="27"/>
  <c r="J169" i="27"/>
  <c r="I169" i="27"/>
  <c r="H169" i="27"/>
  <c r="G169" i="27"/>
  <c r="F169" i="27"/>
  <c r="E169" i="27"/>
  <c r="V168" i="27"/>
  <c r="U168" i="27"/>
  <c r="T168" i="27"/>
  <c r="S168" i="27"/>
  <c r="R168" i="27"/>
  <c r="Q168" i="27"/>
  <c r="P168" i="27"/>
  <c r="K168" i="27"/>
  <c r="J168" i="27"/>
  <c r="I168" i="27"/>
  <c r="H168" i="27"/>
  <c r="G168" i="27"/>
  <c r="F168" i="27"/>
  <c r="E168" i="27"/>
  <c r="V167" i="27"/>
  <c r="U167" i="27"/>
  <c r="T167" i="27"/>
  <c r="S167" i="27"/>
  <c r="R167" i="27"/>
  <c r="Q167" i="27"/>
  <c r="P167" i="27"/>
  <c r="K167" i="27"/>
  <c r="J167" i="27"/>
  <c r="I167" i="27"/>
  <c r="H167" i="27"/>
  <c r="G167" i="27"/>
  <c r="F167" i="27"/>
  <c r="E167" i="27"/>
  <c r="V166" i="27"/>
  <c r="U166" i="27"/>
  <c r="T166" i="27"/>
  <c r="S166" i="27"/>
  <c r="R166" i="27"/>
  <c r="Q166" i="27"/>
  <c r="P166" i="27"/>
  <c r="K166" i="27"/>
  <c r="J166" i="27"/>
  <c r="I166" i="27"/>
  <c r="H166" i="27"/>
  <c r="G166" i="27"/>
  <c r="F166" i="27"/>
  <c r="E166" i="27"/>
  <c r="V165" i="27"/>
  <c r="U165" i="27"/>
  <c r="T165" i="27"/>
  <c r="S165" i="27"/>
  <c r="R165" i="27"/>
  <c r="Q165" i="27"/>
  <c r="P165" i="27"/>
  <c r="K165" i="27"/>
  <c r="J165" i="27"/>
  <c r="I165" i="27"/>
  <c r="H165" i="27"/>
  <c r="G165" i="27"/>
  <c r="F165" i="27"/>
  <c r="E165" i="27"/>
  <c r="V164" i="27"/>
  <c r="U164" i="27"/>
  <c r="T164" i="27"/>
  <c r="S164" i="27"/>
  <c r="R164" i="27"/>
  <c r="Q164" i="27"/>
  <c r="P164" i="27"/>
  <c r="K164" i="27"/>
  <c r="J164" i="27"/>
  <c r="I164" i="27"/>
  <c r="H164" i="27"/>
  <c r="G164" i="27"/>
  <c r="F164" i="27"/>
  <c r="E164" i="27"/>
  <c r="V163" i="27"/>
  <c r="U163" i="27"/>
  <c r="T163" i="27"/>
  <c r="S163" i="27"/>
  <c r="R163" i="27"/>
  <c r="Q163" i="27"/>
  <c r="P163" i="27"/>
  <c r="K163" i="27"/>
  <c r="J163" i="27"/>
  <c r="I163" i="27"/>
  <c r="H163" i="27"/>
  <c r="G163" i="27"/>
  <c r="F163" i="27"/>
  <c r="E163" i="27"/>
  <c r="V162" i="27"/>
  <c r="U162" i="27"/>
  <c r="T162" i="27"/>
  <c r="S162" i="27"/>
  <c r="R162" i="27"/>
  <c r="Q162" i="27"/>
  <c r="P162" i="27"/>
  <c r="K162" i="27"/>
  <c r="J162" i="27"/>
  <c r="I162" i="27"/>
  <c r="H162" i="27"/>
  <c r="G162" i="27"/>
  <c r="F162" i="27"/>
  <c r="E162" i="27"/>
  <c r="V161" i="27"/>
  <c r="U161" i="27"/>
  <c r="T161" i="27"/>
  <c r="S161" i="27"/>
  <c r="R161" i="27"/>
  <c r="Q161" i="27"/>
  <c r="P161" i="27"/>
  <c r="K161" i="27"/>
  <c r="J161" i="27"/>
  <c r="I161" i="27"/>
  <c r="H161" i="27"/>
  <c r="G161" i="27"/>
  <c r="F161" i="27"/>
  <c r="E161" i="27"/>
  <c r="V160" i="27"/>
  <c r="U160" i="27"/>
  <c r="T160" i="27"/>
  <c r="S160" i="27"/>
  <c r="R160" i="27"/>
  <c r="Q160" i="27"/>
  <c r="P160" i="27"/>
  <c r="K160" i="27"/>
  <c r="J160" i="27"/>
  <c r="I160" i="27"/>
  <c r="H160" i="27"/>
  <c r="G160" i="27"/>
  <c r="F160" i="27"/>
  <c r="E160" i="27"/>
  <c r="V159" i="27"/>
  <c r="U159" i="27"/>
  <c r="T159" i="27"/>
  <c r="S159" i="27"/>
  <c r="R159" i="27"/>
  <c r="Q159" i="27"/>
  <c r="P159" i="27"/>
  <c r="K159" i="27"/>
  <c r="J159" i="27"/>
  <c r="I159" i="27"/>
  <c r="H159" i="27"/>
  <c r="G159" i="27"/>
  <c r="F159" i="27"/>
  <c r="E159" i="27"/>
  <c r="V158" i="27"/>
  <c r="U158" i="27"/>
  <c r="T158" i="27"/>
  <c r="S158" i="27"/>
  <c r="R158" i="27"/>
  <c r="Q158" i="27"/>
  <c r="P158" i="27"/>
  <c r="K158" i="27"/>
  <c r="J158" i="27"/>
  <c r="I158" i="27"/>
  <c r="H158" i="27"/>
  <c r="G158" i="27"/>
  <c r="F158" i="27"/>
  <c r="E158" i="27"/>
  <c r="V157" i="27"/>
  <c r="U157" i="27"/>
  <c r="T157" i="27"/>
  <c r="S157" i="27"/>
  <c r="R157" i="27"/>
  <c r="Q157" i="27"/>
  <c r="P157" i="27"/>
  <c r="K157" i="27"/>
  <c r="J157" i="27"/>
  <c r="I157" i="27"/>
  <c r="H157" i="27"/>
  <c r="G157" i="27"/>
  <c r="F157" i="27"/>
  <c r="E157" i="27"/>
  <c r="V156" i="27"/>
  <c r="U156" i="27"/>
  <c r="T156" i="27"/>
  <c r="S156" i="27"/>
  <c r="R156" i="27"/>
  <c r="Q156" i="27"/>
  <c r="P156" i="27"/>
  <c r="K156" i="27"/>
  <c r="J156" i="27"/>
  <c r="I156" i="27"/>
  <c r="H156" i="27"/>
  <c r="G156" i="27"/>
  <c r="F156" i="27"/>
  <c r="E156" i="27"/>
  <c r="V155" i="27"/>
  <c r="U155" i="27"/>
  <c r="T155" i="27"/>
  <c r="S155" i="27"/>
  <c r="R155" i="27"/>
  <c r="Q155" i="27"/>
  <c r="P155" i="27"/>
  <c r="K155" i="27"/>
  <c r="J155" i="27"/>
  <c r="I155" i="27"/>
  <c r="H155" i="27"/>
  <c r="G155" i="27"/>
  <c r="F155" i="27"/>
  <c r="E155" i="27"/>
  <c r="V154" i="27"/>
  <c r="U154" i="27"/>
  <c r="T154" i="27"/>
  <c r="S154" i="27"/>
  <c r="R154" i="27"/>
  <c r="Q154" i="27"/>
  <c r="P154" i="27"/>
  <c r="K154" i="27"/>
  <c r="J154" i="27"/>
  <c r="I154" i="27"/>
  <c r="H154" i="27"/>
  <c r="G154" i="27"/>
  <c r="F154" i="27"/>
  <c r="E154" i="27"/>
  <c r="V153" i="27"/>
  <c r="U153" i="27"/>
  <c r="T153" i="27"/>
  <c r="S153" i="27"/>
  <c r="R153" i="27"/>
  <c r="Q153" i="27"/>
  <c r="P153" i="27"/>
  <c r="K153" i="27"/>
  <c r="J153" i="27"/>
  <c r="I153" i="27"/>
  <c r="H153" i="27"/>
  <c r="G153" i="27"/>
  <c r="F153" i="27"/>
  <c r="E153" i="27"/>
  <c r="V152" i="27"/>
  <c r="U152" i="27"/>
  <c r="T152" i="27"/>
  <c r="S152" i="27"/>
  <c r="R152" i="27"/>
  <c r="Q152" i="27"/>
  <c r="P152" i="27"/>
  <c r="K152" i="27"/>
  <c r="J152" i="27"/>
  <c r="I152" i="27"/>
  <c r="H152" i="27"/>
  <c r="G152" i="27"/>
  <c r="F152" i="27"/>
  <c r="E152" i="27"/>
  <c r="V151" i="27"/>
  <c r="U151" i="27"/>
  <c r="T151" i="27"/>
  <c r="S151" i="27"/>
  <c r="R151" i="27"/>
  <c r="Q151" i="27"/>
  <c r="P151" i="27"/>
  <c r="K151" i="27"/>
  <c r="J151" i="27"/>
  <c r="I151" i="27"/>
  <c r="H151" i="27"/>
  <c r="G151" i="27"/>
  <c r="F151" i="27"/>
  <c r="E151" i="27"/>
  <c r="V150" i="27"/>
  <c r="U150" i="27"/>
  <c r="T150" i="27"/>
  <c r="S150" i="27"/>
  <c r="R150" i="27"/>
  <c r="Q150" i="27"/>
  <c r="P150" i="27"/>
  <c r="K150" i="27"/>
  <c r="J150" i="27"/>
  <c r="I150" i="27"/>
  <c r="H150" i="27"/>
  <c r="G150" i="27"/>
  <c r="F150" i="27"/>
  <c r="E150" i="27"/>
  <c r="V149" i="27"/>
  <c r="U149" i="27"/>
  <c r="T149" i="27"/>
  <c r="S149" i="27"/>
  <c r="R149" i="27"/>
  <c r="Q149" i="27"/>
  <c r="P149" i="27"/>
  <c r="K149" i="27"/>
  <c r="J149" i="27"/>
  <c r="I149" i="27"/>
  <c r="H149" i="27"/>
  <c r="G149" i="27"/>
  <c r="F149" i="27"/>
  <c r="E149" i="27"/>
  <c r="V148" i="27"/>
  <c r="U148" i="27"/>
  <c r="T148" i="27"/>
  <c r="S148" i="27"/>
  <c r="R148" i="27"/>
  <c r="Q148" i="27"/>
  <c r="P148" i="27"/>
  <c r="K148" i="27"/>
  <c r="J148" i="27"/>
  <c r="I148" i="27"/>
  <c r="H148" i="27"/>
  <c r="G148" i="27"/>
  <c r="F148" i="27"/>
  <c r="E148" i="27"/>
  <c r="V147" i="27"/>
  <c r="U147" i="27"/>
  <c r="T147" i="27"/>
  <c r="S147" i="27"/>
  <c r="R147" i="27"/>
  <c r="Q147" i="27"/>
  <c r="P147" i="27"/>
  <c r="K147" i="27"/>
  <c r="J147" i="27"/>
  <c r="I147" i="27"/>
  <c r="H147" i="27"/>
  <c r="G147" i="27"/>
  <c r="F147" i="27"/>
  <c r="E147" i="27"/>
  <c r="V146" i="27"/>
  <c r="U146" i="27"/>
  <c r="T146" i="27"/>
  <c r="S146" i="27"/>
  <c r="R146" i="27"/>
  <c r="Q146" i="27"/>
  <c r="P146" i="27"/>
  <c r="K146" i="27"/>
  <c r="J146" i="27"/>
  <c r="I146" i="27"/>
  <c r="H146" i="27"/>
  <c r="G146" i="27"/>
  <c r="F146" i="27"/>
  <c r="E146" i="27"/>
  <c r="V145" i="27"/>
  <c r="U145" i="27"/>
  <c r="T145" i="27"/>
  <c r="S145" i="27"/>
  <c r="R145" i="27"/>
  <c r="Q145" i="27"/>
  <c r="P145" i="27"/>
  <c r="K145" i="27"/>
  <c r="J145" i="27"/>
  <c r="I145" i="27"/>
  <c r="H145" i="27"/>
  <c r="G145" i="27"/>
  <c r="F145" i="27"/>
  <c r="E145" i="27"/>
  <c r="V144" i="27"/>
  <c r="U144" i="27"/>
  <c r="T144" i="27"/>
  <c r="S144" i="27"/>
  <c r="R144" i="27"/>
  <c r="Q144" i="27"/>
  <c r="P144" i="27"/>
  <c r="K144" i="27"/>
  <c r="J144" i="27"/>
  <c r="I144" i="27"/>
  <c r="H144" i="27"/>
  <c r="G144" i="27"/>
  <c r="F144" i="27"/>
  <c r="E144" i="27"/>
  <c r="V143" i="27"/>
  <c r="U143" i="27"/>
  <c r="T143" i="27"/>
  <c r="S143" i="27"/>
  <c r="R143" i="27"/>
  <c r="Q143" i="27"/>
  <c r="P143" i="27"/>
  <c r="K143" i="27"/>
  <c r="J143" i="27"/>
  <c r="I143" i="27"/>
  <c r="H143" i="27"/>
  <c r="G143" i="27"/>
  <c r="F143" i="27"/>
  <c r="E143" i="27"/>
  <c r="V142" i="27"/>
  <c r="U142" i="27"/>
  <c r="T142" i="27"/>
  <c r="S142" i="27"/>
  <c r="R142" i="27"/>
  <c r="Q142" i="27"/>
  <c r="P142" i="27"/>
  <c r="K142" i="27"/>
  <c r="J142" i="27"/>
  <c r="I142" i="27"/>
  <c r="H142" i="27"/>
  <c r="G142" i="27"/>
  <c r="F142" i="27"/>
  <c r="E142" i="27"/>
  <c r="V141" i="27"/>
  <c r="U141" i="27"/>
  <c r="T141" i="27"/>
  <c r="S141" i="27"/>
  <c r="R141" i="27"/>
  <c r="Q141" i="27"/>
  <c r="P141" i="27"/>
  <c r="K141" i="27"/>
  <c r="J141" i="27"/>
  <c r="I141" i="27"/>
  <c r="H141" i="27"/>
  <c r="G141" i="27"/>
  <c r="F141" i="27"/>
  <c r="E141" i="27"/>
  <c r="V140" i="27"/>
  <c r="U140" i="27"/>
  <c r="T140" i="27"/>
  <c r="S140" i="27"/>
  <c r="R140" i="27"/>
  <c r="Q140" i="27"/>
  <c r="P140" i="27"/>
  <c r="K140" i="27"/>
  <c r="J140" i="27"/>
  <c r="I140" i="27"/>
  <c r="H140" i="27"/>
  <c r="G140" i="27"/>
  <c r="F140" i="27"/>
  <c r="E140" i="27"/>
  <c r="V139" i="27"/>
  <c r="U139" i="27"/>
  <c r="T139" i="27"/>
  <c r="S139" i="27"/>
  <c r="R139" i="27"/>
  <c r="Q139" i="27"/>
  <c r="P139" i="27"/>
  <c r="K139" i="27"/>
  <c r="J139" i="27"/>
  <c r="I139" i="27"/>
  <c r="H139" i="27"/>
  <c r="G139" i="27"/>
  <c r="F139" i="27"/>
  <c r="E139" i="27"/>
  <c r="V138" i="27"/>
  <c r="U138" i="27"/>
  <c r="T138" i="27"/>
  <c r="S138" i="27"/>
  <c r="R138" i="27"/>
  <c r="Q138" i="27"/>
  <c r="P138" i="27"/>
  <c r="K138" i="27"/>
  <c r="J138" i="27"/>
  <c r="I138" i="27"/>
  <c r="H138" i="27"/>
  <c r="G138" i="27"/>
  <c r="F138" i="27"/>
  <c r="E138" i="27"/>
  <c r="V137" i="27"/>
  <c r="U137" i="27"/>
  <c r="T137" i="27"/>
  <c r="S137" i="27"/>
  <c r="R137" i="27"/>
  <c r="Q137" i="27"/>
  <c r="P137" i="27"/>
  <c r="K137" i="27"/>
  <c r="J137" i="27"/>
  <c r="I137" i="27"/>
  <c r="H137" i="27"/>
  <c r="G137" i="27"/>
  <c r="F137" i="27"/>
  <c r="E137" i="27"/>
  <c r="V136" i="27"/>
  <c r="U136" i="27"/>
  <c r="T136" i="27"/>
  <c r="S136" i="27"/>
  <c r="R136" i="27"/>
  <c r="Q136" i="27"/>
  <c r="P136" i="27"/>
  <c r="K136" i="27"/>
  <c r="J136" i="27"/>
  <c r="I136" i="27"/>
  <c r="H136" i="27"/>
  <c r="G136" i="27"/>
  <c r="F136" i="27"/>
  <c r="E136" i="27"/>
  <c r="V135" i="27"/>
  <c r="U135" i="27"/>
  <c r="T135" i="27"/>
  <c r="S135" i="27"/>
  <c r="R135" i="27"/>
  <c r="Q135" i="27"/>
  <c r="P135" i="27"/>
  <c r="K135" i="27"/>
  <c r="J135" i="27"/>
  <c r="I135" i="27"/>
  <c r="H135" i="27"/>
  <c r="G135" i="27"/>
  <c r="F135" i="27"/>
  <c r="E135" i="27"/>
  <c r="V134" i="27"/>
  <c r="U134" i="27"/>
  <c r="T134" i="27"/>
  <c r="S134" i="27"/>
  <c r="R134" i="27"/>
  <c r="Q134" i="27"/>
  <c r="P134" i="27"/>
  <c r="K134" i="27"/>
  <c r="J134" i="27"/>
  <c r="I134" i="27"/>
  <c r="H134" i="27"/>
  <c r="G134" i="27"/>
  <c r="F134" i="27"/>
  <c r="E134" i="27"/>
  <c r="V133" i="27"/>
  <c r="U133" i="27"/>
  <c r="T133" i="27"/>
  <c r="S133" i="27"/>
  <c r="R133" i="27"/>
  <c r="Q133" i="27"/>
  <c r="P133" i="27"/>
  <c r="K133" i="27"/>
  <c r="J133" i="27"/>
  <c r="I133" i="27"/>
  <c r="H133" i="27"/>
  <c r="G133" i="27"/>
  <c r="F133" i="27"/>
  <c r="E133" i="27"/>
  <c r="V132" i="27"/>
  <c r="U132" i="27"/>
  <c r="T132" i="27"/>
  <c r="S132" i="27"/>
  <c r="R132" i="27"/>
  <c r="Q132" i="27"/>
  <c r="P132" i="27"/>
  <c r="K132" i="27"/>
  <c r="J132" i="27"/>
  <c r="I132" i="27"/>
  <c r="H132" i="27"/>
  <c r="G132" i="27"/>
  <c r="F132" i="27"/>
  <c r="E132" i="27"/>
  <c r="V131" i="27"/>
  <c r="U131" i="27"/>
  <c r="T131" i="27"/>
  <c r="S131" i="27"/>
  <c r="R131" i="27"/>
  <c r="Q131" i="27"/>
  <c r="P131" i="27"/>
  <c r="K131" i="27"/>
  <c r="J131" i="27"/>
  <c r="I131" i="27"/>
  <c r="H131" i="27"/>
  <c r="G131" i="27"/>
  <c r="F131" i="27"/>
  <c r="E131" i="27"/>
  <c r="V130" i="27"/>
  <c r="U130" i="27"/>
  <c r="T130" i="27"/>
  <c r="S130" i="27"/>
  <c r="R130" i="27"/>
  <c r="Q130" i="27"/>
  <c r="P130" i="27"/>
  <c r="K130" i="27"/>
  <c r="J130" i="27"/>
  <c r="I130" i="27"/>
  <c r="H130" i="27"/>
  <c r="G130" i="27"/>
  <c r="F130" i="27"/>
  <c r="E130" i="27"/>
  <c r="V129" i="27"/>
  <c r="U129" i="27"/>
  <c r="T129" i="27"/>
  <c r="S129" i="27"/>
  <c r="R129" i="27"/>
  <c r="Q129" i="27"/>
  <c r="P129" i="27"/>
  <c r="K129" i="27"/>
  <c r="J129" i="27"/>
  <c r="I129" i="27"/>
  <c r="H129" i="27"/>
  <c r="G129" i="27"/>
  <c r="F129" i="27"/>
  <c r="E129" i="27"/>
  <c r="V128" i="27"/>
  <c r="U128" i="27"/>
  <c r="T128" i="27"/>
  <c r="S128" i="27"/>
  <c r="R128" i="27"/>
  <c r="Q128" i="27"/>
  <c r="P128" i="27"/>
  <c r="K128" i="27"/>
  <c r="J128" i="27"/>
  <c r="I128" i="27"/>
  <c r="H128" i="27"/>
  <c r="G128" i="27"/>
  <c r="F128" i="27"/>
  <c r="E128" i="27"/>
  <c r="V127" i="27"/>
  <c r="U127" i="27"/>
  <c r="T127" i="27"/>
  <c r="S127" i="27"/>
  <c r="R127" i="27"/>
  <c r="Q127" i="27"/>
  <c r="P127" i="27"/>
  <c r="K127" i="27"/>
  <c r="J127" i="27"/>
  <c r="I127" i="27"/>
  <c r="H127" i="27"/>
  <c r="G127" i="27"/>
  <c r="F127" i="27"/>
  <c r="E127" i="27"/>
  <c r="V126" i="27"/>
  <c r="U126" i="27"/>
  <c r="T126" i="27"/>
  <c r="S126" i="27"/>
  <c r="R126" i="27"/>
  <c r="Q126" i="27"/>
  <c r="P126" i="27"/>
  <c r="K126" i="27"/>
  <c r="J126" i="27"/>
  <c r="I126" i="27"/>
  <c r="H126" i="27"/>
  <c r="G126" i="27"/>
  <c r="F126" i="27"/>
  <c r="E126" i="27"/>
  <c r="V125" i="27"/>
  <c r="U125" i="27"/>
  <c r="T125" i="27"/>
  <c r="S125" i="27"/>
  <c r="R125" i="27"/>
  <c r="Q125" i="27"/>
  <c r="P125" i="27"/>
  <c r="K125" i="27"/>
  <c r="J125" i="27"/>
  <c r="I125" i="27"/>
  <c r="H125" i="27"/>
  <c r="G125" i="27"/>
  <c r="F125" i="27"/>
  <c r="E125" i="27"/>
  <c r="V124" i="27"/>
  <c r="U124" i="27"/>
  <c r="T124" i="27"/>
  <c r="S124" i="27"/>
  <c r="R124" i="27"/>
  <c r="Q124" i="27"/>
  <c r="P124" i="27"/>
  <c r="K124" i="27"/>
  <c r="J124" i="27"/>
  <c r="I124" i="27"/>
  <c r="H124" i="27"/>
  <c r="G124" i="27"/>
  <c r="F124" i="27"/>
  <c r="E124" i="27"/>
  <c r="V123" i="27"/>
  <c r="U123" i="27"/>
  <c r="T123" i="27"/>
  <c r="S123" i="27"/>
  <c r="R123" i="27"/>
  <c r="Q123" i="27"/>
  <c r="P123" i="27"/>
  <c r="K123" i="27"/>
  <c r="J123" i="27"/>
  <c r="I123" i="27"/>
  <c r="H123" i="27"/>
  <c r="G123" i="27"/>
  <c r="F123" i="27"/>
  <c r="E123" i="27"/>
  <c r="V122" i="27"/>
  <c r="U122" i="27"/>
  <c r="T122" i="27"/>
  <c r="S122" i="27"/>
  <c r="R122" i="27"/>
  <c r="Q122" i="27"/>
  <c r="P122" i="27"/>
  <c r="K122" i="27"/>
  <c r="J122" i="27"/>
  <c r="I122" i="27"/>
  <c r="H122" i="27"/>
  <c r="G122" i="27"/>
  <c r="F122" i="27"/>
  <c r="E122" i="27"/>
  <c r="V121" i="27"/>
  <c r="U121" i="27"/>
  <c r="T121" i="27"/>
  <c r="S121" i="27"/>
  <c r="R121" i="27"/>
  <c r="Q121" i="27"/>
  <c r="P121" i="27"/>
  <c r="K121" i="27"/>
  <c r="J121" i="27"/>
  <c r="I121" i="27"/>
  <c r="H121" i="27"/>
  <c r="G121" i="27"/>
  <c r="F121" i="27"/>
  <c r="E121" i="27"/>
  <c r="V120" i="27"/>
  <c r="U120" i="27"/>
  <c r="T120" i="27"/>
  <c r="S120" i="27"/>
  <c r="R120" i="27"/>
  <c r="Q120" i="27"/>
  <c r="P120" i="27"/>
  <c r="K120" i="27"/>
  <c r="J120" i="27"/>
  <c r="I120" i="27"/>
  <c r="H120" i="27"/>
  <c r="G120" i="27"/>
  <c r="F120" i="27"/>
  <c r="E120" i="27"/>
  <c r="V119" i="27"/>
  <c r="U119" i="27"/>
  <c r="T119" i="27"/>
  <c r="S119" i="27"/>
  <c r="R119" i="27"/>
  <c r="Q119" i="27"/>
  <c r="P119" i="27"/>
  <c r="K119" i="27"/>
  <c r="J119" i="27"/>
  <c r="I119" i="27"/>
  <c r="H119" i="27"/>
  <c r="G119" i="27"/>
  <c r="F119" i="27"/>
  <c r="E119" i="27"/>
  <c r="V118" i="27"/>
  <c r="U118" i="27"/>
  <c r="T118" i="27"/>
  <c r="S118" i="27"/>
  <c r="R118" i="27"/>
  <c r="Q118" i="27"/>
  <c r="P118" i="27"/>
  <c r="K118" i="27"/>
  <c r="J118" i="27"/>
  <c r="I118" i="27"/>
  <c r="H118" i="27"/>
  <c r="G118" i="27"/>
  <c r="F118" i="27"/>
  <c r="E118" i="27"/>
  <c r="V117" i="27"/>
  <c r="U117" i="27"/>
  <c r="T117" i="27"/>
  <c r="S117" i="27"/>
  <c r="R117" i="27"/>
  <c r="Q117" i="27"/>
  <c r="P117" i="27"/>
  <c r="K117" i="27"/>
  <c r="J117" i="27"/>
  <c r="I117" i="27"/>
  <c r="H117" i="27"/>
  <c r="G117" i="27"/>
  <c r="F117" i="27"/>
  <c r="E117" i="27"/>
  <c r="V116" i="27"/>
  <c r="U116" i="27"/>
  <c r="T116" i="27"/>
  <c r="S116" i="27"/>
  <c r="R116" i="27"/>
  <c r="Q116" i="27"/>
  <c r="P116" i="27"/>
  <c r="K116" i="27"/>
  <c r="J116" i="27"/>
  <c r="I116" i="27"/>
  <c r="H116" i="27"/>
  <c r="G116" i="27"/>
  <c r="F116" i="27"/>
  <c r="E116" i="27"/>
  <c r="V115" i="27"/>
  <c r="U115" i="27"/>
  <c r="T115" i="27"/>
  <c r="S115" i="27"/>
  <c r="R115" i="27"/>
  <c r="Q115" i="27"/>
  <c r="P115" i="27"/>
  <c r="K115" i="27"/>
  <c r="J115" i="27"/>
  <c r="I115" i="27"/>
  <c r="H115" i="27"/>
  <c r="G115" i="27"/>
  <c r="F115" i="27"/>
  <c r="E115" i="27"/>
  <c r="V114" i="27"/>
  <c r="U114" i="27"/>
  <c r="T114" i="27"/>
  <c r="S114" i="27"/>
  <c r="R114" i="27"/>
  <c r="Q114" i="27"/>
  <c r="P114" i="27"/>
  <c r="K114" i="27"/>
  <c r="J114" i="27"/>
  <c r="I114" i="27"/>
  <c r="H114" i="27"/>
  <c r="G114" i="27"/>
  <c r="F114" i="27"/>
  <c r="E114" i="27"/>
  <c r="V113" i="27"/>
  <c r="U113" i="27"/>
  <c r="T113" i="27"/>
  <c r="S113" i="27"/>
  <c r="R113" i="27"/>
  <c r="Q113" i="27"/>
  <c r="P113" i="27"/>
  <c r="K113" i="27"/>
  <c r="J113" i="27"/>
  <c r="I113" i="27"/>
  <c r="H113" i="27"/>
  <c r="G113" i="27"/>
  <c r="F113" i="27"/>
  <c r="E113" i="27"/>
  <c r="V112" i="27"/>
  <c r="U112" i="27"/>
  <c r="T112" i="27"/>
  <c r="S112" i="27"/>
  <c r="R112" i="27"/>
  <c r="Q112" i="27"/>
  <c r="P112" i="27"/>
  <c r="K112" i="27"/>
  <c r="J112" i="27"/>
  <c r="I112" i="27"/>
  <c r="H112" i="27"/>
  <c r="G112" i="27"/>
  <c r="F112" i="27"/>
  <c r="E112" i="27"/>
  <c r="V111" i="27"/>
  <c r="U111" i="27"/>
  <c r="T111" i="27"/>
  <c r="S111" i="27"/>
  <c r="R111" i="27"/>
  <c r="Q111" i="27"/>
  <c r="P111" i="27"/>
  <c r="K111" i="27"/>
  <c r="J111" i="27"/>
  <c r="I111" i="27"/>
  <c r="H111" i="27"/>
  <c r="G111" i="27"/>
  <c r="F111" i="27"/>
  <c r="E111" i="27"/>
  <c r="V110" i="27"/>
  <c r="U110" i="27"/>
  <c r="T110" i="27"/>
  <c r="S110" i="27"/>
  <c r="R110" i="27"/>
  <c r="Q110" i="27"/>
  <c r="P110" i="27"/>
  <c r="K110" i="27"/>
  <c r="J110" i="27"/>
  <c r="I110" i="27"/>
  <c r="H110" i="27"/>
  <c r="G110" i="27"/>
  <c r="F110" i="27"/>
  <c r="E110" i="27"/>
  <c r="V109" i="27"/>
  <c r="U109" i="27"/>
  <c r="T109" i="27"/>
  <c r="S109" i="27"/>
  <c r="R109" i="27"/>
  <c r="Q109" i="27"/>
  <c r="P109" i="27"/>
  <c r="K109" i="27"/>
  <c r="J109" i="27"/>
  <c r="I109" i="27"/>
  <c r="H109" i="27"/>
  <c r="G109" i="27"/>
  <c r="F109" i="27"/>
  <c r="E109" i="27"/>
  <c r="V108" i="27"/>
  <c r="U108" i="27"/>
  <c r="T108" i="27"/>
  <c r="S108" i="27"/>
  <c r="R108" i="27"/>
  <c r="Q108" i="27"/>
  <c r="P108" i="27"/>
  <c r="K108" i="27"/>
  <c r="J108" i="27"/>
  <c r="I108" i="27"/>
  <c r="H108" i="27"/>
  <c r="G108" i="27"/>
  <c r="F108" i="27"/>
  <c r="E108" i="27"/>
  <c r="V107" i="27"/>
  <c r="U107" i="27"/>
  <c r="T107" i="27"/>
  <c r="S107" i="27"/>
  <c r="R107" i="27"/>
  <c r="Q107" i="27"/>
  <c r="P107" i="27"/>
  <c r="K107" i="27"/>
  <c r="J107" i="27"/>
  <c r="I107" i="27"/>
  <c r="H107" i="27"/>
  <c r="G107" i="27"/>
  <c r="F107" i="27"/>
  <c r="E107" i="27"/>
  <c r="V106" i="27"/>
  <c r="U106" i="27"/>
  <c r="T106" i="27"/>
  <c r="S106" i="27"/>
  <c r="R106" i="27"/>
  <c r="Q106" i="27"/>
  <c r="P106" i="27"/>
  <c r="K106" i="27"/>
  <c r="J106" i="27"/>
  <c r="I106" i="27"/>
  <c r="H106" i="27"/>
  <c r="G106" i="27"/>
  <c r="F106" i="27"/>
  <c r="E106" i="27"/>
  <c r="V105" i="27"/>
  <c r="U105" i="27"/>
  <c r="T105" i="27"/>
  <c r="S105" i="27"/>
  <c r="R105" i="27"/>
  <c r="Q105" i="27"/>
  <c r="P105" i="27"/>
  <c r="K105" i="27"/>
  <c r="J105" i="27"/>
  <c r="I105" i="27"/>
  <c r="H105" i="27"/>
  <c r="G105" i="27"/>
  <c r="F105" i="27"/>
  <c r="E105" i="27"/>
  <c r="V104" i="27"/>
  <c r="U104" i="27"/>
  <c r="T104" i="27"/>
  <c r="S104" i="27"/>
  <c r="R104" i="27"/>
  <c r="Q104" i="27"/>
  <c r="P104" i="27"/>
  <c r="K104" i="27"/>
  <c r="J104" i="27"/>
  <c r="I104" i="27"/>
  <c r="H104" i="27"/>
  <c r="G104" i="27"/>
  <c r="F104" i="27"/>
  <c r="E104" i="27"/>
  <c r="V103" i="27"/>
  <c r="U103" i="27"/>
  <c r="T103" i="27"/>
  <c r="S103" i="27"/>
  <c r="R103" i="27"/>
  <c r="Q103" i="27"/>
  <c r="P103" i="27"/>
  <c r="K103" i="27"/>
  <c r="J103" i="27"/>
  <c r="I103" i="27"/>
  <c r="H103" i="27"/>
  <c r="G103" i="27"/>
  <c r="F103" i="27"/>
  <c r="E103" i="27"/>
  <c r="V102" i="27"/>
  <c r="U102" i="27"/>
  <c r="T102" i="27"/>
  <c r="S102" i="27"/>
  <c r="R102" i="27"/>
  <c r="Q102" i="27"/>
  <c r="P102" i="27"/>
  <c r="K102" i="27"/>
  <c r="J102" i="27"/>
  <c r="I102" i="27"/>
  <c r="H102" i="27"/>
  <c r="G102" i="27"/>
  <c r="F102" i="27"/>
  <c r="E102" i="27"/>
  <c r="V101" i="27"/>
  <c r="U101" i="27"/>
  <c r="T101" i="27"/>
  <c r="S101" i="27"/>
  <c r="R101" i="27"/>
  <c r="Q101" i="27"/>
  <c r="P101" i="27"/>
  <c r="K101" i="27"/>
  <c r="J101" i="27"/>
  <c r="I101" i="27"/>
  <c r="H101" i="27"/>
  <c r="G101" i="27"/>
  <c r="F101" i="27"/>
  <c r="E101" i="27"/>
  <c r="V100" i="27"/>
  <c r="U100" i="27"/>
  <c r="T100" i="27"/>
  <c r="S100" i="27"/>
  <c r="R100" i="27"/>
  <c r="Q100" i="27"/>
  <c r="P100" i="27"/>
  <c r="K100" i="27"/>
  <c r="J100" i="27"/>
  <c r="I100" i="27"/>
  <c r="H100" i="27"/>
  <c r="G100" i="27"/>
  <c r="F100" i="27"/>
  <c r="E100" i="27"/>
  <c r="V99" i="27"/>
  <c r="U99" i="27"/>
  <c r="T99" i="27"/>
  <c r="S99" i="27"/>
  <c r="R99" i="27"/>
  <c r="Q99" i="27"/>
  <c r="P99" i="27"/>
  <c r="K99" i="27"/>
  <c r="J99" i="27"/>
  <c r="I99" i="27"/>
  <c r="H99" i="27"/>
  <c r="G99" i="27"/>
  <c r="F99" i="27"/>
  <c r="E99" i="27"/>
  <c r="V98" i="27"/>
  <c r="U98" i="27"/>
  <c r="T98" i="27"/>
  <c r="S98" i="27"/>
  <c r="R98" i="27"/>
  <c r="Q98" i="27"/>
  <c r="P98" i="27"/>
  <c r="K98" i="27"/>
  <c r="J98" i="27"/>
  <c r="I98" i="27"/>
  <c r="H98" i="27"/>
  <c r="G98" i="27"/>
  <c r="F98" i="27"/>
  <c r="E98" i="27"/>
  <c r="V97" i="27"/>
  <c r="U97" i="27"/>
  <c r="T97" i="27"/>
  <c r="S97" i="27"/>
  <c r="R97" i="27"/>
  <c r="Q97" i="27"/>
  <c r="P97" i="27"/>
  <c r="K97" i="27"/>
  <c r="J97" i="27"/>
  <c r="I97" i="27"/>
  <c r="H97" i="27"/>
  <c r="G97" i="27"/>
  <c r="F97" i="27"/>
  <c r="E97" i="27"/>
  <c r="V96" i="27"/>
  <c r="U96" i="27"/>
  <c r="T96" i="27"/>
  <c r="S96" i="27"/>
  <c r="R96" i="27"/>
  <c r="Q96" i="27"/>
  <c r="P96" i="27"/>
  <c r="K96" i="27"/>
  <c r="J96" i="27"/>
  <c r="I96" i="27"/>
  <c r="H96" i="27"/>
  <c r="G96" i="27"/>
  <c r="F96" i="27"/>
  <c r="E96" i="27"/>
  <c r="V95" i="27"/>
  <c r="U95" i="27"/>
  <c r="T95" i="27"/>
  <c r="S95" i="27"/>
  <c r="R95" i="27"/>
  <c r="Q95" i="27"/>
  <c r="P95" i="27"/>
  <c r="K95" i="27"/>
  <c r="J95" i="27"/>
  <c r="I95" i="27"/>
  <c r="H95" i="27"/>
  <c r="G95" i="27"/>
  <c r="F95" i="27"/>
  <c r="E95" i="27"/>
  <c r="V94" i="27"/>
  <c r="U94" i="27"/>
  <c r="T94" i="27"/>
  <c r="S94" i="27"/>
  <c r="R94" i="27"/>
  <c r="Q94" i="27"/>
  <c r="P94" i="27"/>
  <c r="K94" i="27"/>
  <c r="J94" i="27"/>
  <c r="I94" i="27"/>
  <c r="H94" i="27"/>
  <c r="G94" i="27"/>
  <c r="F94" i="27"/>
  <c r="E94" i="27"/>
  <c r="V93" i="27"/>
  <c r="U93" i="27"/>
  <c r="T93" i="27"/>
  <c r="S93" i="27"/>
  <c r="R93" i="27"/>
  <c r="Q93" i="27"/>
  <c r="P93" i="27"/>
  <c r="K93" i="27"/>
  <c r="J93" i="27"/>
  <c r="I93" i="27"/>
  <c r="H93" i="27"/>
  <c r="G93" i="27"/>
  <c r="F93" i="27"/>
  <c r="E93" i="27"/>
  <c r="V92" i="27"/>
  <c r="U92" i="27"/>
  <c r="T92" i="27"/>
  <c r="S92" i="27"/>
  <c r="R92" i="27"/>
  <c r="Q92" i="27"/>
  <c r="P92" i="27"/>
  <c r="K92" i="27"/>
  <c r="J92" i="27"/>
  <c r="I92" i="27"/>
  <c r="H92" i="27"/>
  <c r="G92" i="27"/>
  <c r="F92" i="27"/>
  <c r="E92" i="27"/>
  <c r="V91" i="27"/>
  <c r="U91" i="27"/>
  <c r="T91" i="27"/>
  <c r="S91" i="27"/>
  <c r="R91" i="27"/>
  <c r="Q91" i="27"/>
  <c r="P91" i="27"/>
  <c r="K91" i="27"/>
  <c r="J91" i="27"/>
  <c r="I91" i="27"/>
  <c r="H91" i="27"/>
  <c r="G91" i="27"/>
  <c r="F91" i="27"/>
  <c r="E91" i="27"/>
  <c r="V90" i="27"/>
  <c r="U90" i="27"/>
  <c r="T90" i="27"/>
  <c r="S90" i="27"/>
  <c r="R90" i="27"/>
  <c r="Q90" i="27"/>
  <c r="P90" i="27"/>
  <c r="K90" i="27"/>
  <c r="J90" i="27"/>
  <c r="I90" i="27"/>
  <c r="H90" i="27"/>
  <c r="G90" i="27"/>
  <c r="F90" i="27"/>
  <c r="E90" i="27"/>
  <c r="V89" i="27"/>
  <c r="U89" i="27"/>
  <c r="T89" i="27"/>
  <c r="S89" i="27"/>
  <c r="R89" i="27"/>
  <c r="Q89" i="27"/>
  <c r="P89" i="27"/>
  <c r="K89" i="27"/>
  <c r="J89" i="27"/>
  <c r="I89" i="27"/>
  <c r="H89" i="27"/>
  <c r="G89" i="27"/>
  <c r="F89" i="27"/>
  <c r="E89" i="27"/>
  <c r="V88" i="27"/>
  <c r="U88" i="27"/>
  <c r="T88" i="27"/>
  <c r="S88" i="27"/>
  <c r="R88" i="27"/>
  <c r="Q88" i="27"/>
  <c r="P88" i="27"/>
  <c r="K88" i="27"/>
  <c r="J88" i="27"/>
  <c r="I88" i="27"/>
  <c r="H88" i="27"/>
  <c r="G88" i="27"/>
  <c r="F88" i="27"/>
  <c r="E88" i="27"/>
  <c r="V87" i="27"/>
  <c r="U87" i="27"/>
  <c r="T87" i="27"/>
  <c r="S87" i="27"/>
  <c r="R87" i="27"/>
  <c r="Q87" i="27"/>
  <c r="P87" i="27"/>
  <c r="K87" i="27"/>
  <c r="J87" i="27"/>
  <c r="I87" i="27"/>
  <c r="H87" i="27"/>
  <c r="G87" i="27"/>
  <c r="F87" i="27"/>
  <c r="E87" i="27"/>
  <c r="V86" i="27"/>
  <c r="U86" i="27"/>
  <c r="T86" i="27"/>
  <c r="S86" i="27"/>
  <c r="R86" i="27"/>
  <c r="Q86" i="27"/>
  <c r="P86" i="27"/>
  <c r="K86" i="27"/>
  <c r="J86" i="27"/>
  <c r="I86" i="27"/>
  <c r="H86" i="27"/>
  <c r="G86" i="27"/>
  <c r="F86" i="27"/>
  <c r="E86" i="27"/>
  <c r="V85" i="27"/>
  <c r="U85" i="27"/>
  <c r="T85" i="27"/>
  <c r="S85" i="27"/>
  <c r="R85" i="27"/>
  <c r="Q85" i="27"/>
  <c r="P85" i="27"/>
  <c r="K85" i="27"/>
  <c r="J85" i="27"/>
  <c r="I85" i="27"/>
  <c r="H85" i="27"/>
  <c r="G85" i="27"/>
  <c r="F85" i="27"/>
  <c r="E85" i="27"/>
  <c r="V84" i="27"/>
  <c r="U84" i="27"/>
  <c r="T84" i="27"/>
  <c r="S84" i="27"/>
  <c r="R84" i="27"/>
  <c r="Q84" i="27"/>
  <c r="P84" i="27"/>
  <c r="K84" i="27"/>
  <c r="J84" i="27"/>
  <c r="I84" i="27"/>
  <c r="H84" i="27"/>
  <c r="G84" i="27"/>
  <c r="F84" i="27"/>
  <c r="E84" i="27"/>
  <c r="V83" i="27"/>
  <c r="U83" i="27"/>
  <c r="T83" i="27"/>
  <c r="S83" i="27"/>
  <c r="R83" i="27"/>
  <c r="Q83" i="27"/>
  <c r="P83" i="27"/>
  <c r="K83" i="27"/>
  <c r="J83" i="27"/>
  <c r="I83" i="27"/>
  <c r="H83" i="27"/>
  <c r="G83" i="27"/>
  <c r="F83" i="27"/>
  <c r="E83" i="27"/>
  <c r="V82" i="27"/>
  <c r="U82" i="27"/>
  <c r="T82" i="27"/>
  <c r="S82" i="27"/>
  <c r="R82" i="27"/>
  <c r="Q82" i="27"/>
  <c r="P82" i="27"/>
  <c r="K82" i="27"/>
  <c r="J82" i="27"/>
  <c r="I82" i="27"/>
  <c r="H82" i="27"/>
  <c r="G82" i="27"/>
  <c r="F82" i="27"/>
  <c r="E82" i="27"/>
  <c r="V81" i="27"/>
  <c r="U81" i="27"/>
  <c r="T81" i="27"/>
  <c r="S81" i="27"/>
  <c r="R81" i="27"/>
  <c r="Q81" i="27"/>
  <c r="P81" i="27"/>
  <c r="K81" i="27"/>
  <c r="J81" i="27"/>
  <c r="I81" i="27"/>
  <c r="H81" i="27"/>
  <c r="G81" i="27"/>
  <c r="F81" i="27"/>
  <c r="E81" i="27"/>
  <c r="V80" i="27"/>
  <c r="U80" i="27"/>
  <c r="T80" i="27"/>
  <c r="S80" i="27"/>
  <c r="R80" i="27"/>
  <c r="Q80" i="27"/>
  <c r="P80" i="27"/>
  <c r="K80" i="27"/>
  <c r="J80" i="27"/>
  <c r="I80" i="27"/>
  <c r="H80" i="27"/>
  <c r="G80" i="27"/>
  <c r="F80" i="27"/>
  <c r="E80" i="27"/>
  <c r="V79" i="27"/>
  <c r="U79" i="27"/>
  <c r="T79" i="27"/>
  <c r="S79" i="27"/>
  <c r="R79" i="27"/>
  <c r="Q79" i="27"/>
  <c r="P79" i="27"/>
  <c r="K79" i="27"/>
  <c r="J79" i="27"/>
  <c r="I79" i="27"/>
  <c r="H79" i="27"/>
  <c r="G79" i="27"/>
  <c r="F79" i="27"/>
  <c r="E79" i="27"/>
  <c r="V78" i="27"/>
  <c r="U78" i="27"/>
  <c r="T78" i="27"/>
  <c r="S78" i="27"/>
  <c r="R78" i="27"/>
  <c r="Q78" i="27"/>
  <c r="P78" i="27"/>
  <c r="K78" i="27"/>
  <c r="J78" i="27"/>
  <c r="I78" i="27"/>
  <c r="H78" i="27"/>
  <c r="G78" i="27"/>
  <c r="F78" i="27"/>
  <c r="E78" i="27"/>
  <c r="V77" i="27"/>
  <c r="U77" i="27"/>
  <c r="T77" i="27"/>
  <c r="S77" i="27"/>
  <c r="R77" i="27"/>
  <c r="Q77" i="27"/>
  <c r="P77" i="27"/>
  <c r="K77" i="27"/>
  <c r="J77" i="27"/>
  <c r="I77" i="27"/>
  <c r="H77" i="27"/>
  <c r="G77" i="27"/>
  <c r="F77" i="27"/>
  <c r="E77" i="27"/>
  <c r="V76" i="27"/>
  <c r="U76" i="27"/>
  <c r="T76" i="27"/>
  <c r="S76" i="27"/>
  <c r="R76" i="27"/>
  <c r="Q76" i="27"/>
  <c r="P76" i="27"/>
  <c r="K76" i="27"/>
  <c r="J76" i="27"/>
  <c r="I76" i="27"/>
  <c r="H76" i="27"/>
  <c r="G76" i="27"/>
  <c r="F76" i="27"/>
  <c r="E76" i="27"/>
  <c r="V75" i="27"/>
  <c r="U75" i="27"/>
  <c r="T75" i="27"/>
  <c r="S75" i="27"/>
  <c r="R75" i="27"/>
  <c r="Q75" i="27"/>
  <c r="P75" i="27"/>
  <c r="K75" i="27"/>
  <c r="J75" i="27"/>
  <c r="I75" i="27"/>
  <c r="H75" i="27"/>
  <c r="G75" i="27"/>
  <c r="F75" i="27"/>
  <c r="E75" i="27"/>
  <c r="V74" i="27"/>
  <c r="U74" i="27"/>
  <c r="T74" i="27"/>
  <c r="S74" i="27"/>
  <c r="R74" i="27"/>
  <c r="Q74" i="27"/>
  <c r="P74" i="27"/>
  <c r="K74" i="27"/>
  <c r="J74" i="27"/>
  <c r="I74" i="27"/>
  <c r="H74" i="27"/>
  <c r="G74" i="27"/>
  <c r="F74" i="27"/>
  <c r="E74" i="27"/>
  <c r="V73" i="27"/>
  <c r="U73" i="27"/>
  <c r="T73" i="27"/>
  <c r="S73" i="27"/>
  <c r="R73" i="27"/>
  <c r="Q73" i="27"/>
  <c r="P73" i="27"/>
  <c r="K73" i="27"/>
  <c r="J73" i="27"/>
  <c r="I73" i="27"/>
  <c r="H73" i="27"/>
  <c r="G73" i="27"/>
  <c r="F73" i="27"/>
  <c r="E73" i="27"/>
  <c r="V72" i="27"/>
  <c r="U72" i="27"/>
  <c r="T72" i="27"/>
  <c r="S72" i="27"/>
  <c r="R72" i="27"/>
  <c r="Q72" i="27"/>
  <c r="P72" i="27"/>
  <c r="K72" i="27"/>
  <c r="J72" i="27"/>
  <c r="I72" i="27"/>
  <c r="H72" i="27"/>
  <c r="G72" i="27"/>
  <c r="F72" i="27"/>
  <c r="E72" i="27"/>
  <c r="V71" i="27"/>
  <c r="U71" i="27"/>
  <c r="T71" i="27"/>
  <c r="S71" i="27"/>
  <c r="R71" i="27"/>
  <c r="Q71" i="27"/>
  <c r="P71" i="27"/>
  <c r="K71" i="27"/>
  <c r="J71" i="27"/>
  <c r="I71" i="27"/>
  <c r="H71" i="27"/>
  <c r="G71" i="27"/>
  <c r="F71" i="27"/>
  <c r="E71" i="27"/>
  <c r="V70" i="27"/>
  <c r="U70" i="27"/>
  <c r="T70" i="27"/>
  <c r="S70" i="27"/>
  <c r="R70" i="27"/>
  <c r="Q70" i="27"/>
  <c r="P70" i="27"/>
  <c r="K70" i="27"/>
  <c r="J70" i="27"/>
  <c r="I70" i="27"/>
  <c r="H70" i="27"/>
  <c r="G70" i="27"/>
  <c r="F70" i="27"/>
  <c r="E70" i="27"/>
  <c r="V69" i="27"/>
  <c r="U69" i="27"/>
  <c r="T69" i="27"/>
  <c r="S69" i="27"/>
  <c r="R69" i="27"/>
  <c r="Q69" i="27"/>
  <c r="P69" i="27"/>
  <c r="K69" i="27"/>
  <c r="J69" i="27"/>
  <c r="I69" i="27"/>
  <c r="H69" i="27"/>
  <c r="G69" i="27"/>
  <c r="F69" i="27"/>
  <c r="E69" i="27"/>
  <c r="V68" i="27"/>
  <c r="U68" i="27"/>
  <c r="T68" i="27"/>
  <c r="S68" i="27"/>
  <c r="R68" i="27"/>
  <c r="Q68" i="27"/>
  <c r="P68" i="27"/>
  <c r="K68" i="27"/>
  <c r="J68" i="27"/>
  <c r="I68" i="27"/>
  <c r="H68" i="27"/>
  <c r="G68" i="27"/>
  <c r="F68" i="27"/>
  <c r="E68" i="27"/>
  <c r="V67" i="27"/>
  <c r="U67" i="27"/>
  <c r="T67" i="27"/>
  <c r="S67" i="27"/>
  <c r="R67" i="27"/>
  <c r="Q67" i="27"/>
  <c r="P67" i="27"/>
  <c r="K67" i="27"/>
  <c r="J67" i="27"/>
  <c r="I67" i="27"/>
  <c r="H67" i="27"/>
  <c r="G67" i="27"/>
  <c r="F67" i="27"/>
  <c r="E67" i="27"/>
  <c r="V66" i="27"/>
  <c r="U66" i="27"/>
  <c r="T66" i="27"/>
  <c r="S66" i="27"/>
  <c r="R66" i="27"/>
  <c r="Q66" i="27"/>
  <c r="P66" i="27"/>
  <c r="K66" i="27"/>
  <c r="J66" i="27"/>
  <c r="I66" i="27"/>
  <c r="H66" i="27"/>
  <c r="G66" i="27"/>
  <c r="F66" i="27"/>
  <c r="E66" i="27"/>
  <c r="V65" i="27"/>
  <c r="U65" i="27"/>
  <c r="T65" i="27"/>
  <c r="S65" i="27"/>
  <c r="R65" i="27"/>
  <c r="Q65" i="27"/>
  <c r="P65" i="27"/>
  <c r="K65" i="27"/>
  <c r="J65" i="27"/>
  <c r="I65" i="27"/>
  <c r="H65" i="27"/>
  <c r="G65" i="27"/>
  <c r="F65" i="27"/>
  <c r="E65" i="27"/>
  <c r="V64" i="27"/>
  <c r="U64" i="27"/>
  <c r="T64" i="27"/>
  <c r="S64" i="27"/>
  <c r="R64" i="27"/>
  <c r="Q64" i="27"/>
  <c r="P64" i="27"/>
  <c r="K64" i="27"/>
  <c r="J64" i="27"/>
  <c r="I64" i="27"/>
  <c r="H64" i="27"/>
  <c r="G64" i="27"/>
  <c r="F64" i="27"/>
  <c r="E64" i="27"/>
  <c r="V63" i="27"/>
  <c r="U63" i="27"/>
  <c r="T63" i="27"/>
  <c r="S63" i="27"/>
  <c r="R63" i="27"/>
  <c r="Q63" i="27"/>
  <c r="P63" i="27"/>
  <c r="K63" i="27"/>
  <c r="J63" i="27"/>
  <c r="I63" i="27"/>
  <c r="H63" i="27"/>
  <c r="G63" i="27"/>
  <c r="F63" i="27"/>
  <c r="E63" i="27"/>
  <c r="V62" i="27"/>
  <c r="U62" i="27"/>
  <c r="T62" i="27"/>
  <c r="S62" i="27"/>
  <c r="R62" i="27"/>
  <c r="Q62" i="27"/>
  <c r="P62" i="27"/>
  <c r="K62" i="27"/>
  <c r="J62" i="27"/>
  <c r="I62" i="27"/>
  <c r="H62" i="27"/>
  <c r="G62" i="27"/>
  <c r="F62" i="27"/>
  <c r="E62" i="27"/>
  <c r="V61" i="27"/>
  <c r="U61" i="27"/>
  <c r="T61" i="27"/>
  <c r="S61" i="27"/>
  <c r="R61" i="27"/>
  <c r="Q61" i="27"/>
  <c r="P61" i="27"/>
  <c r="K61" i="27"/>
  <c r="J61" i="27"/>
  <c r="I61" i="27"/>
  <c r="H61" i="27"/>
  <c r="G61" i="27"/>
  <c r="F61" i="27"/>
  <c r="E61" i="27"/>
  <c r="V60" i="27"/>
  <c r="U60" i="27"/>
  <c r="T60" i="27"/>
  <c r="S60" i="27"/>
  <c r="R60" i="27"/>
  <c r="Q60" i="27"/>
  <c r="P60" i="27"/>
  <c r="K60" i="27"/>
  <c r="J60" i="27"/>
  <c r="I60" i="27"/>
  <c r="H60" i="27"/>
  <c r="G60" i="27"/>
  <c r="F60" i="27"/>
  <c r="E60" i="27"/>
  <c r="V59" i="27"/>
  <c r="U59" i="27"/>
  <c r="T59" i="27"/>
  <c r="S59" i="27"/>
  <c r="R59" i="27"/>
  <c r="Q59" i="27"/>
  <c r="P59" i="27"/>
  <c r="K59" i="27"/>
  <c r="J59" i="27"/>
  <c r="I59" i="27"/>
  <c r="H59" i="27"/>
  <c r="G59" i="27"/>
  <c r="F59" i="27"/>
  <c r="E59" i="27"/>
  <c r="V58" i="27"/>
  <c r="U58" i="27"/>
  <c r="T58" i="27"/>
  <c r="S58" i="27"/>
  <c r="R58" i="27"/>
  <c r="Q58" i="27"/>
  <c r="P58" i="27"/>
  <c r="K58" i="27"/>
  <c r="J58" i="27"/>
  <c r="I58" i="27"/>
  <c r="H58" i="27"/>
  <c r="G58" i="27"/>
  <c r="F58" i="27"/>
  <c r="E58" i="27"/>
  <c r="V57" i="27"/>
  <c r="U57" i="27"/>
  <c r="T57" i="27"/>
  <c r="S57" i="27"/>
  <c r="R57" i="27"/>
  <c r="Q57" i="27"/>
  <c r="P57" i="27"/>
  <c r="K57" i="27"/>
  <c r="J57" i="27"/>
  <c r="I57" i="27"/>
  <c r="H57" i="27"/>
  <c r="G57" i="27"/>
  <c r="F57" i="27"/>
  <c r="E57" i="27"/>
  <c r="V56" i="27"/>
  <c r="U56" i="27"/>
  <c r="T56" i="27"/>
  <c r="S56" i="27"/>
  <c r="R56" i="27"/>
  <c r="Q56" i="27"/>
  <c r="P56" i="27"/>
  <c r="K56" i="27"/>
  <c r="J56" i="27"/>
  <c r="I56" i="27"/>
  <c r="H56" i="27"/>
  <c r="G56" i="27"/>
  <c r="F56" i="27"/>
  <c r="E56" i="27"/>
  <c r="V55" i="27"/>
  <c r="U55" i="27"/>
  <c r="T55" i="27"/>
  <c r="S55" i="27"/>
  <c r="R55" i="27"/>
  <c r="Q55" i="27"/>
  <c r="P55" i="27"/>
  <c r="K55" i="27"/>
  <c r="J55" i="27"/>
  <c r="I55" i="27"/>
  <c r="H55" i="27"/>
  <c r="G55" i="27"/>
  <c r="F55" i="27"/>
  <c r="E55" i="27"/>
  <c r="V54" i="27"/>
  <c r="U54" i="27"/>
  <c r="T54" i="27"/>
  <c r="S54" i="27"/>
  <c r="R54" i="27"/>
  <c r="Q54" i="27"/>
  <c r="P54" i="27"/>
  <c r="K54" i="27"/>
  <c r="J54" i="27"/>
  <c r="I54" i="27"/>
  <c r="H54" i="27"/>
  <c r="G54" i="27"/>
  <c r="F54" i="27"/>
  <c r="E54" i="27"/>
  <c r="V53" i="27"/>
  <c r="U53" i="27"/>
  <c r="T53" i="27"/>
  <c r="S53" i="27"/>
  <c r="R53" i="27"/>
  <c r="Q53" i="27"/>
  <c r="P53" i="27"/>
  <c r="K53" i="27"/>
  <c r="J53" i="27"/>
  <c r="I53" i="27"/>
  <c r="H53" i="27"/>
  <c r="G53" i="27"/>
  <c r="F53" i="27"/>
  <c r="E53" i="27"/>
  <c r="V52" i="27"/>
  <c r="U52" i="27"/>
  <c r="T52" i="27"/>
  <c r="S52" i="27"/>
  <c r="R52" i="27"/>
  <c r="Q52" i="27"/>
  <c r="P52" i="27"/>
  <c r="K52" i="27"/>
  <c r="J52" i="27"/>
  <c r="I52" i="27"/>
  <c r="H52" i="27"/>
  <c r="G52" i="27"/>
  <c r="F52" i="27"/>
  <c r="E52" i="27"/>
  <c r="V51" i="27"/>
  <c r="U51" i="27"/>
  <c r="T51" i="27"/>
  <c r="S51" i="27"/>
  <c r="R51" i="27"/>
  <c r="Q51" i="27"/>
  <c r="P51" i="27"/>
  <c r="K51" i="27"/>
  <c r="J51" i="27"/>
  <c r="I51" i="27"/>
  <c r="H51" i="27"/>
  <c r="G51" i="27"/>
  <c r="F51" i="27"/>
  <c r="E51" i="27"/>
  <c r="V50" i="27"/>
  <c r="U50" i="27"/>
  <c r="T50" i="27"/>
  <c r="S50" i="27"/>
  <c r="R50" i="27"/>
  <c r="Q50" i="27"/>
  <c r="P50" i="27"/>
  <c r="K50" i="27"/>
  <c r="J50" i="27"/>
  <c r="I50" i="27"/>
  <c r="H50" i="27"/>
  <c r="G50" i="27"/>
  <c r="F50" i="27"/>
  <c r="E50" i="27"/>
  <c r="V49" i="27"/>
  <c r="U49" i="27"/>
  <c r="T49" i="27"/>
  <c r="S49" i="27"/>
  <c r="R49" i="27"/>
  <c r="Q49" i="27"/>
  <c r="P49" i="27"/>
  <c r="K49" i="27"/>
  <c r="J49" i="27"/>
  <c r="I49" i="27"/>
  <c r="H49" i="27"/>
  <c r="G49" i="27"/>
  <c r="F49" i="27"/>
  <c r="E49" i="27"/>
  <c r="V48" i="27"/>
  <c r="U48" i="27"/>
  <c r="T48" i="27"/>
  <c r="S48" i="27"/>
  <c r="R48" i="27"/>
  <c r="Q48" i="27"/>
  <c r="P48" i="27"/>
  <c r="K48" i="27"/>
  <c r="J48" i="27"/>
  <c r="I48" i="27"/>
  <c r="H48" i="27"/>
  <c r="G48" i="27"/>
  <c r="F48" i="27"/>
  <c r="E48" i="27"/>
  <c r="V47" i="27"/>
  <c r="U47" i="27"/>
  <c r="T47" i="27"/>
  <c r="S47" i="27"/>
  <c r="R47" i="27"/>
  <c r="Q47" i="27"/>
  <c r="P47" i="27"/>
  <c r="K47" i="27"/>
  <c r="J47" i="27"/>
  <c r="I47" i="27"/>
  <c r="H47" i="27"/>
  <c r="G47" i="27"/>
  <c r="F47" i="27"/>
  <c r="E47" i="27"/>
  <c r="V46" i="27"/>
  <c r="U46" i="27"/>
  <c r="T46" i="27"/>
  <c r="S46" i="27"/>
  <c r="R46" i="27"/>
  <c r="Q46" i="27"/>
  <c r="P46" i="27"/>
  <c r="K46" i="27"/>
  <c r="J46" i="27"/>
  <c r="I46" i="27"/>
  <c r="H46" i="27"/>
  <c r="G46" i="27"/>
  <c r="F46" i="27"/>
  <c r="E46" i="27"/>
  <c r="V45" i="27"/>
  <c r="U45" i="27"/>
  <c r="T45" i="27"/>
  <c r="S45" i="27"/>
  <c r="R45" i="27"/>
  <c r="Q45" i="27"/>
  <c r="P45" i="27"/>
  <c r="K45" i="27"/>
  <c r="J45" i="27"/>
  <c r="I45" i="27"/>
  <c r="H45" i="27"/>
  <c r="G45" i="27"/>
  <c r="F45" i="27"/>
  <c r="E45" i="27"/>
  <c r="V44" i="27"/>
  <c r="U44" i="27"/>
  <c r="T44" i="27"/>
  <c r="S44" i="27"/>
  <c r="R44" i="27"/>
  <c r="Q44" i="27"/>
  <c r="P44" i="27"/>
  <c r="K44" i="27"/>
  <c r="J44" i="27"/>
  <c r="I44" i="27"/>
  <c r="H44" i="27"/>
  <c r="G44" i="27"/>
  <c r="F44" i="27"/>
  <c r="E44" i="27"/>
  <c r="V43" i="27"/>
  <c r="U43" i="27"/>
  <c r="T43" i="27"/>
  <c r="S43" i="27"/>
  <c r="R43" i="27"/>
  <c r="Q43" i="27"/>
  <c r="P43" i="27"/>
  <c r="K43" i="27"/>
  <c r="J43" i="27"/>
  <c r="I43" i="27"/>
  <c r="H43" i="27"/>
  <c r="G43" i="27"/>
  <c r="F43" i="27"/>
  <c r="E43" i="27"/>
  <c r="V42" i="27"/>
  <c r="U42" i="27"/>
  <c r="T42" i="27"/>
  <c r="S42" i="27"/>
  <c r="R42" i="27"/>
  <c r="Q42" i="27"/>
  <c r="P42" i="27"/>
  <c r="K42" i="27"/>
  <c r="J42" i="27"/>
  <c r="I42" i="27"/>
  <c r="H42" i="27"/>
  <c r="G42" i="27"/>
  <c r="F42" i="27"/>
  <c r="E42" i="27"/>
  <c r="V41" i="27"/>
  <c r="U41" i="27"/>
  <c r="T41" i="27"/>
  <c r="S41" i="27"/>
  <c r="R41" i="27"/>
  <c r="Q41" i="27"/>
  <c r="P41" i="27"/>
  <c r="K41" i="27"/>
  <c r="J41" i="27"/>
  <c r="I41" i="27"/>
  <c r="H41" i="27"/>
  <c r="G41" i="27"/>
  <c r="F41" i="27"/>
  <c r="E41" i="27"/>
  <c r="V40" i="27"/>
  <c r="U40" i="27"/>
  <c r="T40" i="27"/>
  <c r="S40" i="27"/>
  <c r="R40" i="27"/>
  <c r="Q40" i="27"/>
  <c r="P40" i="27"/>
  <c r="K40" i="27"/>
  <c r="J40" i="27"/>
  <c r="I40" i="27"/>
  <c r="H40" i="27"/>
  <c r="G40" i="27"/>
  <c r="F40" i="27"/>
  <c r="E40" i="27"/>
  <c r="V39" i="27"/>
  <c r="U39" i="27"/>
  <c r="T39" i="27"/>
  <c r="S39" i="27"/>
  <c r="R39" i="27"/>
  <c r="Q39" i="27"/>
  <c r="P39" i="27"/>
  <c r="K39" i="27"/>
  <c r="J39" i="27"/>
  <c r="I39" i="27"/>
  <c r="H39" i="27"/>
  <c r="G39" i="27"/>
  <c r="F39" i="27"/>
  <c r="E39" i="27"/>
  <c r="V38" i="27"/>
  <c r="U38" i="27"/>
  <c r="T38" i="27"/>
  <c r="S38" i="27"/>
  <c r="R38" i="27"/>
  <c r="Q38" i="27"/>
  <c r="P38" i="27"/>
  <c r="K38" i="27"/>
  <c r="J38" i="27"/>
  <c r="I38" i="27"/>
  <c r="H38" i="27"/>
  <c r="G38" i="27"/>
  <c r="F38" i="27"/>
  <c r="E38" i="27"/>
  <c r="V37" i="27"/>
  <c r="U37" i="27"/>
  <c r="T37" i="27"/>
  <c r="S37" i="27"/>
  <c r="R37" i="27"/>
  <c r="Q37" i="27"/>
  <c r="P37" i="27"/>
  <c r="K37" i="27"/>
  <c r="J37" i="27"/>
  <c r="I37" i="27"/>
  <c r="H37" i="27"/>
  <c r="G37" i="27"/>
  <c r="F37" i="27"/>
  <c r="E37" i="27"/>
  <c r="V36" i="27"/>
  <c r="U36" i="27"/>
  <c r="T36" i="27"/>
  <c r="S36" i="27"/>
  <c r="R36" i="27"/>
  <c r="Q36" i="27"/>
  <c r="P36" i="27"/>
  <c r="K36" i="27"/>
  <c r="J36" i="27"/>
  <c r="I36" i="27"/>
  <c r="H36" i="27"/>
  <c r="G36" i="27"/>
  <c r="F36" i="27"/>
  <c r="E36" i="27"/>
  <c r="V35" i="27"/>
  <c r="U35" i="27"/>
  <c r="T35" i="27"/>
  <c r="S35" i="27"/>
  <c r="R35" i="27"/>
  <c r="Q35" i="27"/>
  <c r="P35" i="27"/>
  <c r="K35" i="27"/>
  <c r="J35" i="27"/>
  <c r="I35" i="27"/>
  <c r="H35" i="27"/>
  <c r="G35" i="27"/>
  <c r="F35" i="27"/>
  <c r="E35" i="27"/>
  <c r="V34" i="27"/>
  <c r="U34" i="27"/>
  <c r="T34" i="27"/>
  <c r="S34" i="27"/>
  <c r="R34" i="27"/>
  <c r="Q34" i="27"/>
  <c r="P34" i="27"/>
  <c r="K34" i="27"/>
  <c r="J34" i="27"/>
  <c r="I34" i="27"/>
  <c r="H34" i="27"/>
  <c r="G34" i="27"/>
  <c r="F34" i="27"/>
  <c r="E34" i="27"/>
  <c r="V33" i="27"/>
  <c r="U33" i="27"/>
  <c r="T33" i="27"/>
  <c r="S33" i="27"/>
  <c r="R33" i="27"/>
  <c r="Q33" i="27"/>
  <c r="P33" i="27"/>
  <c r="K33" i="27"/>
  <c r="J33" i="27"/>
  <c r="I33" i="27"/>
  <c r="H33" i="27"/>
  <c r="G33" i="27"/>
  <c r="F33" i="27"/>
  <c r="E33" i="27"/>
  <c r="V32" i="27"/>
  <c r="U32" i="27"/>
  <c r="T32" i="27"/>
  <c r="S32" i="27"/>
  <c r="R32" i="27"/>
  <c r="Q32" i="27"/>
  <c r="P32" i="27"/>
  <c r="K32" i="27"/>
  <c r="J32" i="27"/>
  <c r="I32" i="27"/>
  <c r="H32" i="27"/>
  <c r="G32" i="27"/>
  <c r="F32" i="27"/>
  <c r="E32" i="27"/>
  <c r="V31" i="27"/>
  <c r="U31" i="27"/>
  <c r="T31" i="27"/>
  <c r="S31" i="27"/>
  <c r="R31" i="27"/>
  <c r="Q31" i="27"/>
  <c r="P31" i="27"/>
  <c r="K31" i="27"/>
  <c r="J31" i="27"/>
  <c r="I31" i="27"/>
  <c r="H31" i="27"/>
  <c r="G31" i="27"/>
  <c r="F31" i="27"/>
  <c r="E31" i="27"/>
  <c r="V30" i="27"/>
  <c r="U30" i="27"/>
  <c r="T30" i="27"/>
  <c r="S30" i="27"/>
  <c r="R30" i="27"/>
  <c r="Q30" i="27"/>
  <c r="P30" i="27"/>
  <c r="K30" i="27"/>
  <c r="J30" i="27"/>
  <c r="I30" i="27"/>
  <c r="H30" i="27"/>
  <c r="G30" i="27"/>
  <c r="F30" i="27"/>
  <c r="E30" i="27"/>
  <c r="V29" i="27"/>
  <c r="U29" i="27"/>
  <c r="T29" i="27"/>
  <c r="S29" i="27"/>
  <c r="R29" i="27"/>
  <c r="Q29" i="27"/>
  <c r="P29" i="27"/>
  <c r="K29" i="27"/>
  <c r="J29" i="27"/>
  <c r="I29" i="27"/>
  <c r="H29" i="27"/>
  <c r="G29" i="27"/>
  <c r="F29" i="27"/>
  <c r="E29" i="27"/>
  <c r="V28" i="27"/>
  <c r="U28" i="27"/>
  <c r="T28" i="27"/>
  <c r="S28" i="27"/>
  <c r="R28" i="27"/>
  <c r="Q28" i="27"/>
  <c r="P28" i="27"/>
  <c r="K28" i="27"/>
  <c r="J28" i="27"/>
  <c r="I28" i="27"/>
  <c r="H28" i="27"/>
  <c r="G28" i="27"/>
  <c r="F28" i="27"/>
  <c r="E28" i="27"/>
  <c r="V27" i="27"/>
  <c r="U27" i="27"/>
  <c r="T27" i="27"/>
  <c r="S27" i="27"/>
  <c r="R27" i="27"/>
  <c r="Q27" i="27"/>
  <c r="P27" i="27"/>
  <c r="K27" i="27"/>
  <c r="J27" i="27"/>
  <c r="I27" i="27"/>
  <c r="H27" i="27"/>
  <c r="G27" i="27"/>
  <c r="F27" i="27"/>
  <c r="E27" i="27"/>
  <c r="V26" i="27"/>
  <c r="U26" i="27"/>
  <c r="T26" i="27"/>
  <c r="S26" i="27"/>
  <c r="R26" i="27"/>
  <c r="Q26" i="27"/>
  <c r="P26" i="27"/>
  <c r="K26" i="27"/>
  <c r="J26" i="27"/>
  <c r="I26" i="27"/>
  <c r="H26" i="27"/>
  <c r="G26" i="27"/>
  <c r="F26" i="27"/>
  <c r="E26" i="27"/>
  <c r="V25" i="27"/>
  <c r="U25" i="27"/>
  <c r="T25" i="27"/>
  <c r="S25" i="27"/>
  <c r="R25" i="27"/>
  <c r="Q25" i="27"/>
  <c r="P25" i="27"/>
  <c r="K25" i="27"/>
  <c r="J25" i="27"/>
  <c r="I25" i="27"/>
  <c r="H25" i="27"/>
  <c r="G25" i="27"/>
  <c r="F25" i="27"/>
  <c r="E25" i="27"/>
  <c r="V24" i="27"/>
  <c r="U24" i="27"/>
  <c r="T24" i="27"/>
  <c r="S24" i="27"/>
  <c r="R24" i="27"/>
  <c r="Q24" i="27"/>
  <c r="P24" i="27"/>
  <c r="K24" i="27"/>
  <c r="J24" i="27"/>
  <c r="I24" i="27"/>
  <c r="H24" i="27"/>
  <c r="G24" i="27"/>
  <c r="F24" i="27"/>
  <c r="E24" i="27"/>
  <c r="V23" i="27"/>
  <c r="U23" i="27"/>
  <c r="T23" i="27"/>
  <c r="S23" i="27"/>
  <c r="R23" i="27"/>
  <c r="Q23" i="27"/>
  <c r="P23" i="27"/>
  <c r="K23" i="27"/>
  <c r="J23" i="27"/>
  <c r="I23" i="27"/>
  <c r="H23" i="27"/>
  <c r="G23" i="27"/>
  <c r="F23" i="27"/>
  <c r="E23" i="27"/>
  <c r="V22" i="27"/>
  <c r="U22" i="27"/>
  <c r="T22" i="27"/>
  <c r="S22" i="27"/>
  <c r="R22" i="27"/>
  <c r="Q22" i="27"/>
  <c r="P22" i="27"/>
  <c r="K22" i="27"/>
  <c r="J22" i="27"/>
  <c r="I22" i="27"/>
  <c r="H22" i="27"/>
  <c r="G22" i="27"/>
  <c r="F22" i="27"/>
  <c r="E22" i="27"/>
  <c r="V21" i="27"/>
  <c r="U21" i="27"/>
  <c r="T21" i="27"/>
  <c r="S21" i="27"/>
  <c r="R21" i="27"/>
  <c r="Q21" i="27"/>
  <c r="P21" i="27"/>
  <c r="K21" i="27"/>
  <c r="J21" i="27"/>
  <c r="I21" i="27"/>
  <c r="H21" i="27"/>
  <c r="G21" i="27"/>
  <c r="F21" i="27"/>
  <c r="E21" i="27"/>
  <c r="V20" i="27"/>
  <c r="U20" i="27"/>
  <c r="T20" i="27"/>
  <c r="S20" i="27"/>
  <c r="R20" i="27"/>
  <c r="Q20" i="27"/>
  <c r="P20" i="27"/>
  <c r="K20" i="27"/>
  <c r="J20" i="27"/>
  <c r="I20" i="27"/>
  <c r="H20" i="27"/>
  <c r="G20" i="27"/>
  <c r="F20" i="27"/>
  <c r="E20" i="27"/>
  <c r="V19" i="27"/>
  <c r="U19" i="27"/>
  <c r="T19" i="27"/>
  <c r="S19" i="27"/>
  <c r="R19" i="27"/>
  <c r="Q19" i="27"/>
  <c r="P19" i="27"/>
  <c r="K19" i="27"/>
  <c r="J19" i="27"/>
  <c r="I19" i="27"/>
  <c r="H19" i="27"/>
  <c r="G19" i="27"/>
  <c r="F19" i="27"/>
  <c r="E19" i="27"/>
  <c r="V18" i="27"/>
  <c r="U18" i="27"/>
  <c r="T18" i="27"/>
  <c r="S18" i="27"/>
  <c r="R18" i="27"/>
  <c r="Q18" i="27"/>
  <c r="P18" i="27"/>
  <c r="K18" i="27"/>
  <c r="J18" i="27"/>
  <c r="I18" i="27"/>
  <c r="H18" i="27"/>
  <c r="G18" i="27"/>
  <c r="F18" i="27"/>
  <c r="E18" i="27"/>
  <c r="V17" i="27"/>
  <c r="U17" i="27"/>
  <c r="T17" i="27"/>
  <c r="S17" i="27"/>
  <c r="R17" i="27"/>
  <c r="Q17" i="27"/>
  <c r="P17" i="27"/>
  <c r="K17" i="27"/>
  <c r="J17" i="27"/>
  <c r="I17" i="27"/>
  <c r="H17" i="27"/>
  <c r="G17" i="27"/>
  <c r="F17" i="27"/>
  <c r="E17" i="27"/>
  <c r="V16" i="27"/>
  <c r="U16" i="27"/>
  <c r="T16" i="27"/>
  <c r="S16" i="27"/>
  <c r="R16" i="27"/>
  <c r="Q16" i="27"/>
  <c r="P16" i="27"/>
  <c r="K16" i="27"/>
  <c r="J16" i="27"/>
  <c r="I16" i="27"/>
  <c r="H16" i="27"/>
  <c r="G16" i="27"/>
  <c r="F16" i="27"/>
  <c r="E16" i="27"/>
  <c r="V15" i="27"/>
  <c r="U15" i="27"/>
  <c r="T15" i="27"/>
  <c r="S15" i="27"/>
  <c r="R15" i="27"/>
  <c r="Q15" i="27"/>
  <c r="P15" i="27"/>
  <c r="K15" i="27"/>
  <c r="J15" i="27"/>
  <c r="I15" i="27"/>
  <c r="H15" i="27"/>
  <c r="G15" i="27"/>
  <c r="F15" i="27"/>
  <c r="E15" i="27"/>
  <c r="V14" i="27"/>
  <c r="U14" i="27"/>
  <c r="T14" i="27"/>
  <c r="S14" i="27"/>
  <c r="R14" i="27"/>
  <c r="Q14" i="27"/>
  <c r="P14" i="27"/>
  <c r="K14" i="27"/>
  <c r="J14" i="27"/>
  <c r="I14" i="27"/>
  <c r="H14" i="27"/>
  <c r="G14" i="27"/>
  <c r="F14" i="27"/>
  <c r="E14" i="27"/>
  <c r="V13" i="27"/>
  <c r="U13" i="27"/>
  <c r="T13" i="27"/>
  <c r="S13" i="27"/>
  <c r="R13" i="27"/>
  <c r="Q13" i="27"/>
  <c r="P13" i="27"/>
  <c r="K13" i="27"/>
  <c r="J13" i="27"/>
  <c r="I13" i="27"/>
  <c r="H13" i="27"/>
  <c r="G13" i="27"/>
  <c r="F13" i="27"/>
  <c r="E13" i="27"/>
  <c r="V12" i="27"/>
  <c r="U12" i="27"/>
  <c r="T12" i="27"/>
  <c r="S12" i="27"/>
  <c r="R12" i="27"/>
  <c r="Q12" i="27"/>
  <c r="P12" i="27"/>
  <c r="K12" i="27"/>
  <c r="J12" i="27"/>
  <c r="I12" i="27"/>
  <c r="H12" i="27"/>
  <c r="G12" i="27"/>
  <c r="F12" i="27"/>
  <c r="E12" i="27"/>
  <c r="V11" i="27"/>
  <c r="U11" i="27"/>
  <c r="T11" i="27"/>
  <c r="S11" i="27"/>
  <c r="R11" i="27"/>
  <c r="Q11" i="27"/>
  <c r="P11" i="27"/>
  <c r="K11" i="27"/>
  <c r="J11" i="27"/>
  <c r="I11" i="27"/>
  <c r="H11" i="27"/>
  <c r="G11" i="27"/>
  <c r="F11" i="27"/>
  <c r="E11" i="27"/>
  <c r="V10" i="27"/>
  <c r="U10" i="27"/>
  <c r="T10" i="27"/>
  <c r="S10" i="27"/>
  <c r="R10" i="27"/>
  <c r="Q10" i="27"/>
  <c r="P10" i="27"/>
  <c r="K10" i="27"/>
  <c r="J10" i="27"/>
  <c r="I10" i="27"/>
  <c r="H10" i="27"/>
  <c r="G10" i="27"/>
  <c r="F10" i="27"/>
  <c r="E10" i="27"/>
  <c r="V9" i="27"/>
  <c r="U9" i="27"/>
  <c r="T9" i="27"/>
  <c r="S9" i="27"/>
  <c r="R9" i="27"/>
  <c r="Q9" i="27"/>
  <c r="P9" i="27"/>
  <c r="K9" i="27"/>
  <c r="J9" i="27"/>
  <c r="I9" i="27"/>
  <c r="H9" i="27"/>
  <c r="G9" i="27"/>
  <c r="F9" i="27"/>
  <c r="E9" i="27"/>
  <c r="V8" i="27"/>
  <c r="U8" i="27"/>
  <c r="T8" i="27"/>
  <c r="S8" i="27"/>
  <c r="R8" i="27"/>
  <c r="Q8" i="27"/>
  <c r="P8" i="27"/>
  <c r="K8" i="27"/>
  <c r="J8" i="27"/>
  <c r="I8" i="27"/>
  <c r="H8" i="27"/>
  <c r="G8" i="27"/>
  <c r="F8" i="27"/>
  <c r="E8" i="27"/>
  <c r="V7" i="27"/>
  <c r="U7" i="27"/>
  <c r="T7" i="27"/>
  <c r="S7" i="27"/>
  <c r="R7" i="27"/>
  <c r="Q7" i="27"/>
  <c r="P7" i="27"/>
  <c r="K7" i="27"/>
  <c r="J7" i="27"/>
  <c r="I7" i="27"/>
  <c r="H7" i="27"/>
  <c r="G7" i="27"/>
  <c r="F7" i="27"/>
  <c r="E7" i="27"/>
  <c r="V6" i="27"/>
  <c r="U6" i="27"/>
  <c r="T6" i="27"/>
  <c r="S6" i="27"/>
  <c r="R6" i="27"/>
  <c r="Q6" i="27"/>
  <c r="P6" i="27"/>
  <c r="K6" i="27"/>
  <c r="J6" i="27"/>
  <c r="I6" i="27"/>
  <c r="H6" i="27"/>
  <c r="G6" i="27"/>
  <c r="F6" i="27"/>
  <c r="E6" i="27"/>
  <c r="V5" i="27"/>
  <c r="U5" i="27"/>
  <c r="T5" i="27"/>
  <c r="S5" i="27"/>
  <c r="R5" i="27"/>
  <c r="Q5" i="27"/>
  <c r="P5" i="27"/>
  <c r="K5" i="27"/>
  <c r="J5" i="27"/>
  <c r="I5" i="27"/>
  <c r="H5" i="27"/>
  <c r="G5" i="27"/>
  <c r="F5" i="27"/>
  <c r="E5" i="27"/>
  <c r="V3" i="27"/>
  <c r="U3" i="27"/>
  <c r="T3" i="27"/>
  <c r="S3" i="27"/>
  <c r="R3" i="27"/>
  <c r="Q3" i="27"/>
  <c r="K3" i="27"/>
  <c r="J3" i="27"/>
  <c r="I3" i="27"/>
  <c r="H3" i="27"/>
  <c r="G3" i="27"/>
  <c r="F3" i="27"/>
  <c r="H4" i="27" l="1"/>
  <c r="O6" i="23"/>
  <c r="N7" i="23"/>
  <c r="O7" i="23"/>
  <c r="N8" i="23"/>
  <c r="O8" i="23"/>
  <c r="N9" i="23"/>
  <c r="O9" i="23"/>
  <c r="N10" i="23"/>
  <c r="O10" i="23"/>
  <c r="N11" i="23"/>
  <c r="O11" i="23"/>
  <c r="N12" i="23"/>
  <c r="O12" i="23"/>
  <c r="N13" i="23"/>
  <c r="O13" i="23"/>
  <c r="N14" i="23"/>
  <c r="O14" i="23"/>
  <c r="N15" i="23"/>
  <c r="O15" i="23"/>
  <c r="N16" i="23"/>
  <c r="O16" i="23"/>
  <c r="N17" i="23"/>
  <c r="O17" i="23"/>
  <c r="N18" i="23"/>
  <c r="O18" i="23"/>
  <c r="N19" i="23"/>
  <c r="O19" i="23"/>
  <c r="N20" i="23"/>
  <c r="O20" i="23"/>
  <c r="N21" i="23"/>
  <c r="O21" i="23"/>
  <c r="N22" i="23"/>
  <c r="O22" i="23"/>
  <c r="N23" i="23"/>
  <c r="O23" i="23"/>
  <c r="N24" i="23"/>
  <c r="O24" i="23"/>
  <c r="N25" i="23"/>
  <c r="O25" i="23"/>
  <c r="O30" i="23"/>
  <c r="N31" i="23"/>
  <c r="O31" i="23"/>
  <c r="N32" i="23"/>
  <c r="O32" i="23"/>
  <c r="N33" i="23"/>
  <c r="O33" i="23"/>
  <c r="N34" i="23"/>
  <c r="O34" i="23"/>
  <c r="N35" i="23"/>
  <c r="O35" i="23"/>
  <c r="N36" i="23"/>
  <c r="O36" i="23"/>
  <c r="N37" i="23"/>
  <c r="O37" i="23"/>
  <c r="N38" i="23"/>
  <c r="O38" i="23"/>
  <c r="N39" i="23"/>
  <c r="O39" i="23"/>
  <c r="N40" i="23"/>
  <c r="O40" i="23"/>
  <c r="N41" i="23"/>
  <c r="O41" i="23"/>
  <c r="N42" i="23"/>
  <c r="O42" i="23"/>
  <c r="N43" i="23"/>
  <c r="O43" i="23"/>
  <c r="N44" i="23"/>
  <c r="O44" i="23"/>
  <c r="N45" i="23"/>
  <c r="O45" i="23"/>
  <c r="N46" i="23"/>
  <c r="O46" i="23"/>
  <c r="N47" i="23"/>
  <c r="O47" i="23"/>
  <c r="N48" i="23"/>
  <c r="O48" i="23"/>
  <c r="N49" i="23"/>
  <c r="O49" i="23"/>
  <c r="O54" i="23"/>
  <c r="N55" i="23"/>
  <c r="O55" i="23"/>
  <c r="N56" i="23"/>
  <c r="O56" i="23"/>
  <c r="N57" i="23"/>
  <c r="O57" i="23"/>
  <c r="N58" i="23"/>
  <c r="O58" i="23"/>
  <c r="N59" i="23"/>
  <c r="O59" i="23"/>
  <c r="N60" i="23"/>
  <c r="O60" i="23"/>
  <c r="N61" i="23"/>
  <c r="O61" i="23"/>
  <c r="N62" i="23"/>
  <c r="O62" i="23"/>
  <c r="N63" i="23"/>
  <c r="O63" i="23"/>
  <c r="N64" i="23"/>
  <c r="O64" i="23"/>
  <c r="N65" i="23"/>
  <c r="O65" i="23"/>
  <c r="N66" i="23"/>
  <c r="O66" i="23"/>
  <c r="N67" i="23"/>
  <c r="O67" i="23"/>
  <c r="N68" i="23"/>
  <c r="O68" i="23"/>
  <c r="N69" i="23"/>
  <c r="O69" i="23"/>
  <c r="N70" i="23"/>
  <c r="O70" i="23"/>
  <c r="N71" i="23"/>
  <c r="O71" i="23"/>
  <c r="N72" i="23"/>
  <c r="O72" i="23"/>
  <c r="N73" i="23"/>
  <c r="O73" i="23"/>
  <c r="O78" i="23"/>
  <c r="N79" i="23"/>
  <c r="O79" i="23"/>
  <c r="N80" i="23"/>
  <c r="O80" i="23"/>
  <c r="N81" i="23"/>
  <c r="O81" i="23"/>
  <c r="N82" i="23"/>
  <c r="O82" i="23"/>
  <c r="N83" i="23"/>
  <c r="O83" i="23"/>
  <c r="N84" i="23"/>
  <c r="O84" i="23"/>
  <c r="N85" i="23"/>
  <c r="O85" i="23"/>
  <c r="N86" i="23"/>
  <c r="O86" i="23"/>
  <c r="N87" i="23"/>
  <c r="O87" i="23"/>
  <c r="N88" i="23"/>
  <c r="O88" i="23"/>
  <c r="N89" i="23"/>
  <c r="O89" i="23"/>
  <c r="N90" i="23"/>
  <c r="O90" i="23"/>
  <c r="N91" i="23"/>
  <c r="O91" i="23"/>
  <c r="N92" i="23"/>
  <c r="O92" i="23"/>
  <c r="N93" i="23"/>
  <c r="O93" i="23"/>
  <c r="N94" i="23"/>
  <c r="O94" i="23"/>
  <c r="N95" i="23"/>
  <c r="O95" i="23"/>
  <c r="N96" i="23"/>
  <c r="O96" i="23"/>
  <c r="N97" i="23"/>
  <c r="O97" i="23"/>
  <c r="O102" i="23"/>
  <c r="N103" i="23"/>
  <c r="O103" i="23"/>
  <c r="N104" i="23"/>
  <c r="O104" i="23"/>
  <c r="N105" i="23"/>
  <c r="O105" i="23"/>
  <c r="N106" i="23"/>
  <c r="O106" i="23"/>
  <c r="N107" i="23"/>
  <c r="O107" i="23"/>
  <c r="N108" i="23"/>
  <c r="O108" i="23"/>
  <c r="N109" i="23"/>
  <c r="O109" i="23"/>
  <c r="N110" i="23"/>
  <c r="O110" i="23"/>
  <c r="N111" i="23"/>
  <c r="O111" i="23"/>
  <c r="N112" i="23"/>
  <c r="O112" i="23"/>
  <c r="N113" i="23"/>
  <c r="O113" i="23"/>
  <c r="N114" i="23"/>
  <c r="O114" i="23"/>
  <c r="N115" i="23"/>
  <c r="O115" i="23"/>
  <c r="N116" i="23"/>
  <c r="O116" i="23"/>
  <c r="N117" i="23"/>
  <c r="O117" i="23"/>
  <c r="N118" i="23"/>
  <c r="O118" i="23"/>
  <c r="N119" i="23"/>
  <c r="O119" i="23"/>
  <c r="N120" i="23"/>
  <c r="O120" i="23"/>
  <c r="N121" i="23"/>
  <c r="O121" i="23"/>
  <c r="O126" i="23"/>
  <c r="N127" i="23"/>
  <c r="O127" i="23"/>
  <c r="N128" i="23"/>
  <c r="O128" i="23"/>
  <c r="N129" i="23"/>
  <c r="O129" i="23"/>
  <c r="N130" i="23"/>
  <c r="O130" i="23"/>
  <c r="N131" i="23"/>
  <c r="O131" i="23"/>
  <c r="N132" i="23"/>
  <c r="O132" i="23"/>
  <c r="N133" i="23"/>
  <c r="O133" i="23"/>
  <c r="N134" i="23"/>
  <c r="O134" i="23"/>
  <c r="N135" i="23"/>
  <c r="O135" i="23"/>
  <c r="N136" i="23"/>
  <c r="O136" i="23"/>
  <c r="N137" i="23"/>
  <c r="O137" i="23"/>
  <c r="N138" i="23"/>
  <c r="O138" i="23"/>
  <c r="N139" i="23"/>
  <c r="O139" i="23"/>
  <c r="N140" i="23"/>
  <c r="O140" i="23"/>
  <c r="N141" i="23"/>
  <c r="O141" i="23"/>
  <c r="N142" i="23"/>
  <c r="O142" i="23"/>
  <c r="N143" i="23"/>
  <c r="O143" i="23"/>
  <c r="N144" i="23"/>
  <c r="O144" i="23"/>
  <c r="N145" i="23"/>
  <c r="O145" i="23"/>
  <c r="O150" i="23"/>
  <c r="N151" i="23"/>
  <c r="O151" i="23"/>
  <c r="N152" i="23"/>
  <c r="O152" i="23"/>
  <c r="N153" i="23"/>
  <c r="O153" i="23"/>
  <c r="N154" i="23"/>
  <c r="O154" i="23"/>
  <c r="N155" i="23"/>
  <c r="O155" i="23"/>
  <c r="N156" i="23"/>
  <c r="O156" i="23"/>
  <c r="N157" i="23"/>
  <c r="O157" i="23"/>
  <c r="N158" i="23"/>
  <c r="O158" i="23"/>
  <c r="N159" i="23"/>
  <c r="O159" i="23"/>
  <c r="N160" i="23"/>
  <c r="O160" i="23"/>
  <c r="N161" i="23"/>
  <c r="O161" i="23"/>
  <c r="N162" i="23"/>
  <c r="O162" i="23"/>
  <c r="N163" i="23"/>
  <c r="O163" i="23"/>
  <c r="N164" i="23"/>
  <c r="O164" i="23"/>
  <c r="N165" i="23"/>
  <c r="O165" i="23"/>
  <c r="N166" i="23"/>
  <c r="O166" i="23"/>
  <c r="N167" i="23"/>
  <c r="O167" i="23"/>
  <c r="N168" i="23"/>
  <c r="O168" i="23"/>
  <c r="N169" i="23"/>
  <c r="O169" i="23"/>
  <c r="O174" i="23"/>
  <c r="N175" i="23"/>
  <c r="O175" i="23"/>
  <c r="N176" i="23"/>
  <c r="O176" i="23"/>
  <c r="N177" i="23"/>
  <c r="O177" i="23"/>
  <c r="N178" i="23"/>
  <c r="O178" i="23"/>
  <c r="N179" i="23"/>
  <c r="O179" i="23"/>
  <c r="N180" i="23"/>
  <c r="O180" i="23"/>
  <c r="N181" i="23"/>
  <c r="O181" i="23"/>
  <c r="N182" i="23"/>
  <c r="O182" i="23"/>
  <c r="N183" i="23"/>
  <c r="O183" i="23"/>
  <c r="N184" i="23"/>
  <c r="O184" i="23"/>
  <c r="N185" i="23"/>
  <c r="O185" i="23"/>
  <c r="N186" i="23"/>
  <c r="O186" i="23"/>
  <c r="N187" i="23"/>
  <c r="O187" i="23"/>
  <c r="N188" i="23"/>
  <c r="O188" i="23"/>
  <c r="N189" i="23"/>
  <c r="O189" i="23"/>
  <c r="N190" i="23"/>
  <c r="O190" i="23"/>
  <c r="N191" i="23"/>
  <c r="O191" i="23"/>
  <c r="N192" i="23"/>
  <c r="O192" i="23"/>
  <c r="N193" i="23"/>
  <c r="O193" i="23"/>
  <c r="O198" i="23"/>
  <c r="N199" i="23"/>
  <c r="O199" i="23"/>
  <c r="N200" i="23"/>
  <c r="O200" i="23"/>
  <c r="N201" i="23"/>
  <c r="O201" i="23"/>
  <c r="N202" i="23"/>
  <c r="O202" i="23"/>
  <c r="N203" i="23"/>
  <c r="O203" i="23"/>
  <c r="N204" i="23"/>
  <c r="O204" i="23"/>
  <c r="N205" i="23"/>
  <c r="O205" i="23"/>
  <c r="N206" i="23"/>
  <c r="O206" i="23"/>
  <c r="N207" i="23"/>
  <c r="O207" i="23"/>
  <c r="N208" i="23"/>
  <c r="O208" i="23"/>
  <c r="N209" i="23"/>
  <c r="O209" i="23"/>
  <c r="N210" i="23"/>
  <c r="O210" i="23"/>
  <c r="N211" i="23"/>
  <c r="O211" i="23"/>
  <c r="N212" i="23"/>
  <c r="O212" i="23"/>
  <c r="N213" i="23"/>
  <c r="O213" i="23"/>
  <c r="N214" i="23"/>
  <c r="O214" i="23"/>
  <c r="N215" i="23"/>
  <c r="O215" i="23"/>
  <c r="N216" i="23"/>
  <c r="O216" i="23"/>
  <c r="N217" i="23"/>
  <c r="O217" i="23"/>
  <c r="O222" i="23"/>
  <c r="N223" i="23"/>
  <c r="O223" i="23"/>
  <c r="N224" i="23"/>
  <c r="O224" i="23"/>
  <c r="N225" i="23"/>
  <c r="O225" i="23"/>
  <c r="N226" i="23"/>
  <c r="O226" i="23"/>
  <c r="N227" i="23"/>
  <c r="O227" i="23"/>
  <c r="N228" i="23"/>
  <c r="O228" i="23"/>
  <c r="N229" i="23"/>
  <c r="O229" i="23"/>
  <c r="N230" i="23"/>
  <c r="O230" i="23"/>
  <c r="N231" i="23"/>
  <c r="O231" i="23"/>
  <c r="N232" i="23"/>
  <c r="O232" i="23"/>
  <c r="N233" i="23"/>
  <c r="O233" i="23"/>
  <c r="N234" i="23"/>
  <c r="O234" i="23"/>
  <c r="N235" i="23"/>
  <c r="O235" i="23"/>
  <c r="N236" i="23"/>
  <c r="O236" i="23"/>
  <c r="N237" i="23"/>
  <c r="O237" i="23"/>
  <c r="N238" i="23"/>
  <c r="O238" i="23"/>
  <c r="N239" i="23"/>
  <c r="O239" i="23"/>
  <c r="N240" i="23"/>
  <c r="O240" i="23"/>
  <c r="N241" i="23"/>
  <c r="O241" i="23"/>
  <c r="O246" i="23"/>
  <c r="N247" i="23"/>
  <c r="O247" i="23"/>
  <c r="N248" i="23"/>
  <c r="O248" i="23"/>
  <c r="N249" i="23"/>
  <c r="O249" i="23"/>
  <c r="N250" i="23"/>
  <c r="O250" i="23"/>
  <c r="N251" i="23"/>
  <c r="O251" i="23"/>
  <c r="N252" i="23"/>
  <c r="O252" i="23"/>
  <c r="N253" i="23"/>
  <c r="O253" i="23"/>
  <c r="N254" i="23"/>
  <c r="O254" i="23"/>
  <c r="N255" i="23"/>
  <c r="O255" i="23"/>
  <c r="N256" i="23"/>
  <c r="O256" i="23"/>
  <c r="N257" i="23"/>
  <c r="O257" i="23"/>
  <c r="N258" i="23"/>
  <c r="O258" i="23"/>
  <c r="N259" i="23"/>
  <c r="O259" i="23"/>
  <c r="N260" i="23"/>
  <c r="O260" i="23"/>
  <c r="N261" i="23"/>
  <c r="O261" i="23"/>
  <c r="N262" i="23"/>
  <c r="O262" i="23"/>
  <c r="N263" i="23"/>
  <c r="O263" i="23"/>
  <c r="N264" i="23"/>
  <c r="O264" i="23"/>
  <c r="N265" i="23"/>
  <c r="O265" i="23"/>
  <c r="O270" i="23"/>
  <c r="N271" i="23"/>
  <c r="O271" i="23"/>
  <c r="N272" i="23"/>
  <c r="O272" i="23"/>
  <c r="N273" i="23"/>
  <c r="O273" i="23"/>
  <c r="N274" i="23"/>
  <c r="O274" i="23"/>
  <c r="N275" i="23"/>
  <c r="O275" i="23"/>
  <c r="N276" i="23"/>
  <c r="O276" i="23"/>
  <c r="N277" i="23"/>
  <c r="O277" i="23"/>
  <c r="N278" i="23"/>
  <c r="O278" i="23"/>
  <c r="N279" i="23"/>
  <c r="O279" i="23"/>
  <c r="N280" i="23"/>
  <c r="O280" i="23"/>
  <c r="N281" i="23"/>
  <c r="O281" i="23"/>
  <c r="N282" i="23"/>
  <c r="O282" i="23"/>
  <c r="N283" i="23"/>
  <c r="O283" i="23"/>
  <c r="N284" i="23"/>
  <c r="O284" i="23"/>
  <c r="N285" i="23"/>
  <c r="O285" i="23"/>
  <c r="N286" i="23"/>
  <c r="O286" i="23"/>
  <c r="N287" i="23"/>
  <c r="O287" i="23"/>
  <c r="N288" i="23"/>
  <c r="O288" i="23"/>
  <c r="N289" i="23"/>
  <c r="O289" i="23"/>
  <c r="O294" i="23"/>
  <c r="N295" i="23"/>
  <c r="O295" i="23"/>
  <c r="N296" i="23"/>
  <c r="O296" i="23"/>
  <c r="N297" i="23"/>
  <c r="O297" i="23"/>
  <c r="N298" i="23"/>
  <c r="O298" i="23"/>
  <c r="N299" i="23"/>
  <c r="O299" i="23"/>
  <c r="N300" i="23"/>
  <c r="O300" i="23"/>
  <c r="N301" i="23"/>
  <c r="O301" i="23"/>
  <c r="N302" i="23"/>
  <c r="O302" i="23"/>
  <c r="N303" i="23"/>
  <c r="O303" i="23"/>
  <c r="N304" i="23"/>
  <c r="O304" i="23"/>
  <c r="N305" i="23"/>
  <c r="O305" i="23"/>
  <c r="N306" i="23"/>
  <c r="O306" i="23"/>
  <c r="N307" i="23"/>
  <c r="O307" i="23"/>
  <c r="N308" i="23"/>
  <c r="O308" i="23"/>
  <c r="N309" i="23"/>
  <c r="O309" i="23"/>
  <c r="N310" i="23"/>
  <c r="O310" i="23"/>
  <c r="N311" i="23"/>
  <c r="O311" i="23"/>
  <c r="N312" i="23"/>
  <c r="O312" i="23"/>
  <c r="N313" i="23"/>
  <c r="O313" i="23"/>
  <c r="O318" i="23"/>
  <c r="N319" i="23"/>
  <c r="O319" i="23"/>
  <c r="N320" i="23"/>
  <c r="O320" i="23"/>
  <c r="N321" i="23"/>
  <c r="O321" i="23"/>
  <c r="N322" i="23"/>
  <c r="O322" i="23"/>
  <c r="N323" i="23"/>
  <c r="O323" i="23"/>
  <c r="N324" i="23"/>
  <c r="O324" i="23"/>
  <c r="N325" i="23"/>
  <c r="O325" i="23"/>
  <c r="N326" i="23"/>
  <c r="O326" i="23"/>
  <c r="N327" i="23"/>
  <c r="O327" i="23"/>
  <c r="N328" i="23"/>
  <c r="O328" i="23"/>
  <c r="N329" i="23"/>
  <c r="O329" i="23"/>
  <c r="N330" i="23"/>
  <c r="O330" i="23"/>
  <c r="N331" i="23"/>
  <c r="O331" i="23"/>
  <c r="N332" i="23"/>
  <c r="O332" i="23"/>
  <c r="N333" i="23"/>
  <c r="O333" i="23"/>
  <c r="N334" i="23"/>
  <c r="O334" i="23"/>
  <c r="N335" i="23"/>
  <c r="O335" i="23"/>
  <c r="N336" i="23"/>
  <c r="O336" i="23"/>
  <c r="N337" i="23"/>
  <c r="O337" i="23"/>
  <c r="O342" i="23"/>
  <c r="N343" i="23"/>
  <c r="O343" i="23"/>
  <c r="N344" i="23"/>
  <c r="O344" i="23"/>
  <c r="N345" i="23"/>
  <c r="O345" i="23"/>
  <c r="N346" i="23"/>
  <c r="O346" i="23"/>
  <c r="N347" i="23"/>
  <c r="O347" i="23"/>
  <c r="N348" i="23"/>
  <c r="O348" i="23"/>
  <c r="N349" i="23"/>
  <c r="O349" i="23"/>
  <c r="N350" i="23"/>
  <c r="O350" i="23"/>
  <c r="N351" i="23"/>
  <c r="O351" i="23"/>
  <c r="N352" i="23"/>
  <c r="O352" i="23"/>
  <c r="N353" i="23"/>
  <c r="O353" i="23"/>
  <c r="N354" i="23"/>
  <c r="O354" i="23"/>
  <c r="N355" i="23"/>
  <c r="O355" i="23"/>
  <c r="N356" i="23"/>
  <c r="O356" i="23"/>
  <c r="N357" i="23"/>
  <c r="O357" i="23"/>
  <c r="N358" i="23"/>
  <c r="O358" i="23"/>
  <c r="N359" i="23"/>
  <c r="O359" i="23"/>
  <c r="N360" i="23"/>
  <c r="O360" i="23"/>
  <c r="N361" i="23"/>
  <c r="O361" i="23"/>
  <c r="O366" i="23"/>
  <c r="N367" i="23"/>
  <c r="O367" i="23"/>
  <c r="N368" i="23"/>
  <c r="O368" i="23"/>
  <c r="N369" i="23"/>
  <c r="O369" i="23"/>
  <c r="N370" i="23"/>
  <c r="O370" i="23"/>
  <c r="N371" i="23"/>
  <c r="O371" i="23"/>
  <c r="N372" i="23"/>
  <c r="O372" i="23"/>
  <c r="N373" i="23"/>
  <c r="O373" i="23"/>
  <c r="N374" i="23"/>
  <c r="O374" i="23"/>
  <c r="N375" i="23"/>
  <c r="O375" i="23"/>
  <c r="N376" i="23"/>
  <c r="O376" i="23"/>
  <c r="N377" i="23"/>
  <c r="O377" i="23"/>
  <c r="N378" i="23"/>
  <c r="O378" i="23"/>
  <c r="N379" i="23"/>
  <c r="O379" i="23"/>
  <c r="N380" i="23"/>
  <c r="O380" i="23"/>
  <c r="N381" i="23"/>
  <c r="O381" i="23"/>
  <c r="N382" i="23"/>
  <c r="O382" i="23"/>
  <c r="N383" i="23"/>
  <c r="O383" i="23"/>
  <c r="N384" i="23"/>
  <c r="O384" i="23"/>
  <c r="N385" i="23"/>
  <c r="O385" i="23"/>
  <c r="O390" i="23"/>
  <c r="N391" i="23"/>
  <c r="O391" i="23"/>
  <c r="N392" i="23"/>
  <c r="O392" i="23"/>
  <c r="N393" i="23"/>
  <c r="O393" i="23"/>
  <c r="N394" i="23"/>
  <c r="O394" i="23"/>
  <c r="N395" i="23"/>
  <c r="O395" i="23"/>
  <c r="N396" i="23"/>
  <c r="O396" i="23"/>
  <c r="N397" i="23"/>
  <c r="O397" i="23"/>
  <c r="N398" i="23"/>
  <c r="O398" i="23"/>
  <c r="N399" i="23"/>
  <c r="O399" i="23"/>
  <c r="N400" i="23"/>
  <c r="O400" i="23"/>
  <c r="N401" i="23"/>
  <c r="O401" i="23"/>
  <c r="N402" i="23"/>
  <c r="O402" i="23"/>
  <c r="N403" i="23"/>
  <c r="O403" i="23"/>
  <c r="N404" i="23"/>
  <c r="O404" i="23"/>
  <c r="N405" i="23"/>
  <c r="O405" i="23"/>
  <c r="N406" i="23"/>
  <c r="O406" i="23"/>
  <c r="N407" i="23"/>
  <c r="O407" i="23"/>
  <c r="N408" i="23"/>
  <c r="O408" i="23"/>
  <c r="N409" i="23"/>
  <c r="O409" i="23"/>
  <c r="O414" i="23"/>
  <c r="N415" i="23"/>
  <c r="O415" i="23"/>
  <c r="N416" i="23"/>
  <c r="O416" i="23"/>
  <c r="N417" i="23"/>
  <c r="O417" i="23"/>
  <c r="N418" i="23"/>
  <c r="O418" i="23"/>
  <c r="N419" i="23"/>
  <c r="O419" i="23"/>
  <c r="N420" i="23"/>
  <c r="O420" i="23"/>
  <c r="N421" i="23"/>
  <c r="O421" i="23"/>
  <c r="N422" i="23"/>
  <c r="O422" i="23"/>
  <c r="N423" i="23"/>
  <c r="O423" i="23"/>
  <c r="N424" i="23"/>
  <c r="O424" i="23"/>
  <c r="N425" i="23"/>
  <c r="O425" i="23"/>
  <c r="N426" i="23"/>
  <c r="O426" i="23"/>
  <c r="N427" i="23"/>
  <c r="O427" i="23"/>
  <c r="N428" i="23"/>
  <c r="O428" i="23"/>
  <c r="N429" i="23"/>
  <c r="O429" i="23"/>
  <c r="N430" i="23"/>
  <c r="O430" i="23"/>
  <c r="N431" i="23"/>
  <c r="O431" i="23"/>
  <c r="N432" i="23"/>
  <c r="O432" i="23"/>
  <c r="N433" i="23"/>
  <c r="O433" i="23"/>
  <c r="O438" i="23"/>
  <c r="N439" i="23"/>
  <c r="O439" i="23"/>
  <c r="N440" i="23"/>
  <c r="O440" i="23"/>
  <c r="N441" i="23"/>
  <c r="O441" i="23"/>
  <c r="N442" i="23"/>
  <c r="O442" i="23"/>
  <c r="N443" i="23"/>
  <c r="O443" i="23"/>
  <c r="N444" i="23"/>
  <c r="O444" i="23"/>
  <c r="N445" i="23"/>
  <c r="O445" i="23"/>
  <c r="N446" i="23"/>
  <c r="O446" i="23"/>
  <c r="N447" i="23"/>
  <c r="O447" i="23"/>
  <c r="N448" i="23"/>
  <c r="O448" i="23"/>
  <c r="N449" i="23"/>
  <c r="O449" i="23"/>
  <c r="N450" i="23"/>
  <c r="O450" i="23"/>
  <c r="N451" i="23"/>
  <c r="O451" i="23"/>
  <c r="N452" i="23"/>
  <c r="O452" i="23"/>
  <c r="N453" i="23"/>
  <c r="O453" i="23"/>
  <c r="N454" i="23"/>
  <c r="O454" i="23"/>
  <c r="N455" i="23"/>
  <c r="O455" i="23"/>
  <c r="N456" i="23"/>
  <c r="O456" i="23"/>
  <c r="N457" i="23"/>
  <c r="O457" i="23"/>
  <c r="O462" i="23"/>
  <c r="N463" i="23"/>
  <c r="O463" i="23"/>
  <c r="N464" i="23"/>
  <c r="O464" i="23"/>
  <c r="N465" i="23"/>
  <c r="O465" i="23"/>
  <c r="N466" i="23"/>
  <c r="O466" i="23"/>
  <c r="N467" i="23"/>
  <c r="O467" i="23"/>
  <c r="N468" i="23"/>
  <c r="O468" i="23"/>
  <c r="N469" i="23"/>
  <c r="O469" i="23"/>
  <c r="N470" i="23"/>
  <c r="O470" i="23"/>
  <c r="N471" i="23"/>
  <c r="O471" i="23"/>
  <c r="N472" i="23"/>
  <c r="O472" i="23"/>
  <c r="N473" i="23"/>
  <c r="O473" i="23"/>
  <c r="N474" i="23"/>
  <c r="O474" i="23"/>
  <c r="N475" i="23"/>
  <c r="O475" i="23"/>
  <c r="N476" i="23"/>
  <c r="O476" i="23"/>
  <c r="N477" i="23"/>
  <c r="O477" i="23"/>
  <c r="N478" i="23"/>
  <c r="O478" i="23"/>
  <c r="N479" i="23"/>
  <c r="O479" i="23"/>
  <c r="N480" i="23"/>
  <c r="O480" i="23"/>
  <c r="N481" i="23"/>
  <c r="O481" i="23"/>
  <c r="O486" i="23"/>
  <c r="N487" i="23"/>
  <c r="O487" i="23"/>
  <c r="N488" i="23"/>
  <c r="O488" i="23"/>
  <c r="N489" i="23"/>
  <c r="O489" i="23"/>
  <c r="N490" i="23"/>
  <c r="O490" i="23"/>
  <c r="N491" i="23"/>
  <c r="O491" i="23"/>
  <c r="N492" i="23"/>
  <c r="O492" i="23"/>
  <c r="N493" i="23"/>
  <c r="O493" i="23"/>
  <c r="N494" i="23"/>
  <c r="O494" i="23"/>
  <c r="N495" i="23"/>
  <c r="O495" i="23"/>
  <c r="N496" i="23"/>
  <c r="O496" i="23"/>
  <c r="N497" i="23"/>
  <c r="O497" i="23"/>
  <c r="N498" i="23"/>
  <c r="O498" i="23"/>
  <c r="N499" i="23"/>
  <c r="O499" i="23"/>
  <c r="N500" i="23"/>
  <c r="O500" i="23"/>
  <c r="N501" i="23"/>
  <c r="O501" i="23"/>
  <c r="N502" i="23"/>
  <c r="O502" i="23"/>
  <c r="N503" i="23"/>
  <c r="O503" i="23"/>
  <c r="N504" i="23"/>
  <c r="O504" i="23"/>
  <c r="N505" i="23"/>
  <c r="O505" i="23"/>
  <c r="O510" i="23"/>
  <c r="N511" i="23"/>
  <c r="O511" i="23"/>
  <c r="N512" i="23"/>
  <c r="O512" i="23"/>
  <c r="N513" i="23"/>
  <c r="O513" i="23"/>
  <c r="N514" i="23"/>
  <c r="O514" i="23"/>
  <c r="N515" i="23"/>
  <c r="O515" i="23"/>
  <c r="N516" i="23"/>
  <c r="O516" i="23"/>
  <c r="N517" i="23"/>
  <c r="O517" i="23"/>
  <c r="N518" i="23"/>
  <c r="O518" i="23"/>
  <c r="N519" i="23"/>
  <c r="O519" i="23"/>
  <c r="N520" i="23"/>
  <c r="O520" i="23"/>
  <c r="N521" i="23"/>
  <c r="O521" i="23"/>
  <c r="N522" i="23"/>
  <c r="O522" i="23"/>
  <c r="N523" i="23"/>
  <c r="O523" i="23"/>
  <c r="N524" i="23"/>
  <c r="O524" i="23"/>
  <c r="N525" i="23"/>
  <c r="O525" i="23"/>
  <c r="N526" i="23"/>
  <c r="O526" i="23"/>
  <c r="N527" i="23"/>
  <c r="O527" i="23"/>
  <c r="N528" i="23"/>
  <c r="O528" i="23"/>
  <c r="N529" i="23"/>
  <c r="O529" i="23"/>
  <c r="O534" i="23"/>
  <c r="N535" i="23"/>
  <c r="O535" i="23"/>
  <c r="N536" i="23"/>
  <c r="O536" i="23"/>
  <c r="N537" i="23"/>
  <c r="O537" i="23"/>
  <c r="N538" i="23"/>
  <c r="O538" i="23"/>
  <c r="N539" i="23"/>
  <c r="O539" i="23"/>
  <c r="N540" i="23"/>
  <c r="O540" i="23"/>
  <c r="N541" i="23"/>
  <c r="O541" i="23"/>
  <c r="N542" i="23"/>
  <c r="O542" i="23"/>
  <c r="N543" i="23"/>
  <c r="O543" i="23"/>
  <c r="N544" i="23"/>
  <c r="O544" i="23"/>
  <c r="N545" i="23"/>
  <c r="O545" i="23"/>
  <c r="N546" i="23"/>
  <c r="O546" i="23"/>
  <c r="N547" i="23"/>
  <c r="O547" i="23"/>
  <c r="N548" i="23"/>
  <c r="O548" i="23"/>
  <c r="N549" i="23"/>
  <c r="O549" i="23"/>
  <c r="N550" i="23"/>
  <c r="O550" i="23"/>
  <c r="N551" i="23"/>
  <c r="O551" i="23"/>
  <c r="N552" i="23"/>
  <c r="O552" i="23"/>
  <c r="N553" i="23"/>
  <c r="O553" i="23"/>
  <c r="O558" i="23"/>
  <c r="N559" i="23"/>
  <c r="O559" i="23"/>
  <c r="N560" i="23"/>
  <c r="O560" i="23"/>
  <c r="N561" i="23"/>
  <c r="O561" i="23"/>
  <c r="N562" i="23"/>
  <c r="O562" i="23"/>
  <c r="N563" i="23"/>
  <c r="O563" i="23"/>
  <c r="N564" i="23"/>
  <c r="O564" i="23"/>
  <c r="N565" i="23"/>
  <c r="O565" i="23"/>
  <c r="N566" i="23"/>
  <c r="O566" i="23"/>
  <c r="N567" i="23"/>
  <c r="O567" i="23"/>
  <c r="N568" i="23"/>
  <c r="O568" i="23"/>
  <c r="N569" i="23"/>
  <c r="O569" i="23"/>
  <c r="N570" i="23"/>
  <c r="O570" i="23"/>
  <c r="N571" i="23"/>
  <c r="O571" i="23"/>
  <c r="N572" i="23"/>
  <c r="O572" i="23"/>
  <c r="N573" i="23"/>
  <c r="O573" i="23"/>
  <c r="N574" i="23"/>
  <c r="O574" i="23"/>
  <c r="N575" i="23"/>
  <c r="O575" i="23"/>
  <c r="N576" i="23"/>
  <c r="O576" i="23"/>
  <c r="N577" i="23"/>
  <c r="O577" i="23"/>
  <c r="P535" i="23" l="1"/>
  <c r="P511" i="23"/>
  <c r="P151" i="23"/>
  <c r="P367" i="23"/>
  <c r="P199" i="23"/>
  <c r="P463" i="23"/>
  <c r="P271" i="23"/>
  <c r="P79" i="23"/>
  <c r="P487" i="23"/>
  <c r="P295" i="23"/>
  <c r="P103" i="23"/>
  <c r="P343" i="23"/>
  <c r="P559" i="23"/>
  <c r="P415" i="23"/>
  <c r="P223" i="23"/>
  <c r="P31" i="23"/>
  <c r="P319" i="23"/>
  <c r="P127" i="23"/>
  <c r="P175" i="23"/>
  <c r="P391" i="23"/>
  <c r="P7" i="23"/>
  <c r="P439" i="23"/>
  <c r="P247" i="23"/>
  <c r="P55" i="23"/>
  <c r="AA3" i="26"/>
  <c r="U3" i="26"/>
  <c r="V3" i="26"/>
  <c r="W3" i="26"/>
  <c r="X3" i="26"/>
  <c r="Y3" i="26"/>
  <c r="Z3" i="26"/>
  <c r="J3" i="26"/>
  <c r="AE55" i="25"/>
  <c r="AE54" i="25"/>
  <c r="AE53" i="25"/>
  <c r="AE52" i="25"/>
  <c r="AE51" i="25"/>
  <c r="AE50" i="25"/>
  <c r="AE49" i="25"/>
  <c r="AE48" i="25"/>
  <c r="AE47" i="25"/>
  <c r="AE46" i="25"/>
  <c r="AE45" i="25"/>
  <c r="AE44" i="25"/>
  <c r="AE43" i="25"/>
  <c r="AE42" i="25"/>
  <c r="AE41" i="25"/>
  <c r="AE40" i="25"/>
  <c r="AE39" i="25"/>
  <c r="AE38" i="25"/>
  <c r="AE37" i="25"/>
  <c r="AE36" i="25"/>
  <c r="AE35" i="25"/>
  <c r="AE34" i="25"/>
  <c r="AE33" i="25"/>
  <c r="AE32" i="25"/>
  <c r="AE31" i="25"/>
  <c r="AE30" i="25"/>
  <c r="AE29" i="25"/>
  <c r="AE28" i="25"/>
  <c r="AE27" i="25"/>
  <c r="AE26" i="25"/>
  <c r="AE25" i="25"/>
  <c r="AE24" i="25"/>
  <c r="AE23" i="25"/>
  <c r="AE22" i="25"/>
  <c r="AE21" i="25"/>
  <c r="AE20" i="25"/>
  <c r="AE19" i="25"/>
  <c r="AE18" i="25"/>
  <c r="AE17" i="25"/>
  <c r="AE16" i="25"/>
  <c r="AE15" i="25"/>
  <c r="AE14" i="25"/>
  <c r="AE13" i="25"/>
  <c r="AE12" i="25"/>
  <c r="AE11" i="25"/>
  <c r="AE10" i="25"/>
  <c r="AE9" i="25"/>
  <c r="AE8" i="25"/>
  <c r="AE7" i="25"/>
  <c r="AE6" i="25"/>
  <c r="AA5" i="26" s="1"/>
  <c r="AE5" i="25"/>
  <c r="AE3" i="25"/>
  <c r="L6" i="25"/>
  <c r="L7" i="25"/>
  <c r="L8" i="25"/>
  <c r="L9" i="25"/>
  <c r="L10" i="25"/>
  <c r="L11" i="25"/>
  <c r="L12" i="25"/>
  <c r="L13" i="25"/>
  <c r="L14" i="25"/>
  <c r="L15" i="25"/>
  <c r="L16" i="25"/>
  <c r="L17" i="25"/>
  <c r="L18" i="25"/>
  <c r="L19" i="25"/>
  <c r="L20" i="25"/>
  <c r="L21" i="25"/>
  <c r="L22" i="25"/>
  <c r="L23" i="25"/>
  <c r="L24" i="25"/>
  <c r="L25" i="25"/>
  <c r="L26" i="25"/>
  <c r="L27" i="25"/>
  <c r="L28" i="25"/>
  <c r="L29" i="25"/>
  <c r="L30" i="25"/>
  <c r="L31" i="25"/>
  <c r="L32" i="25"/>
  <c r="L33" i="25"/>
  <c r="L34" i="25"/>
  <c r="L35" i="25"/>
  <c r="L36" i="25"/>
  <c r="L37" i="25"/>
  <c r="L38" i="25"/>
  <c r="L39" i="25"/>
  <c r="L40" i="25"/>
  <c r="L41" i="25"/>
  <c r="L42" i="25"/>
  <c r="L43" i="25"/>
  <c r="L44" i="25"/>
  <c r="L45" i="25"/>
  <c r="L46" i="25"/>
  <c r="L47" i="25"/>
  <c r="L48" i="25"/>
  <c r="L49" i="25"/>
  <c r="L50" i="25"/>
  <c r="L51" i="25"/>
  <c r="L52" i="25"/>
  <c r="L53" i="25"/>
  <c r="L54" i="25"/>
  <c r="L55" i="25"/>
  <c r="L5" i="25"/>
  <c r="L3" i="25"/>
  <c r="AA16" i="26" l="1"/>
  <c r="AA24" i="26"/>
  <c r="AA32" i="26"/>
  <c r="AA40" i="26"/>
  <c r="AA48" i="26"/>
  <c r="AA56" i="26"/>
  <c r="AA15" i="26"/>
  <c r="AA23" i="26"/>
  <c r="AA31" i="26"/>
  <c r="AA39" i="26"/>
  <c r="AA47" i="26"/>
  <c r="AA14" i="26"/>
  <c r="AA22" i="26"/>
  <c r="AA30" i="26"/>
  <c r="AA38" i="26"/>
  <c r="AA46" i="26"/>
  <c r="AA54" i="26"/>
  <c r="AA12" i="26"/>
  <c r="AA20" i="26"/>
  <c r="AA36" i="26"/>
  <c r="AA13" i="26"/>
  <c r="AA21" i="26"/>
  <c r="AA29" i="26"/>
  <c r="AA37" i="26"/>
  <c r="AA45" i="26"/>
  <c r="AA53" i="26"/>
  <c r="AA28" i="26"/>
  <c r="AA44" i="26"/>
  <c r="AA52" i="26"/>
  <c r="AA19" i="26"/>
  <c r="AA34" i="26"/>
  <c r="AA49" i="26"/>
  <c r="AA57" i="26"/>
  <c r="AA35" i="26"/>
  <c r="AA41" i="26"/>
  <c r="AA58" i="26"/>
  <c r="AA10" i="26"/>
  <c r="AA25" i="26"/>
  <c r="AA55" i="26"/>
  <c r="AA50" i="26"/>
  <c r="AA11" i="26"/>
  <c r="AA26" i="26"/>
  <c r="AA17" i="26"/>
  <c r="AA51" i="26"/>
  <c r="AA27" i="26"/>
  <c r="AA42" i="26"/>
  <c r="AA18" i="26"/>
  <c r="AA33" i="26"/>
  <c r="AA59" i="26"/>
  <c r="AA43" i="26"/>
  <c r="AA9" i="26"/>
  <c r="J5" i="26"/>
  <c r="J12" i="26" l="1"/>
  <c r="J20" i="26"/>
  <c r="J28" i="26"/>
  <c r="J36" i="26"/>
  <c r="J44" i="26"/>
  <c r="J52" i="26"/>
  <c r="J11" i="26"/>
  <c r="J19" i="26"/>
  <c r="J27" i="26"/>
  <c r="J35" i="26"/>
  <c r="J43" i="26"/>
  <c r="J51" i="26"/>
  <c r="J10" i="26"/>
  <c r="J16" i="26"/>
  <c r="J22" i="26"/>
  <c r="J42" i="26"/>
  <c r="J48" i="26"/>
  <c r="J54" i="26"/>
  <c r="J13" i="26"/>
  <c r="J33" i="26"/>
  <c r="J39" i="26"/>
  <c r="J45" i="26"/>
  <c r="J57" i="26"/>
  <c r="J18" i="26"/>
  <c r="J24" i="26"/>
  <c r="J30" i="26"/>
  <c r="J50" i="26"/>
  <c r="J15" i="26"/>
  <c r="J21" i="26"/>
  <c r="J41" i="26"/>
  <c r="J47" i="26"/>
  <c r="J53" i="26"/>
  <c r="J56" i="26"/>
  <c r="J26" i="26"/>
  <c r="J32" i="26"/>
  <c r="J38" i="26"/>
  <c r="J23" i="26"/>
  <c r="J40" i="26"/>
  <c r="J49" i="26"/>
  <c r="J58" i="26"/>
  <c r="J17" i="26"/>
  <c r="J29" i="26"/>
  <c r="J25" i="26"/>
  <c r="J37" i="26"/>
  <c r="J59" i="26"/>
  <c r="J34" i="26"/>
  <c r="J46" i="26"/>
  <c r="J9" i="26"/>
  <c r="J31" i="26"/>
  <c r="J55" i="26"/>
  <c r="J14" i="26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O320" i="21"/>
  <c r="O321" i="21"/>
  <c r="O322" i="21"/>
  <c r="O323" i="21"/>
  <c r="O324" i="21"/>
  <c r="O325" i="21"/>
  <c r="O326" i="21"/>
  <c r="O327" i="21"/>
  <c r="O328" i="21"/>
  <c r="O329" i="21"/>
  <c r="O330" i="21"/>
  <c r="O331" i="21"/>
  <c r="O332" i="21"/>
  <c r="O333" i="21"/>
  <c r="O334" i="21"/>
  <c r="O335" i="21"/>
  <c r="O336" i="21"/>
  <c r="O337" i="21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J7" i="26" l="1"/>
  <c r="J6" i="26" s="1"/>
  <c r="L3" i="6" l="1"/>
  <c r="AC10" i="26" l="1"/>
  <c r="AD10" i="26"/>
  <c r="AE10" i="26"/>
  <c r="AF10" i="26"/>
  <c r="AG10" i="26"/>
  <c r="AC11" i="26"/>
  <c r="AD11" i="26"/>
  <c r="AE11" i="26"/>
  <c r="AF11" i="26"/>
  <c r="AG11" i="26"/>
  <c r="AC12" i="26"/>
  <c r="AD12" i="26"/>
  <c r="AE12" i="26"/>
  <c r="AF12" i="26"/>
  <c r="AG12" i="26"/>
  <c r="AC13" i="26"/>
  <c r="AD13" i="26"/>
  <c r="AE13" i="26"/>
  <c r="AF13" i="26"/>
  <c r="AG13" i="26"/>
  <c r="AC14" i="26"/>
  <c r="AD14" i="26"/>
  <c r="AE14" i="26"/>
  <c r="AF14" i="26"/>
  <c r="AG14" i="26"/>
  <c r="AC15" i="26"/>
  <c r="AD15" i="26"/>
  <c r="AE15" i="26"/>
  <c r="AF15" i="26"/>
  <c r="AG15" i="26"/>
  <c r="AC16" i="26"/>
  <c r="AD16" i="26"/>
  <c r="AE16" i="26"/>
  <c r="AF16" i="26"/>
  <c r="AG16" i="26"/>
  <c r="AC17" i="26"/>
  <c r="AD17" i="26"/>
  <c r="AE17" i="26"/>
  <c r="AF17" i="26"/>
  <c r="AG17" i="26"/>
  <c r="AC18" i="26"/>
  <c r="AD18" i="26"/>
  <c r="AE18" i="26"/>
  <c r="AF18" i="26"/>
  <c r="AG18" i="26"/>
  <c r="AC19" i="26"/>
  <c r="AD19" i="26"/>
  <c r="AE19" i="26"/>
  <c r="AF19" i="26"/>
  <c r="AG19" i="26"/>
  <c r="AC20" i="26"/>
  <c r="AD20" i="26"/>
  <c r="AE20" i="26"/>
  <c r="AF20" i="26"/>
  <c r="AG20" i="26"/>
  <c r="AC21" i="26"/>
  <c r="AD21" i="26"/>
  <c r="AE21" i="26"/>
  <c r="AF21" i="26"/>
  <c r="AG21" i="26"/>
  <c r="AC22" i="26"/>
  <c r="AD22" i="26"/>
  <c r="AE22" i="26"/>
  <c r="AF22" i="26"/>
  <c r="AG22" i="26"/>
  <c r="AC23" i="26"/>
  <c r="AD23" i="26"/>
  <c r="AE23" i="26"/>
  <c r="AF23" i="26"/>
  <c r="AG23" i="26"/>
  <c r="AC24" i="26"/>
  <c r="AD24" i="26"/>
  <c r="AE24" i="26"/>
  <c r="AF24" i="26"/>
  <c r="AG24" i="26"/>
  <c r="AC25" i="26"/>
  <c r="AD25" i="26"/>
  <c r="AE25" i="26"/>
  <c r="AF25" i="26"/>
  <c r="AG25" i="26"/>
  <c r="AC26" i="26"/>
  <c r="AD26" i="26"/>
  <c r="AE26" i="26"/>
  <c r="AF26" i="26"/>
  <c r="AG26" i="26"/>
  <c r="AC27" i="26"/>
  <c r="AD27" i="26"/>
  <c r="AE27" i="26"/>
  <c r="AF27" i="26"/>
  <c r="AG27" i="26"/>
  <c r="AC28" i="26"/>
  <c r="AD28" i="26"/>
  <c r="AE28" i="26"/>
  <c r="AF28" i="26"/>
  <c r="AG28" i="26"/>
  <c r="AC29" i="26"/>
  <c r="AD29" i="26"/>
  <c r="AE29" i="26"/>
  <c r="AF29" i="26"/>
  <c r="AG29" i="26"/>
  <c r="AC30" i="26"/>
  <c r="AD30" i="26"/>
  <c r="AE30" i="26"/>
  <c r="AF30" i="26"/>
  <c r="AG30" i="26"/>
  <c r="AC31" i="26"/>
  <c r="AD31" i="26"/>
  <c r="AE31" i="26"/>
  <c r="AF31" i="26"/>
  <c r="AG31" i="26"/>
  <c r="AC32" i="26"/>
  <c r="AD32" i="26"/>
  <c r="AE32" i="26"/>
  <c r="AF32" i="26"/>
  <c r="AG32" i="26"/>
  <c r="AC33" i="26"/>
  <c r="AD33" i="26"/>
  <c r="AE33" i="26"/>
  <c r="AF33" i="26"/>
  <c r="AG33" i="26"/>
  <c r="AC34" i="26"/>
  <c r="AD34" i="26"/>
  <c r="AE34" i="26"/>
  <c r="AF34" i="26"/>
  <c r="AG34" i="26"/>
  <c r="AC35" i="26"/>
  <c r="AD35" i="26"/>
  <c r="AE35" i="26"/>
  <c r="AF35" i="26"/>
  <c r="AG35" i="26"/>
  <c r="AC36" i="26"/>
  <c r="AD36" i="26"/>
  <c r="AE36" i="26"/>
  <c r="AF36" i="26"/>
  <c r="AG36" i="26"/>
  <c r="AC37" i="26"/>
  <c r="AD37" i="26"/>
  <c r="AE37" i="26"/>
  <c r="AF37" i="26"/>
  <c r="AG37" i="26"/>
  <c r="AC38" i="26"/>
  <c r="AD38" i="26"/>
  <c r="AE38" i="26"/>
  <c r="AF38" i="26"/>
  <c r="AG38" i="26"/>
  <c r="AC39" i="26"/>
  <c r="AD39" i="26"/>
  <c r="AE39" i="26"/>
  <c r="AF39" i="26"/>
  <c r="AG39" i="26"/>
  <c r="AC40" i="26"/>
  <c r="AD40" i="26"/>
  <c r="AE40" i="26"/>
  <c r="AF40" i="26"/>
  <c r="AG40" i="26"/>
  <c r="AC41" i="26"/>
  <c r="AD41" i="26"/>
  <c r="AE41" i="26"/>
  <c r="AF41" i="26"/>
  <c r="AG41" i="26"/>
  <c r="AC42" i="26"/>
  <c r="AD42" i="26"/>
  <c r="AE42" i="26"/>
  <c r="AF42" i="26"/>
  <c r="AG42" i="26"/>
  <c r="AC43" i="26"/>
  <c r="AD43" i="26"/>
  <c r="AE43" i="26"/>
  <c r="AF43" i="26"/>
  <c r="AG43" i="26"/>
  <c r="AC44" i="26"/>
  <c r="AD44" i="26"/>
  <c r="AE44" i="26"/>
  <c r="AF44" i="26"/>
  <c r="AG44" i="26"/>
  <c r="AC45" i="26"/>
  <c r="AD45" i="26"/>
  <c r="AE45" i="26"/>
  <c r="AF45" i="26"/>
  <c r="AG45" i="26"/>
  <c r="AC46" i="26"/>
  <c r="AD46" i="26"/>
  <c r="AE46" i="26"/>
  <c r="AF46" i="26"/>
  <c r="AG46" i="26"/>
  <c r="AC47" i="26"/>
  <c r="AD47" i="26"/>
  <c r="AE47" i="26"/>
  <c r="AF47" i="26"/>
  <c r="AG47" i="26"/>
  <c r="AC48" i="26"/>
  <c r="AD48" i="26"/>
  <c r="AE48" i="26"/>
  <c r="AF48" i="26"/>
  <c r="AG48" i="26"/>
  <c r="AC49" i="26"/>
  <c r="AD49" i="26"/>
  <c r="AE49" i="26"/>
  <c r="AF49" i="26"/>
  <c r="AG49" i="26"/>
  <c r="AC50" i="26"/>
  <c r="AD50" i="26"/>
  <c r="AE50" i="26"/>
  <c r="AF50" i="26"/>
  <c r="AG50" i="26"/>
  <c r="AC51" i="26"/>
  <c r="AD51" i="26"/>
  <c r="AE51" i="26"/>
  <c r="AF51" i="26"/>
  <c r="AG51" i="26"/>
  <c r="AC52" i="26"/>
  <c r="AD52" i="26"/>
  <c r="AE52" i="26"/>
  <c r="AF52" i="26"/>
  <c r="AG52" i="26"/>
  <c r="AC53" i="26"/>
  <c r="AD53" i="26"/>
  <c r="AE53" i="26"/>
  <c r="AF53" i="26"/>
  <c r="AG53" i="26"/>
  <c r="AC54" i="26"/>
  <c r="AD54" i="26"/>
  <c r="AE54" i="26"/>
  <c r="AF54" i="26"/>
  <c r="AG54" i="26"/>
  <c r="AC55" i="26"/>
  <c r="AD55" i="26"/>
  <c r="AE55" i="26"/>
  <c r="AF55" i="26"/>
  <c r="AG55" i="26"/>
  <c r="AC56" i="26"/>
  <c r="AD56" i="26"/>
  <c r="AE56" i="26"/>
  <c r="AF56" i="26"/>
  <c r="AG56" i="26"/>
  <c r="AC57" i="26"/>
  <c r="AD57" i="26"/>
  <c r="AE57" i="26"/>
  <c r="AF57" i="26"/>
  <c r="AG57" i="26"/>
  <c r="AC58" i="26"/>
  <c r="AD58" i="26"/>
  <c r="AE58" i="26"/>
  <c r="AF58" i="26"/>
  <c r="AG58" i="26"/>
  <c r="AC59" i="26"/>
  <c r="AD59" i="26"/>
  <c r="AE59" i="26"/>
  <c r="AF59" i="26"/>
  <c r="AG59" i="26"/>
  <c r="AG9" i="26"/>
  <c r="AF9" i="26"/>
  <c r="AE9" i="26"/>
  <c r="AD9" i="26"/>
  <c r="AC9" i="26"/>
  <c r="AA3" i="7" l="1"/>
  <c r="M3" i="7"/>
  <c r="AH10" i="26"/>
  <c r="AH11" i="26"/>
  <c r="AH12" i="26"/>
  <c r="AH13" i="26"/>
  <c r="AH14" i="26"/>
  <c r="AH15" i="26"/>
  <c r="AH16" i="26"/>
  <c r="AH17" i="26"/>
  <c r="AH18" i="26"/>
  <c r="AH19" i="26"/>
  <c r="AH20" i="26"/>
  <c r="AH21" i="26"/>
  <c r="AH22" i="26"/>
  <c r="AH23" i="26"/>
  <c r="AH24" i="26"/>
  <c r="AH25" i="26"/>
  <c r="AH26" i="26"/>
  <c r="AH27" i="26"/>
  <c r="AH28" i="26"/>
  <c r="AH29" i="26"/>
  <c r="AH30" i="26"/>
  <c r="AH31" i="26"/>
  <c r="AH32" i="26"/>
  <c r="AH33" i="26"/>
  <c r="AH34" i="26"/>
  <c r="AH35" i="26"/>
  <c r="AH36" i="26"/>
  <c r="AH37" i="26"/>
  <c r="AH38" i="26"/>
  <c r="AH39" i="26"/>
  <c r="AH40" i="26"/>
  <c r="AH41" i="26"/>
  <c r="AH42" i="26"/>
  <c r="AH43" i="26"/>
  <c r="AH44" i="26"/>
  <c r="AH45" i="26"/>
  <c r="AH46" i="26"/>
  <c r="AH47" i="26"/>
  <c r="AH48" i="26"/>
  <c r="AH49" i="26"/>
  <c r="AH50" i="26"/>
  <c r="AH51" i="26"/>
  <c r="AH52" i="26"/>
  <c r="AH53" i="26"/>
  <c r="AH54" i="26"/>
  <c r="AH55" i="26"/>
  <c r="AH56" i="26"/>
  <c r="AH57" i="26"/>
  <c r="AH58" i="26"/>
  <c r="AH59" i="26"/>
  <c r="AH9" i="26"/>
  <c r="AH3" i="26"/>
  <c r="AG3" i="26"/>
  <c r="AF3" i="26"/>
  <c r="AE3" i="26"/>
  <c r="AD3" i="26"/>
  <c r="AC3" i="26"/>
  <c r="AA6" i="25"/>
  <c r="AB6" i="25"/>
  <c r="AC6" i="25"/>
  <c r="AD6" i="25"/>
  <c r="AA7" i="25"/>
  <c r="AB7" i="25"/>
  <c r="AC7" i="25"/>
  <c r="AD7" i="25"/>
  <c r="AA8" i="25"/>
  <c r="AB8" i="25"/>
  <c r="AC8" i="25"/>
  <c r="AD8" i="25"/>
  <c r="AA9" i="25"/>
  <c r="AB9" i="25"/>
  <c r="AC9" i="25"/>
  <c r="AD9" i="25"/>
  <c r="AA10" i="25"/>
  <c r="AB10" i="25"/>
  <c r="AC10" i="25"/>
  <c r="AD10" i="25"/>
  <c r="AA11" i="25"/>
  <c r="AB11" i="25"/>
  <c r="AC11" i="25"/>
  <c r="AD11" i="25"/>
  <c r="AA12" i="25"/>
  <c r="AB12" i="25"/>
  <c r="AC12" i="25"/>
  <c r="AD12" i="25"/>
  <c r="AA13" i="25"/>
  <c r="AB13" i="25"/>
  <c r="AC13" i="25"/>
  <c r="AD13" i="25"/>
  <c r="AA14" i="25"/>
  <c r="AB14" i="25"/>
  <c r="AC14" i="25"/>
  <c r="AD14" i="25"/>
  <c r="AA15" i="25"/>
  <c r="AB15" i="25"/>
  <c r="AC15" i="25"/>
  <c r="AD15" i="25"/>
  <c r="AA16" i="25"/>
  <c r="AB16" i="25"/>
  <c r="AC16" i="25"/>
  <c r="AD16" i="25"/>
  <c r="AA17" i="25"/>
  <c r="AB17" i="25"/>
  <c r="AC17" i="25"/>
  <c r="AD17" i="25"/>
  <c r="AA18" i="25"/>
  <c r="AB18" i="25"/>
  <c r="AC18" i="25"/>
  <c r="AD18" i="25"/>
  <c r="AA19" i="25"/>
  <c r="AB19" i="25"/>
  <c r="AC19" i="25"/>
  <c r="AD19" i="25"/>
  <c r="AA20" i="25"/>
  <c r="AB20" i="25"/>
  <c r="AC20" i="25"/>
  <c r="AD20" i="25"/>
  <c r="AA21" i="25"/>
  <c r="AB21" i="25"/>
  <c r="AC21" i="25"/>
  <c r="AD21" i="25"/>
  <c r="AA22" i="25"/>
  <c r="AB22" i="25"/>
  <c r="AC22" i="25"/>
  <c r="AD22" i="25"/>
  <c r="AA23" i="25"/>
  <c r="AB23" i="25"/>
  <c r="AC23" i="25"/>
  <c r="AD23" i="25"/>
  <c r="AA24" i="25"/>
  <c r="AB24" i="25"/>
  <c r="AC24" i="25"/>
  <c r="AD24" i="25"/>
  <c r="AA25" i="25"/>
  <c r="AB25" i="25"/>
  <c r="AC25" i="25"/>
  <c r="AD25" i="25"/>
  <c r="AA26" i="25"/>
  <c r="AB26" i="25"/>
  <c r="AC26" i="25"/>
  <c r="AD26" i="25"/>
  <c r="AA27" i="25"/>
  <c r="AB27" i="25"/>
  <c r="AC27" i="25"/>
  <c r="AD27" i="25"/>
  <c r="AA28" i="25"/>
  <c r="AB28" i="25"/>
  <c r="AC28" i="25"/>
  <c r="AD28" i="25"/>
  <c r="AA29" i="25"/>
  <c r="AB29" i="25"/>
  <c r="AC29" i="25"/>
  <c r="AD29" i="25"/>
  <c r="AA30" i="25"/>
  <c r="AB30" i="25"/>
  <c r="AC30" i="25"/>
  <c r="AD30" i="25"/>
  <c r="AA31" i="25"/>
  <c r="AB31" i="25"/>
  <c r="AC31" i="25"/>
  <c r="AD31" i="25"/>
  <c r="AA32" i="25"/>
  <c r="AB32" i="25"/>
  <c r="AC32" i="25"/>
  <c r="AD32" i="25"/>
  <c r="AA33" i="25"/>
  <c r="AB33" i="25"/>
  <c r="AC33" i="25"/>
  <c r="AD33" i="25"/>
  <c r="AA34" i="25"/>
  <c r="AB34" i="25"/>
  <c r="AC34" i="25"/>
  <c r="AD34" i="25"/>
  <c r="AA35" i="25"/>
  <c r="AB35" i="25"/>
  <c r="AC35" i="25"/>
  <c r="AD35" i="25"/>
  <c r="AA36" i="25"/>
  <c r="AB36" i="25"/>
  <c r="AC36" i="25"/>
  <c r="AD36" i="25"/>
  <c r="AA37" i="25"/>
  <c r="AB37" i="25"/>
  <c r="AC37" i="25"/>
  <c r="AD37" i="25"/>
  <c r="AA38" i="25"/>
  <c r="AB38" i="25"/>
  <c r="AC38" i="25"/>
  <c r="AD38" i="25"/>
  <c r="AA39" i="25"/>
  <c r="AB39" i="25"/>
  <c r="AC39" i="25"/>
  <c r="AD39" i="25"/>
  <c r="AA40" i="25"/>
  <c r="AB40" i="25"/>
  <c r="AC40" i="25"/>
  <c r="AD40" i="25"/>
  <c r="AA41" i="25"/>
  <c r="AB41" i="25"/>
  <c r="AC41" i="25"/>
  <c r="AD41" i="25"/>
  <c r="AA42" i="25"/>
  <c r="AB42" i="25"/>
  <c r="AC42" i="25"/>
  <c r="AD42" i="25"/>
  <c r="AA43" i="25"/>
  <c r="AB43" i="25"/>
  <c r="AC43" i="25"/>
  <c r="AD43" i="25"/>
  <c r="AA44" i="25"/>
  <c r="AB44" i="25"/>
  <c r="AC44" i="25"/>
  <c r="AD44" i="25"/>
  <c r="AA45" i="25"/>
  <c r="AB45" i="25"/>
  <c r="AC45" i="25"/>
  <c r="AD45" i="25"/>
  <c r="AA46" i="25"/>
  <c r="AB46" i="25"/>
  <c r="AC46" i="25"/>
  <c r="AD46" i="25"/>
  <c r="AA47" i="25"/>
  <c r="AB47" i="25"/>
  <c r="AC47" i="25"/>
  <c r="AD47" i="25"/>
  <c r="AA48" i="25"/>
  <c r="AB48" i="25"/>
  <c r="AC48" i="25"/>
  <c r="AD48" i="25"/>
  <c r="AA49" i="25"/>
  <c r="AB49" i="25"/>
  <c r="AC49" i="25"/>
  <c r="AD49" i="25"/>
  <c r="AA50" i="25"/>
  <c r="AB50" i="25"/>
  <c r="AC50" i="25"/>
  <c r="AD50" i="25"/>
  <c r="AA51" i="25"/>
  <c r="AB51" i="25"/>
  <c r="AC51" i="25"/>
  <c r="AD51" i="25"/>
  <c r="AA52" i="25"/>
  <c r="AB52" i="25"/>
  <c r="AC52" i="25"/>
  <c r="AD52" i="25"/>
  <c r="AA53" i="25"/>
  <c r="AB53" i="25"/>
  <c r="AC53" i="25"/>
  <c r="AD53" i="25"/>
  <c r="AA54" i="25"/>
  <c r="AB54" i="25"/>
  <c r="AC54" i="25"/>
  <c r="AD54" i="25"/>
  <c r="AA55" i="25"/>
  <c r="AB55" i="25"/>
  <c r="AC55" i="25"/>
  <c r="AD55" i="25"/>
  <c r="AD5" i="25"/>
  <c r="Z5" i="26" s="1"/>
  <c r="AC5" i="25"/>
  <c r="AB5" i="25"/>
  <c r="AA5" i="25"/>
  <c r="AD3" i="25"/>
  <c r="AC3" i="25"/>
  <c r="AB3" i="25"/>
  <c r="AA3" i="25"/>
  <c r="H6" i="25"/>
  <c r="I6" i="25"/>
  <c r="J6" i="25"/>
  <c r="K6" i="25"/>
  <c r="H7" i="25"/>
  <c r="I7" i="25"/>
  <c r="J7" i="25"/>
  <c r="K7" i="25"/>
  <c r="H8" i="25"/>
  <c r="I8" i="25"/>
  <c r="J8" i="25"/>
  <c r="K8" i="25"/>
  <c r="H9" i="25"/>
  <c r="I9" i="25"/>
  <c r="J9" i="25"/>
  <c r="K9" i="25"/>
  <c r="H10" i="25"/>
  <c r="I10" i="25"/>
  <c r="J10" i="25"/>
  <c r="K10" i="25"/>
  <c r="H11" i="25"/>
  <c r="I11" i="25"/>
  <c r="J11" i="25"/>
  <c r="K11" i="25"/>
  <c r="H12" i="25"/>
  <c r="I12" i="25"/>
  <c r="J12" i="25"/>
  <c r="K12" i="25"/>
  <c r="H13" i="25"/>
  <c r="I13" i="25"/>
  <c r="J13" i="25"/>
  <c r="K13" i="25"/>
  <c r="H14" i="25"/>
  <c r="I14" i="25"/>
  <c r="J14" i="25"/>
  <c r="K14" i="25"/>
  <c r="H15" i="25"/>
  <c r="I15" i="25"/>
  <c r="J15" i="25"/>
  <c r="K15" i="25"/>
  <c r="H16" i="25"/>
  <c r="I16" i="25"/>
  <c r="J16" i="25"/>
  <c r="K16" i="25"/>
  <c r="H17" i="25"/>
  <c r="I17" i="25"/>
  <c r="J17" i="25"/>
  <c r="K17" i="25"/>
  <c r="H18" i="25"/>
  <c r="I18" i="25"/>
  <c r="J18" i="25"/>
  <c r="K18" i="25"/>
  <c r="H19" i="25"/>
  <c r="I19" i="25"/>
  <c r="J19" i="25"/>
  <c r="K19" i="25"/>
  <c r="H20" i="25"/>
  <c r="I20" i="25"/>
  <c r="J20" i="25"/>
  <c r="K20" i="25"/>
  <c r="H21" i="25"/>
  <c r="I21" i="25"/>
  <c r="J21" i="25"/>
  <c r="K21" i="25"/>
  <c r="H22" i="25"/>
  <c r="I22" i="25"/>
  <c r="J22" i="25"/>
  <c r="K22" i="25"/>
  <c r="H23" i="25"/>
  <c r="I23" i="25"/>
  <c r="J23" i="25"/>
  <c r="K23" i="25"/>
  <c r="H24" i="25"/>
  <c r="I24" i="25"/>
  <c r="J24" i="25"/>
  <c r="K24" i="25"/>
  <c r="H25" i="25"/>
  <c r="I25" i="25"/>
  <c r="J25" i="25"/>
  <c r="K25" i="25"/>
  <c r="H26" i="25"/>
  <c r="I26" i="25"/>
  <c r="J26" i="25"/>
  <c r="K26" i="25"/>
  <c r="H27" i="25"/>
  <c r="I27" i="25"/>
  <c r="J27" i="25"/>
  <c r="K27" i="25"/>
  <c r="H28" i="25"/>
  <c r="I28" i="25"/>
  <c r="J28" i="25"/>
  <c r="K28" i="25"/>
  <c r="H29" i="25"/>
  <c r="I29" i="25"/>
  <c r="J29" i="25"/>
  <c r="K29" i="25"/>
  <c r="H30" i="25"/>
  <c r="I30" i="25"/>
  <c r="J30" i="25"/>
  <c r="K30" i="25"/>
  <c r="H31" i="25"/>
  <c r="I31" i="25"/>
  <c r="J31" i="25"/>
  <c r="K31" i="25"/>
  <c r="H32" i="25"/>
  <c r="I32" i="25"/>
  <c r="J32" i="25"/>
  <c r="K32" i="25"/>
  <c r="H33" i="25"/>
  <c r="I33" i="25"/>
  <c r="J33" i="25"/>
  <c r="K33" i="25"/>
  <c r="H34" i="25"/>
  <c r="I34" i="25"/>
  <c r="J34" i="25"/>
  <c r="K34" i="25"/>
  <c r="H35" i="25"/>
  <c r="I35" i="25"/>
  <c r="J35" i="25"/>
  <c r="K35" i="25"/>
  <c r="H36" i="25"/>
  <c r="I36" i="25"/>
  <c r="J36" i="25"/>
  <c r="K36" i="25"/>
  <c r="H37" i="25"/>
  <c r="I37" i="25"/>
  <c r="J37" i="25"/>
  <c r="K37" i="25"/>
  <c r="H38" i="25"/>
  <c r="I38" i="25"/>
  <c r="J38" i="25"/>
  <c r="K38" i="25"/>
  <c r="H39" i="25"/>
  <c r="I39" i="25"/>
  <c r="J39" i="25"/>
  <c r="K39" i="25"/>
  <c r="H40" i="25"/>
  <c r="I40" i="25"/>
  <c r="J40" i="25"/>
  <c r="K40" i="25"/>
  <c r="H41" i="25"/>
  <c r="I41" i="25"/>
  <c r="J41" i="25"/>
  <c r="K41" i="25"/>
  <c r="H42" i="25"/>
  <c r="I42" i="25"/>
  <c r="J42" i="25"/>
  <c r="K42" i="25"/>
  <c r="H43" i="25"/>
  <c r="I43" i="25"/>
  <c r="J43" i="25"/>
  <c r="K43" i="25"/>
  <c r="H44" i="25"/>
  <c r="I44" i="25"/>
  <c r="J44" i="25"/>
  <c r="K44" i="25"/>
  <c r="H45" i="25"/>
  <c r="I45" i="25"/>
  <c r="J45" i="25"/>
  <c r="K45" i="25"/>
  <c r="H46" i="25"/>
  <c r="I46" i="25"/>
  <c r="J46" i="25"/>
  <c r="K46" i="25"/>
  <c r="H47" i="25"/>
  <c r="I47" i="25"/>
  <c r="J47" i="25"/>
  <c r="K47" i="25"/>
  <c r="H48" i="25"/>
  <c r="I48" i="25"/>
  <c r="J48" i="25"/>
  <c r="K48" i="25"/>
  <c r="H49" i="25"/>
  <c r="I49" i="25"/>
  <c r="J49" i="25"/>
  <c r="K49" i="25"/>
  <c r="H50" i="25"/>
  <c r="I50" i="25"/>
  <c r="J50" i="25"/>
  <c r="K50" i="25"/>
  <c r="H51" i="25"/>
  <c r="I51" i="25"/>
  <c r="J51" i="25"/>
  <c r="K51" i="25"/>
  <c r="H52" i="25"/>
  <c r="I52" i="25"/>
  <c r="J52" i="25"/>
  <c r="K52" i="25"/>
  <c r="H53" i="25"/>
  <c r="I53" i="25"/>
  <c r="J53" i="25"/>
  <c r="K53" i="25"/>
  <c r="H54" i="25"/>
  <c r="I54" i="25"/>
  <c r="J54" i="25"/>
  <c r="K54" i="25"/>
  <c r="H55" i="25"/>
  <c r="I55" i="25"/>
  <c r="J55" i="25"/>
  <c r="K55" i="25"/>
  <c r="K3" i="25"/>
  <c r="I3" i="25"/>
  <c r="J3" i="25"/>
  <c r="H5" i="25"/>
  <c r="H3" i="25"/>
  <c r="I5" i="25"/>
  <c r="G5" i="26" s="1"/>
  <c r="J5" i="25"/>
  <c r="K5" i="25"/>
  <c r="F3" i="26"/>
  <c r="I3" i="26"/>
  <c r="H3" i="26"/>
  <c r="G3" i="26"/>
  <c r="H5" i="26" l="1"/>
  <c r="I5" i="26"/>
  <c r="W5" i="26"/>
  <c r="X5" i="26"/>
  <c r="Y5" i="26"/>
  <c r="Z15" i="26"/>
  <c r="Z23" i="26"/>
  <c r="Z31" i="26"/>
  <c r="Z39" i="26"/>
  <c r="Z47" i="26"/>
  <c r="Z55" i="26"/>
  <c r="Z14" i="26"/>
  <c r="Z22" i="26"/>
  <c r="Z30" i="26"/>
  <c r="Z38" i="26"/>
  <c r="Z46" i="26"/>
  <c r="Z13" i="26"/>
  <c r="Z21" i="26"/>
  <c r="Z29" i="26"/>
  <c r="Z37" i="26"/>
  <c r="Z45" i="26"/>
  <c r="Z53" i="26"/>
  <c r="Z11" i="26"/>
  <c r="Z27" i="26"/>
  <c r="Z35" i="26"/>
  <c r="Z43" i="26"/>
  <c r="Z59" i="26"/>
  <c r="Z12" i="26"/>
  <c r="Z20" i="26"/>
  <c r="Z28" i="26"/>
  <c r="Z36" i="26"/>
  <c r="Z44" i="26"/>
  <c r="Z52" i="26"/>
  <c r="Z19" i="26"/>
  <c r="Z51" i="26"/>
  <c r="Z10" i="26"/>
  <c r="Z25" i="26"/>
  <c r="Z40" i="26"/>
  <c r="Z41" i="26"/>
  <c r="Z58" i="26"/>
  <c r="Z16" i="26"/>
  <c r="Z50" i="26"/>
  <c r="Z26" i="26"/>
  <c r="Z32" i="26"/>
  <c r="Z42" i="26"/>
  <c r="Z56" i="26"/>
  <c r="Z18" i="26"/>
  <c r="Z33" i="26"/>
  <c r="Z48" i="26"/>
  <c r="Z54" i="26"/>
  <c r="Z24" i="26"/>
  <c r="Z34" i="26"/>
  <c r="Z49" i="26"/>
  <c r="Z57" i="26"/>
  <c r="Z9" i="26"/>
  <c r="Z17" i="26"/>
  <c r="I11" i="26"/>
  <c r="I19" i="26"/>
  <c r="I27" i="26"/>
  <c r="I35" i="26"/>
  <c r="I43" i="26"/>
  <c r="I51" i="26"/>
  <c r="I59" i="26"/>
  <c r="I10" i="26"/>
  <c r="I18" i="26"/>
  <c r="I26" i="26"/>
  <c r="I34" i="26"/>
  <c r="I42" i="26"/>
  <c r="I50" i="26"/>
  <c r="I13" i="26"/>
  <c r="I33" i="26"/>
  <c r="I39" i="26"/>
  <c r="I45" i="26"/>
  <c r="I57" i="26"/>
  <c r="I24" i="26"/>
  <c r="I30" i="26"/>
  <c r="I36" i="26"/>
  <c r="I15" i="26"/>
  <c r="I21" i="26"/>
  <c r="I41" i="26"/>
  <c r="I47" i="26"/>
  <c r="I53" i="26"/>
  <c r="I56" i="26"/>
  <c r="I12" i="26"/>
  <c r="I32" i="26"/>
  <c r="I38" i="26"/>
  <c r="I44" i="26"/>
  <c r="I17" i="26"/>
  <c r="I23" i="26"/>
  <c r="I29" i="26"/>
  <c r="I49" i="26"/>
  <c r="I31" i="26"/>
  <c r="I55" i="26"/>
  <c r="I20" i="26"/>
  <c r="I48" i="26"/>
  <c r="I58" i="26"/>
  <c r="I16" i="26"/>
  <c r="I28" i="26"/>
  <c r="I25" i="26"/>
  <c r="I37" i="26"/>
  <c r="I46" i="26"/>
  <c r="I14" i="26"/>
  <c r="I40" i="26"/>
  <c r="I52" i="26"/>
  <c r="I9" i="26"/>
  <c r="I22" i="26"/>
  <c r="I54" i="26"/>
  <c r="H10" i="26"/>
  <c r="H18" i="26"/>
  <c r="H26" i="26"/>
  <c r="H34" i="26"/>
  <c r="H42" i="26"/>
  <c r="H50" i="26"/>
  <c r="H58" i="26"/>
  <c r="H17" i="26"/>
  <c r="H25" i="26"/>
  <c r="H33" i="26"/>
  <c r="H41" i="26"/>
  <c r="H49" i="26"/>
  <c r="H24" i="26"/>
  <c r="H30" i="26"/>
  <c r="H36" i="26"/>
  <c r="H9" i="26"/>
  <c r="H15" i="26"/>
  <c r="H21" i="26"/>
  <c r="H27" i="26"/>
  <c r="H47" i="26"/>
  <c r="H53" i="26"/>
  <c r="H56" i="26"/>
  <c r="H12" i="26"/>
  <c r="H32" i="26"/>
  <c r="H38" i="26"/>
  <c r="H44" i="26"/>
  <c r="H23" i="26"/>
  <c r="H29" i="26"/>
  <c r="H35" i="26"/>
  <c r="H55" i="26"/>
  <c r="H14" i="26"/>
  <c r="H20" i="26"/>
  <c r="H40" i="26"/>
  <c r="H46" i="26"/>
  <c r="H52" i="26"/>
  <c r="H11" i="26"/>
  <c r="H39" i="26"/>
  <c r="H51" i="26"/>
  <c r="H16" i="26"/>
  <c r="H28" i="26"/>
  <c r="H37" i="26"/>
  <c r="H45" i="26"/>
  <c r="H59" i="26"/>
  <c r="H13" i="26"/>
  <c r="H22" i="26"/>
  <c r="H54" i="26"/>
  <c r="H19" i="26"/>
  <c r="H48" i="26"/>
  <c r="H31" i="26"/>
  <c r="H43" i="26"/>
  <c r="H57" i="26"/>
  <c r="G17" i="26"/>
  <c r="G25" i="26"/>
  <c r="G33" i="26"/>
  <c r="G41" i="26"/>
  <c r="G49" i="26"/>
  <c r="G57" i="26"/>
  <c r="G16" i="26"/>
  <c r="G24" i="26"/>
  <c r="G32" i="26"/>
  <c r="G40" i="26"/>
  <c r="G48" i="26"/>
  <c r="G10" i="26"/>
  <c r="G15" i="26"/>
  <c r="G21" i="26"/>
  <c r="G27" i="26"/>
  <c r="G47" i="26"/>
  <c r="G53" i="26"/>
  <c r="G56" i="26"/>
  <c r="G12" i="26"/>
  <c r="G18" i="26"/>
  <c r="G38" i="26"/>
  <c r="G44" i="26"/>
  <c r="G50" i="26"/>
  <c r="G9" i="26"/>
  <c r="G23" i="26"/>
  <c r="G29" i="26"/>
  <c r="G35" i="26"/>
  <c r="G55" i="26"/>
  <c r="G14" i="26"/>
  <c r="G20" i="26"/>
  <c r="G26" i="26"/>
  <c r="G46" i="26"/>
  <c r="G52" i="26"/>
  <c r="G59" i="26"/>
  <c r="G11" i="26"/>
  <c r="G31" i="26"/>
  <c r="G37" i="26"/>
  <c r="G43" i="26"/>
  <c r="G19" i="26"/>
  <c r="G36" i="26"/>
  <c r="G45" i="26"/>
  <c r="G13" i="26"/>
  <c r="G22" i="26"/>
  <c r="G34" i="26"/>
  <c r="G54" i="26"/>
  <c r="G30" i="26"/>
  <c r="G42" i="26"/>
  <c r="G28" i="26"/>
  <c r="G58" i="26"/>
  <c r="G39" i="26"/>
  <c r="G51" i="26"/>
  <c r="F5" i="26"/>
  <c r="AH7" i="26"/>
  <c r="AH6" i="26" s="1"/>
  <c r="D3" i="26"/>
  <c r="Q3" i="26"/>
  <c r="P3" i="26"/>
  <c r="O3" i="26"/>
  <c r="N3" i="26"/>
  <c r="M3" i="26"/>
  <c r="L3" i="26"/>
  <c r="E3" i="26"/>
  <c r="AK6" i="25"/>
  <c r="AK7" i="25"/>
  <c r="AK8" i="25"/>
  <c r="AK9" i="25"/>
  <c r="AK10" i="25"/>
  <c r="AK11" i="25"/>
  <c r="AK12" i="25"/>
  <c r="AK13" i="25"/>
  <c r="AK14" i="25"/>
  <c r="AK15" i="25"/>
  <c r="AK16" i="25"/>
  <c r="AK17" i="25"/>
  <c r="AK18" i="25"/>
  <c r="AK19" i="25"/>
  <c r="AK20" i="25"/>
  <c r="AK21" i="25"/>
  <c r="AK22" i="25"/>
  <c r="AK23" i="25"/>
  <c r="AK24" i="25"/>
  <c r="AK25" i="25"/>
  <c r="AK26" i="25"/>
  <c r="AK27" i="25"/>
  <c r="AK28" i="25"/>
  <c r="AK29" i="25"/>
  <c r="AK30" i="25"/>
  <c r="AK31" i="25"/>
  <c r="AK32" i="25"/>
  <c r="AK33" i="25"/>
  <c r="AK34" i="25"/>
  <c r="AK35" i="25"/>
  <c r="AK36" i="25"/>
  <c r="AK37" i="25"/>
  <c r="AK38" i="25"/>
  <c r="AK39" i="25"/>
  <c r="AK40" i="25"/>
  <c r="AK41" i="25"/>
  <c r="AK42" i="25"/>
  <c r="AK43" i="25"/>
  <c r="AK44" i="25"/>
  <c r="AK45" i="25"/>
  <c r="AK46" i="25"/>
  <c r="AK47" i="25"/>
  <c r="AK48" i="25"/>
  <c r="AK49" i="25"/>
  <c r="AK50" i="25"/>
  <c r="AK51" i="25"/>
  <c r="AK52" i="25"/>
  <c r="AK53" i="25"/>
  <c r="AK54" i="25"/>
  <c r="AK55" i="25"/>
  <c r="AK5" i="25"/>
  <c r="R6" i="25"/>
  <c r="R7" i="25"/>
  <c r="R8" i="25"/>
  <c r="R9" i="25"/>
  <c r="R10" i="25"/>
  <c r="R11" i="25"/>
  <c r="R12" i="25"/>
  <c r="R13" i="25"/>
  <c r="R14" i="25"/>
  <c r="R15" i="25"/>
  <c r="R16" i="25"/>
  <c r="R17" i="25"/>
  <c r="R18" i="25"/>
  <c r="R19" i="25"/>
  <c r="R20" i="25"/>
  <c r="R21" i="25"/>
  <c r="R22" i="25"/>
  <c r="R23" i="25"/>
  <c r="R24" i="25"/>
  <c r="R25" i="25"/>
  <c r="R26" i="25"/>
  <c r="R27" i="25"/>
  <c r="R28" i="25"/>
  <c r="R29" i="25"/>
  <c r="R30" i="25"/>
  <c r="R31" i="25"/>
  <c r="R32" i="25"/>
  <c r="R33" i="25"/>
  <c r="R34" i="25"/>
  <c r="R35" i="25"/>
  <c r="R36" i="25"/>
  <c r="R37" i="25"/>
  <c r="R38" i="25"/>
  <c r="R39" i="25"/>
  <c r="R40" i="25"/>
  <c r="R41" i="25"/>
  <c r="R42" i="25"/>
  <c r="R43" i="25"/>
  <c r="R44" i="25"/>
  <c r="R45" i="25"/>
  <c r="R46" i="25"/>
  <c r="R47" i="25"/>
  <c r="R48" i="25"/>
  <c r="R49" i="25"/>
  <c r="R50" i="25"/>
  <c r="R51" i="25"/>
  <c r="R52" i="25"/>
  <c r="R53" i="25"/>
  <c r="R54" i="25"/>
  <c r="R55" i="25"/>
  <c r="R5" i="25"/>
  <c r="AG6" i="25"/>
  <c r="AH6" i="25"/>
  <c r="AI6" i="25"/>
  <c r="AJ6" i="25"/>
  <c r="AL6" i="25"/>
  <c r="AG7" i="25"/>
  <c r="AH7" i="25"/>
  <c r="AI7" i="25"/>
  <c r="AJ7" i="25"/>
  <c r="AL7" i="25"/>
  <c r="AG8" i="25"/>
  <c r="AH8" i="25"/>
  <c r="AI8" i="25"/>
  <c r="AJ8" i="25"/>
  <c r="AL8" i="25"/>
  <c r="AG9" i="25"/>
  <c r="AH9" i="25"/>
  <c r="AI9" i="25"/>
  <c r="AJ9" i="25"/>
  <c r="AL9" i="25"/>
  <c r="AG10" i="25"/>
  <c r="AH10" i="25"/>
  <c r="AI10" i="25"/>
  <c r="AJ10" i="25"/>
  <c r="AL10" i="25"/>
  <c r="AG11" i="25"/>
  <c r="AH11" i="25"/>
  <c r="AI11" i="25"/>
  <c r="AJ11" i="25"/>
  <c r="AL11" i="25"/>
  <c r="AG12" i="25"/>
  <c r="AH12" i="25"/>
  <c r="AI12" i="25"/>
  <c r="AJ12" i="25"/>
  <c r="AL12" i="25"/>
  <c r="AG13" i="25"/>
  <c r="AH13" i="25"/>
  <c r="AI13" i="25"/>
  <c r="AJ13" i="25"/>
  <c r="AL13" i="25"/>
  <c r="AG14" i="25"/>
  <c r="AH14" i="25"/>
  <c r="AI14" i="25"/>
  <c r="AJ14" i="25"/>
  <c r="AL14" i="25"/>
  <c r="AG15" i="25"/>
  <c r="AH15" i="25"/>
  <c r="AI15" i="25"/>
  <c r="AJ15" i="25"/>
  <c r="AL15" i="25"/>
  <c r="AG16" i="25"/>
  <c r="AH16" i="25"/>
  <c r="AI16" i="25"/>
  <c r="AJ16" i="25"/>
  <c r="AL16" i="25"/>
  <c r="AG17" i="25"/>
  <c r="AH17" i="25"/>
  <c r="AI17" i="25"/>
  <c r="AJ17" i="25"/>
  <c r="AL17" i="25"/>
  <c r="AG18" i="25"/>
  <c r="AH18" i="25"/>
  <c r="AI18" i="25"/>
  <c r="AJ18" i="25"/>
  <c r="AL18" i="25"/>
  <c r="AG19" i="25"/>
  <c r="AH19" i="25"/>
  <c r="AI19" i="25"/>
  <c r="AJ19" i="25"/>
  <c r="AL19" i="25"/>
  <c r="AG20" i="25"/>
  <c r="AH20" i="25"/>
  <c r="AI20" i="25"/>
  <c r="AJ20" i="25"/>
  <c r="AL20" i="25"/>
  <c r="AG21" i="25"/>
  <c r="AH21" i="25"/>
  <c r="AI21" i="25"/>
  <c r="AJ21" i="25"/>
  <c r="AL21" i="25"/>
  <c r="AG22" i="25"/>
  <c r="AH22" i="25"/>
  <c r="AI22" i="25"/>
  <c r="AJ22" i="25"/>
  <c r="AL22" i="25"/>
  <c r="AG23" i="25"/>
  <c r="AH23" i="25"/>
  <c r="AI23" i="25"/>
  <c r="AJ23" i="25"/>
  <c r="AL23" i="25"/>
  <c r="AG24" i="25"/>
  <c r="AH24" i="25"/>
  <c r="AI24" i="25"/>
  <c r="AJ24" i="25"/>
  <c r="AL24" i="25"/>
  <c r="AG25" i="25"/>
  <c r="AH25" i="25"/>
  <c r="AI25" i="25"/>
  <c r="AJ25" i="25"/>
  <c r="AL25" i="25"/>
  <c r="AG26" i="25"/>
  <c r="AH26" i="25"/>
  <c r="AI26" i="25"/>
  <c r="AJ26" i="25"/>
  <c r="AL26" i="25"/>
  <c r="AG27" i="25"/>
  <c r="AH27" i="25"/>
  <c r="AI27" i="25"/>
  <c r="AJ27" i="25"/>
  <c r="AL27" i="25"/>
  <c r="AG28" i="25"/>
  <c r="AH28" i="25"/>
  <c r="AI28" i="25"/>
  <c r="AJ28" i="25"/>
  <c r="AL28" i="25"/>
  <c r="AG29" i="25"/>
  <c r="AH29" i="25"/>
  <c r="AI29" i="25"/>
  <c r="AJ29" i="25"/>
  <c r="AL29" i="25"/>
  <c r="AG30" i="25"/>
  <c r="AH30" i="25"/>
  <c r="AI30" i="25"/>
  <c r="AJ30" i="25"/>
  <c r="AL30" i="25"/>
  <c r="AG31" i="25"/>
  <c r="AH31" i="25"/>
  <c r="AI31" i="25"/>
  <c r="AJ31" i="25"/>
  <c r="AL31" i="25"/>
  <c r="AG32" i="25"/>
  <c r="AH32" i="25"/>
  <c r="AI32" i="25"/>
  <c r="AJ32" i="25"/>
  <c r="AL32" i="25"/>
  <c r="AG33" i="25"/>
  <c r="AH33" i="25"/>
  <c r="AI33" i="25"/>
  <c r="AJ33" i="25"/>
  <c r="AL33" i="25"/>
  <c r="AG34" i="25"/>
  <c r="AH34" i="25"/>
  <c r="AI34" i="25"/>
  <c r="AJ34" i="25"/>
  <c r="AL34" i="25"/>
  <c r="AG35" i="25"/>
  <c r="AH35" i="25"/>
  <c r="AI35" i="25"/>
  <c r="AJ35" i="25"/>
  <c r="AL35" i="25"/>
  <c r="AG36" i="25"/>
  <c r="AH36" i="25"/>
  <c r="AI36" i="25"/>
  <c r="AJ36" i="25"/>
  <c r="AL36" i="25"/>
  <c r="AG37" i="25"/>
  <c r="AH37" i="25"/>
  <c r="AI37" i="25"/>
  <c r="AJ37" i="25"/>
  <c r="AL37" i="25"/>
  <c r="AG38" i="25"/>
  <c r="AH38" i="25"/>
  <c r="AI38" i="25"/>
  <c r="AJ38" i="25"/>
  <c r="AL38" i="25"/>
  <c r="AG39" i="25"/>
  <c r="AH39" i="25"/>
  <c r="AI39" i="25"/>
  <c r="AJ39" i="25"/>
  <c r="AL39" i="25"/>
  <c r="AG40" i="25"/>
  <c r="AH40" i="25"/>
  <c r="AI40" i="25"/>
  <c r="AJ40" i="25"/>
  <c r="AL40" i="25"/>
  <c r="AG41" i="25"/>
  <c r="AH41" i="25"/>
  <c r="AI41" i="25"/>
  <c r="AJ41" i="25"/>
  <c r="AL41" i="25"/>
  <c r="AG42" i="25"/>
  <c r="AH42" i="25"/>
  <c r="AI42" i="25"/>
  <c r="AJ42" i="25"/>
  <c r="AL42" i="25"/>
  <c r="AG43" i="25"/>
  <c r="AH43" i="25"/>
  <c r="AI43" i="25"/>
  <c r="AJ43" i="25"/>
  <c r="AL43" i="25"/>
  <c r="AG44" i="25"/>
  <c r="AH44" i="25"/>
  <c r="AI44" i="25"/>
  <c r="AJ44" i="25"/>
  <c r="AL44" i="25"/>
  <c r="AG45" i="25"/>
  <c r="AH45" i="25"/>
  <c r="AI45" i="25"/>
  <c r="AJ45" i="25"/>
  <c r="AL45" i="25"/>
  <c r="AG46" i="25"/>
  <c r="AH46" i="25"/>
  <c r="AI46" i="25"/>
  <c r="AJ46" i="25"/>
  <c r="AL46" i="25"/>
  <c r="AG47" i="25"/>
  <c r="AH47" i="25"/>
  <c r="AI47" i="25"/>
  <c r="AJ47" i="25"/>
  <c r="AL47" i="25"/>
  <c r="AG48" i="25"/>
  <c r="AH48" i="25"/>
  <c r="AI48" i="25"/>
  <c r="AJ48" i="25"/>
  <c r="AL48" i="25"/>
  <c r="AG49" i="25"/>
  <c r="AH49" i="25"/>
  <c r="AI49" i="25"/>
  <c r="AJ49" i="25"/>
  <c r="AL49" i="25"/>
  <c r="AG50" i="25"/>
  <c r="AH50" i="25"/>
  <c r="AI50" i="25"/>
  <c r="AJ50" i="25"/>
  <c r="AL50" i="25"/>
  <c r="AG51" i="25"/>
  <c r="AH51" i="25"/>
  <c r="AI51" i="25"/>
  <c r="AJ51" i="25"/>
  <c r="AL51" i="25"/>
  <c r="AG52" i="25"/>
  <c r="AH52" i="25"/>
  <c r="AI52" i="25"/>
  <c r="AJ52" i="25"/>
  <c r="AL52" i="25"/>
  <c r="AG53" i="25"/>
  <c r="AH53" i="25"/>
  <c r="AI53" i="25"/>
  <c r="AJ53" i="25"/>
  <c r="AL53" i="25"/>
  <c r="AG54" i="25"/>
  <c r="AH54" i="25"/>
  <c r="AI54" i="25"/>
  <c r="AJ54" i="25"/>
  <c r="AL54" i="25"/>
  <c r="AG55" i="25"/>
  <c r="AH55" i="25"/>
  <c r="AI55" i="25"/>
  <c r="AJ55" i="25"/>
  <c r="AL55" i="25"/>
  <c r="AL5" i="25"/>
  <c r="AJ5" i="25"/>
  <c r="AI5" i="25"/>
  <c r="AH5" i="25"/>
  <c r="AG5" i="25"/>
  <c r="AL3" i="25"/>
  <c r="AK3" i="25"/>
  <c r="AJ3" i="25"/>
  <c r="AI3" i="25"/>
  <c r="AH3" i="25"/>
  <c r="AG3" i="25"/>
  <c r="N6" i="25"/>
  <c r="O6" i="25"/>
  <c r="P6" i="25"/>
  <c r="Q6" i="25"/>
  <c r="S6" i="25"/>
  <c r="N7" i="25"/>
  <c r="O7" i="25"/>
  <c r="P7" i="25"/>
  <c r="Q7" i="25"/>
  <c r="S7" i="25"/>
  <c r="N8" i="25"/>
  <c r="O8" i="25"/>
  <c r="P8" i="25"/>
  <c r="Q8" i="25"/>
  <c r="S8" i="25"/>
  <c r="N9" i="25"/>
  <c r="O9" i="25"/>
  <c r="P9" i="25"/>
  <c r="Q9" i="25"/>
  <c r="S9" i="25"/>
  <c r="N10" i="25"/>
  <c r="O10" i="25"/>
  <c r="P10" i="25"/>
  <c r="Q10" i="25"/>
  <c r="S10" i="25"/>
  <c r="N11" i="25"/>
  <c r="O11" i="25"/>
  <c r="P11" i="25"/>
  <c r="Q11" i="25"/>
  <c r="S11" i="25"/>
  <c r="N12" i="25"/>
  <c r="O12" i="25"/>
  <c r="P12" i="25"/>
  <c r="Q12" i="25"/>
  <c r="S12" i="25"/>
  <c r="N13" i="25"/>
  <c r="O13" i="25"/>
  <c r="P13" i="25"/>
  <c r="Q13" i="25"/>
  <c r="S13" i="25"/>
  <c r="N14" i="25"/>
  <c r="O14" i="25"/>
  <c r="P14" i="25"/>
  <c r="Q14" i="25"/>
  <c r="S14" i="25"/>
  <c r="N15" i="25"/>
  <c r="O15" i="25"/>
  <c r="P15" i="25"/>
  <c r="Q15" i="25"/>
  <c r="S15" i="25"/>
  <c r="N16" i="25"/>
  <c r="O16" i="25"/>
  <c r="P16" i="25"/>
  <c r="Q16" i="25"/>
  <c r="S16" i="25"/>
  <c r="N17" i="25"/>
  <c r="O17" i="25"/>
  <c r="P17" i="25"/>
  <c r="Q17" i="25"/>
  <c r="S17" i="25"/>
  <c r="N18" i="25"/>
  <c r="O18" i="25"/>
  <c r="P18" i="25"/>
  <c r="Q18" i="25"/>
  <c r="S18" i="25"/>
  <c r="N19" i="25"/>
  <c r="O19" i="25"/>
  <c r="P19" i="25"/>
  <c r="Q19" i="25"/>
  <c r="S19" i="25"/>
  <c r="N20" i="25"/>
  <c r="O20" i="25"/>
  <c r="P20" i="25"/>
  <c r="Q20" i="25"/>
  <c r="S20" i="25"/>
  <c r="N21" i="25"/>
  <c r="O21" i="25"/>
  <c r="P21" i="25"/>
  <c r="Q21" i="25"/>
  <c r="S21" i="25"/>
  <c r="N22" i="25"/>
  <c r="O22" i="25"/>
  <c r="P22" i="25"/>
  <c r="Q22" i="25"/>
  <c r="S22" i="25"/>
  <c r="N23" i="25"/>
  <c r="O23" i="25"/>
  <c r="P23" i="25"/>
  <c r="Q23" i="25"/>
  <c r="S23" i="25"/>
  <c r="N24" i="25"/>
  <c r="O24" i="25"/>
  <c r="P24" i="25"/>
  <c r="Q24" i="25"/>
  <c r="S24" i="25"/>
  <c r="N25" i="25"/>
  <c r="O25" i="25"/>
  <c r="P25" i="25"/>
  <c r="Q25" i="25"/>
  <c r="S25" i="25"/>
  <c r="N26" i="25"/>
  <c r="O26" i="25"/>
  <c r="P26" i="25"/>
  <c r="Q26" i="25"/>
  <c r="S26" i="25"/>
  <c r="N27" i="25"/>
  <c r="O27" i="25"/>
  <c r="P27" i="25"/>
  <c r="Q27" i="25"/>
  <c r="S27" i="25"/>
  <c r="N28" i="25"/>
  <c r="O28" i="25"/>
  <c r="P28" i="25"/>
  <c r="Q28" i="25"/>
  <c r="S28" i="25"/>
  <c r="N29" i="25"/>
  <c r="O29" i="25"/>
  <c r="P29" i="25"/>
  <c r="Q29" i="25"/>
  <c r="S29" i="25"/>
  <c r="N30" i="25"/>
  <c r="O30" i="25"/>
  <c r="P30" i="25"/>
  <c r="Q30" i="25"/>
  <c r="S30" i="25"/>
  <c r="N31" i="25"/>
  <c r="O31" i="25"/>
  <c r="P31" i="25"/>
  <c r="Q31" i="25"/>
  <c r="S31" i="25"/>
  <c r="N32" i="25"/>
  <c r="O32" i="25"/>
  <c r="P32" i="25"/>
  <c r="Q32" i="25"/>
  <c r="S32" i="25"/>
  <c r="N33" i="25"/>
  <c r="O33" i="25"/>
  <c r="P33" i="25"/>
  <c r="Q33" i="25"/>
  <c r="S33" i="25"/>
  <c r="N34" i="25"/>
  <c r="O34" i="25"/>
  <c r="P34" i="25"/>
  <c r="Q34" i="25"/>
  <c r="S34" i="25"/>
  <c r="N35" i="25"/>
  <c r="O35" i="25"/>
  <c r="P35" i="25"/>
  <c r="Q35" i="25"/>
  <c r="S35" i="25"/>
  <c r="N36" i="25"/>
  <c r="O36" i="25"/>
  <c r="P36" i="25"/>
  <c r="Q36" i="25"/>
  <c r="S36" i="25"/>
  <c r="N37" i="25"/>
  <c r="O37" i="25"/>
  <c r="P37" i="25"/>
  <c r="Q37" i="25"/>
  <c r="S37" i="25"/>
  <c r="N38" i="25"/>
  <c r="O38" i="25"/>
  <c r="P38" i="25"/>
  <c r="Q38" i="25"/>
  <c r="S38" i="25"/>
  <c r="N39" i="25"/>
  <c r="O39" i="25"/>
  <c r="P39" i="25"/>
  <c r="Q39" i="25"/>
  <c r="S39" i="25"/>
  <c r="N40" i="25"/>
  <c r="O40" i="25"/>
  <c r="P40" i="25"/>
  <c r="Q40" i="25"/>
  <c r="S40" i="25"/>
  <c r="N41" i="25"/>
  <c r="O41" i="25"/>
  <c r="P41" i="25"/>
  <c r="Q41" i="25"/>
  <c r="S41" i="25"/>
  <c r="N42" i="25"/>
  <c r="O42" i="25"/>
  <c r="P42" i="25"/>
  <c r="Q42" i="25"/>
  <c r="S42" i="25"/>
  <c r="N43" i="25"/>
  <c r="O43" i="25"/>
  <c r="P43" i="25"/>
  <c r="Q43" i="25"/>
  <c r="S43" i="25"/>
  <c r="N44" i="25"/>
  <c r="O44" i="25"/>
  <c r="P44" i="25"/>
  <c r="Q44" i="25"/>
  <c r="S44" i="25"/>
  <c r="N45" i="25"/>
  <c r="O45" i="25"/>
  <c r="P45" i="25"/>
  <c r="Q45" i="25"/>
  <c r="S45" i="25"/>
  <c r="N46" i="25"/>
  <c r="O46" i="25"/>
  <c r="P46" i="25"/>
  <c r="Q46" i="25"/>
  <c r="S46" i="25"/>
  <c r="N47" i="25"/>
  <c r="O47" i="25"/>
  <c r="P47" i="25"/>
  <c r="Q47" i="25"/>
  <c r="S47" i="25"/>
  <c r="N48" i="25"/>
  <c r="O48" i="25"/>
  <c r="P48" i="25"/>
  <c r="Q48" i="25"/>
  <c r="S48" i="25"/>
  <c r="N49" i="25"/>
  <c r="O49" i="25"/>
  <c r="P49" i="25"/>
  <c r="Q49" i="25"/>
  <c r="S49" i="25"/>
  <c r="N50" i="25"/>
  <c r="O50" i="25"/>
  <c r="P50" i="25"/>
  <c r="Q50" i="25"/>
  <c r="S50" i="25"/>
  <c r="N51" i="25"/>
  <c r="O51" i="25"/>
  <c r="P51" i="25"/>
  <c r="Q51" i="25"/>
  <c r="S51" i="25"/>
  <c r="N52" i="25"/>
  <c r="O52" i="25"/>
  <c r="P52" i="25"/>
  <c r="Q52" i="25"/>
  <c r="S52" i="25"/>
  <c r="N53" i="25"/>
  <c r="O53" i="25"/>
  <c r="P53" i="25"/>
  <c r="Q53" i="25"/>
  <c r="S53" i="25"/>
  <c r="N54" i="25"/>
  <c r="O54" i="25"/>
  <c r="P54" i="25"/>
  <c r="Q54" i="25"/>
  <c r="S54" i="25"/>
  <c r="N55" i="25"/>
  <c r="O55" i="25"/>
  <c r="P55" i="25"/>
  <c r="Q55" i="25"/>
  <c r="S55" i="25"/>
  <c r="S5" i="25"/>
  <c r="S3" i="25"/>
  <c r="R3" i="25"/>
  <c r="Q5" i="25"/>
  <c r="Q3" i="25"/>
  <c r="P5" i="25"/>
  <c r="N5" i="26" s="1"/>
  <c r="P3" i="25"/>
  <c r="O5" i="25"/>
  <c r="O3" i="25"/>
  <c r="N5" i="25"/>
  <c r="N3" i="25"/>
  <c r="Y6" i="25"/>
  <c r="Z6" i="25"/>
  <c r="Y7" i="25"/>
  <c r="Z7" i="25"/>
  <c r="Y8" i="25"/>
  <c r="Z8" i="25"/>
  <c r="Y9" i="25"/>
  <c r="Z9" i="25"/>
  <c r="Y10" i="25"/>
  <c r="Z10" i="25"/>
  <c r="Y11" i="25"/>
  <c r="Z11" i="25"/>
  <c r="Y12" i="25"/>
  <c r="Z12" i="25"/>
  <c r="Y13" i="25"/>
  <c r="Z13" i="25"/>
  <c r="Y14" i="25"/>
  <c r="Z14" i="25"/>
  <c r="Y15" i="25"/>
  <c r="Z15" i="25"/>
  <c r="Y16" i="25"/>
  <c r="Z16" i="25"/>
  <c r="Y17" i="25"/>
  <c r="Z17" i="25"/>
  <c r="Y18" i="25"/>
  <c r="Z18" i="25"/>
  <c r="Y19" i="25"/>
  <c r="Z19" i="25"/>
  <c r="Y20" i="25"/>
  <c r="Z20" i="25"/>
  <c r="Y21" i="25"/>
  <c r="Z21" i="25"/>
  <c r="Y22" i="25"/>
  <c r="Z22" i="25"/>
  <c r="Y23" i="25"/>
  <c r="Z23" i="25"/>
  <c r="Y24" i="25"/>
  <c r="Z24" i="25"/>
  <c r="Y25" i="25"/>
  <c r="Z25" i="25"/>
  <c r="Y26" i="25"/>
  <c r="Z26" i="25"/>
  <c r="Y27" i="25"/>
  <c r="Z27" i="25"/>
  <c r="Y28" i="25"/>
  <c r="Z28" i="25"/>
  <c r="Y29" i="25"/>
  <c r="Z29" i="25"/>
  <c r="Y30" i="25"/>
  <c r="Z30" i="25"/>
  <c r="Y31" i="25"/>
  <c r="Z31" i="25"/>
  <c r="Y32" i="25"/>
  <c r="Z32" i="25"/>
  <c r="Y33" i="25"/>
  <c r="Z33" i="25"/>
  <c r="Y34" i="25"/>
  <c r="Z34" i="25"/>
  <c r="Y35" i="25"/>
  <c r="Z35" i="25"/>
  <c r="Y36" i="25"/>
  <c r="Z36" i="25"/>
  <c r="Y37" i="25"/>
  <c r="Z37" i="25"/>
  <c r="Y38" i="25"/>
  <c r="Z38" i="25"/>
  <c r="Y39" i="25"/>
  <c r="Z39" i="25"/>
  <c r="Y40" i="25"/>
  <c r="Z40" i="25"/>
  <c r="Y41" i="25"/>
  <c r="Z41" i="25"/>
  <c r="Y42" i="25"/>
  <c r="Z42" i="25"/>
  <c r="Y43" i="25"/>
  <c r="Z43" i="25"/>
  <c r="Y44" i="25"/>
  <c r="Z44" i="25"/>
  <c r="Y45" i="25"/>
  <c r="Z45" i="25"/>
  <c r="Y46" i="25"/>
  <c r="Z46" i="25"/>
  <c r="Y47" i="25"/>
  <c r="Z47" i="25"/>
  <c r="Y48" i="25"/>
  <c r="Z48" i="25"/>
  <c r="Y49" i="25"/>
  <c r="Z49" i="25"/>
  <c r="Y50" i="25"/>
  <c r="Z50" i="25"/>
  <c r="Y51" i="25"/>
  <c r="Z51" i="25"/>
  <c r="Y52" i="25"/>
  <c r="Z52" i="25"/>
  <c r="Y53" i="25"/>
  <c r="Z53" i="25"/>
  <c r="Y54" i="25"/>
  <c r="Z54" i="25"/>
  <c r="Y55" i="25"/>
  <c r="Z55" i="25"/>
  <c r="Z5" i="25"/>
  <c r="Y5" i="25"/>
  <c r="Z3" i="25"/>
  <c r="Y3" i="25"/>
  <c r="F6" i="25"/>
  <c r="G6" i="25"/>
  <c r="F7" i="25"/>
  <c r="G7" i="25"/>
  <c r="F8" i="25"/>
  <c r="G8" i="25"/>
  <c r="F9" i="25"/>
  <c r="G9" i="25"/>
  <c r="F10" i="25"/>
  <c r="G10" i="25"/>
  <c r="F11" i="25"/>
  <c r="G11" i="25"/>
  <c r="F12" i="25"/>
  <c r="G12" i="25"/>
  <c r="F13" i="25"/>
  <c r="G13" i="25"/>
  <c r="F14" i="25"/>
  <c r="G14" i="25"/>
  <c r="F15" i="25"/>
  <c r="G15" i="25"/>
  <c r="F16" i="25"/>
  <c r="G16" i="25"/>
  <c r="F17" i="25"/>
  <c r="G17" i="25"/>
  <c r="F18" i="25"/>
  <c r="G18" i="25"/>
  <c r="F19" i="25"/>
  <c r="G19" i="25"/>
  <c r="F20" i="25"/>
  <c r="G20" i="25"/>
  <c r="F21" i="25"/>
  <c r="G21" i="25"/>
  <c r="F22" i="25"/>
  <c r="G22" i="25"/>
  <c r="F23" i="25"/>
  <c r="G23" i="25"/>
  <c r="F24" i="25"/>
  <c r="G24" i="25"/>
  <c r="F25" i="25"/>
  <c r="G25" i="25"/>
  <c r="F26" i="25"/>
  <c r="G26" i="25"/>
  <c r="F27" i="25"/>
  <c r="G27" i="25"/>
  <c r="F28" i="25"/>
  <c r="G28" i="25"/>
  <c r="F29" i="25"/>
  <c r="G29" i="25"/>
  <c r="F30" i="25"/>
  <c r="G30" i="25"/>
  <c r="F31" i="25"/>
  <c r="G31" i="25"/>
  <c r="F32" i="25"/>
  <c r="G32" i="25"/>
  <c r="F33" i="25"/>
  <c r="G33" i="25"/>
  <c r="F34" i="25"/>
  <c r="G34" i="25"/>
  <c r="F35" i="25"/>
  <c r="G35" i="25"/>
  <c r="F36" i="25"/>
  <c r="G36" i="25"/>
  <c r="F37" i="25"/>
  <c r="G37" i="25"/>
  <c r="F38" i="25"/>
  <c r="G38" i="25"/>
  <c r="F39" i="25"/>
  <c r="G39" i="25"/>
  <c r="F40" i="25"/>
  <c r="G40" i="25"/>
  <c r="F41" i="25"/>
  <c r="G41" i="25"/>
  <c r="F42" i="25"/>
  <c r="G42" i="25"/>
  <c r="F43" i="25"/>
  <c r="G43" i="25"/>
  <c r="F44" i="25"/>
  <c r="G44" i="25"/>
  <c r="F45" i="25"/>
  <c r="G45" i="25"/>
  <c r="F46" i="25"/>
  <c r="G46" i="25"/>
  <c r="F47" i="25"/>
  <c r="G47" i="25"/>
  <c r="F48" i="25"/>
  <c r="G48" i="25"/>
  <c r="F49" i="25"/>
  <c r="G49" i="25"/>
  <c r="F50" i="25"/>
  <c r="G50" i="25"/>
  <c r="F51" i="25"/>
  <c r="G51" i="25"/>
  <c r="F52" i="25"/>
  <c r="G52" i="25"/>
  <c r="F53" i="25"/>
  <c r="G53" i="25"/>
  <c r="F54" i="25"/>
  <c r="G54" i="25"/>
  <c r="F55" i="25"/>
  <c r="G55" i="25"/>
  <c r="F3" i="25"/>
  <c r="G3" i="25"/>
  <c r="G5" i="25"/>
  <c r="Q5" i="26" l="1"/>
  <c r="N9" i="26"/>
  <c r="N14" i="26"/>
  <c r="N19" i="26"/>
  <c r="N22" i="26"/>
  <c r="N25" i="26"/>
  <c r="N28" i="26"/>
  <c r="N31" i="26"/>
  <c r="N34" i="26"/>
  <c r="N37" i="26"/>
  <c r="N40" i="26"/>
  <c r="N43" i="26"/>
  <c r="N46" i="26"/>
  <c r="N49" i="26"/>
  <c r="N52" i="26"/>
  <c r="N55" i="26"/>
  <c r="N58" i="26"/>
  <c r="N10" i="26"/>
  <c r="N15" i="26"/>
  <c r="N20" i="26"/>
  <c r="N23" i="26"/>
  <c r="N26" i="26"/>
  <c r="N29" i="26"/>
  <c r="N32" i="26"/>
  <c r="N35" i="26"/>
  <c r="N38" i="26"/>
  <c r="N41" i="26"/>
  <c r="N44" i="26"/>
  <c r="N47" i="26"/>
  <c r="N50" i="26"/>
  <c r="N53" i="26"/>
  <c r="N56" i="26"/>
  <c r="N59" i="26"/>
  <c r="N11" i="26"/>
  <c r="N16" i="26"/>
  <c r="N12" i="26"/>
  <c r="N17" i="26"/>
  <c r="N21" i="26"/>
  <c r="N24" i="26"/>
  <c r="N27" i="26"/>
  <c r="N30" i="26"/>
  <c r="N33" i="26"/>
  <c r="N36" i="26"/>
  <c r="N39" i="26"/>
  <c r="N42" i="26"/>
  <c r="N45" i="26"/>
  <c r="N48" i="26"/>
  <c r="N51" i="26"/>
  <c r="N54" i="26"/>
  <c r="N57" i="26"/>
  <c r="N13" i="26"/>
  <c r="N18" i="26"/>
  <c r="U5" i="26"/>
  <c r="U34" i="26" s="1"/>
  <c r="P5" i="26"/>
  <c r="L5" i="26"/>
  <c r="O5" i="26"/>
  <c r="M5" i="26"/>
  <c r="U35" i="26"/>
  <c r="V5" i="26"/>
  <c r="Y14" i="26"/>
  <c r="Y22" i="26"/>
  <c r="Y30" i="26"/>
  <c r="Y38" i="26"/>
  <c r="Y46" i="26"/>
  <c r="Y54" i="26"/>
  <c r="Y13" i="26"/>
  <c r="Y21" i="26"/>
  <c r="Y29" i="26"/>
  <c r="Y37" i="26"/>
  <c r="Y45" i="26"/>
  <c r="Y53" i="26"/>
  <c r="Y12" i="26"/>
  <c r="Y20" i="26"/>
  <c r="Y28" i="26"/>
  <c r="Y36" i="26"/>
  <c r="Y44" i="26"/>
  <c r="Y52" i="26"/>
  <c r="Y18" i="26"/>
  <c r="Y11" i="26"/>
  <c r="Y19" i="26"/>
  <c r="Y27" i="26"/>
  <c r="Y35" i="26"/>
  <c r="Y43" i="26"/>
  <c r="Y51" i="26"/>
  <c r="Y59" i="26"/>
  <c r="Y10" i="26"/>
  <c r="Y26" i="26"/>
  <c r="Y34" i="26"/>
  <c r="Y42" i="26"/>
  <c r="Y50" i="26"/>
  <c r="Y58" i="26"/>
  <c r="Y16" i="26"/>
  <c r="Y31" i="26"/>
  <c r="Y55" i="26"/>
  <c r="Y9" i="26"/>
  <c r="Y23" i="26"/>
  <c r="Y41" i="26"/>
  <c r="Y32" i="26"/>
  <c r="Y47" i="26"/>
  <c r="Y56" i="26"/>
  <c r="Y33" i="26"/>
  <c r="Y48" i="26"/>
  <c r="Y24" i="26"/>
  <c r="Y39" i="26"/>
  <c r="Y15" i="26"/>
  <c r="Y49" i="26"/>
  <c r="Y57" i="26"/>
  <c r="Y25" i="26"/>
  <c r="Y40" i="26"/>
  <c r="Y17" i="26"/>
  <c r="X13" i="26"/>
  <c r="X21" i="26"/>
  <c r="X29" i="26"/>
  <c r="X37" i="26"/>
  <c r="X45" i="26"/>
  <c r="X53" i="26"/>
  <c r="X9" i="26"/>
  <c r="X12" i="26"/>
  <c r="X20" i="26"/>
  <c r="X28" i="26"/>
  <c r="X36" i="26"/>
  <c r="X44" i="26"/>
  <c r="X52" i="26"/>
  <c r="X11" i="26"/>
  <c r="X19" i="26"/>
  <c r="X27" i="26"/>
  <c r="X35" i="26"/>
  <c r="X43" i="26"/>
  <c r="X51" i="26"/>
  <c r="X59" i="26"/>
  <c r="X25" i="26"/>
  <c r="X33" i="26"/>
  <c r="X41" i="26"/>
  <c r="X57" i="26"/>
  <c r="X10" i="26"/>
  <c r="X18" i="26"/>
  <c r="X26" i="26"/>
  <c r="X34" i="26"/>
  <c r="X42" i="26"/>
  <c r="X50" i="26"/>
  <c r="X58" i="26"/>
  <c r="X17" i="26"/>
  <c r="X49" i="26"/>
  <c r="X22" i="26"/>
  <c r="X23" i="26"/>
  <c r="X14" i="26"/>
  <c r="X48" i="26"/>
  <c r="X32" i="26"/>
  <c r="X47" i="26"/>
  <c r="X38" i="26"/>
  <c r="X56" i="26"/>
  <c r="X24" i="26"/>
  <c r="X39" i="26"/>
  <c r="X54" i="26"/>
  <c r="X15" i="26"/>
  <c r="X30" i="26"/>
  <c r="X40" i="26"/>
  <c r="X16" i="26"/>
  <c r="X31" i="26"/>
  <c r="X46" i="26"/>
  <c r="X55" i="26"/>
  <c r="W12" i="26"/>
  <c r="W20" i="26"/>
  <c r="W28" i="26"/>
  <c r="W36" i="26"/>
  <c r="W44" i="26"/>
  <c r="W52" i="26"/>
  <c r="W11" i="26"/>
  <c r="W19" i="26"/>
  <c r="W27" i="26"/>
  <c r="W35" i="26"/>
  <c r="W43" i="26"/>
  <c r="W51" i="26"/>
  <c r="W10" i="26"/>
  <c r="W18" i="26"/>
  <c r="W26" i="26"/>
  <c r="W34" i="26"/>
  <c r="W42" i="26"/>
  <c r="W50" i="26"/>
  <c r="W58" i="26"/>
  <c r="W16" i="26"/>
  <c r="W48" i="26"/>
  <c r="W17" i="26"/>
  <c r="W25" i="26"/>
  <c r="W33" i="26"/>
  <c r="W41" i="26"/>
  <c r="W49" i="26"/>
  <c r="W57" i="26"/>
  <c r="W24" i="26"/>
  <c r="W32" i="26"/>
  <c r="W40" i="26"/>
  <c r="W56" i="26"/>
  <c r="W13" i="26"/>
  <c r="W47" i="26"/>
  <c r="W29" i="26"/>
  <c r="W23" i="26"/>
  <c r="W38" i="26"/>
  <c r="W53" i="26"/>
  <c r="W9" i="26"/>
  <c r="W14" i="26"/>
  <c r="W39" i="26"/>
  <c r="W54" i="26"/>
  <c r="W15" i="26"/>
  <c r="W30" i="26"/>
  <c r="W45" i="26"/>
  <c r="W21" i="26"/>
  <c r="W59" i="26"/>
  <c r="W31" i="26"/>
  <c r="W46" i="26"/>
  <c r="W55" i="26"/>
  <c r="W22" i="26"/>
  <c r="W37" i="26"/>
  <c r="F16" i="26"/>
  <c r="F24" i="26"/>
  <c r="F32" i="26"/>
  <c r="F40" i="26"/>
  <c r="F48" i="26"/>
  <c r="F56" i="26"/>
  <c r="F15" i="26"/>
  <c r="F23" i="26"/>
  <c r="F31" i="26"/>
  <c r="F39" i="26"/>
  <c r="F47" i="26"/>
  <c r="F55" i="26"/>
  <c r="F12" i="26"/>
  <c r="F18" i="26"/>
  <c r="F38" i="26"/>
  <c r="F44" i="26"/>
  <c r="F50" i="26"/>
  <c r="F29" i="26"/>
  <c r="F35" i="26"/>
  <c r="F41" i="26"/>
  <c r="F14" i="26"/>
  <c r="F20" i="26"/>
  <c r="F26" i="26"/>
  <c r="F46" i="26"/>
  <c r="F52" i="26"/>
  <c r="F59" i="26"/>
  <c r="F9" i="26"/>
  <c r="F11" i="26"/>
  <c r="F17" i="26"/>
  <c r="F37" i="26"/>
  <c r="F43" i="26"/>
  <c r="F49" i="26"/>
  <c r="F22" i="26"/>
  <c r="F28" i="26"/>
  <c r="F34" i="26"/>
  <c r="F27" i="26"/>
  <c r="F58" i="26"/>
  <c r="F45" i="26"/>
  <c r="F13" i="26"/>
  <c r="F25" i="26"/>
  <c r="F53" i="26"/>
  <c r="F21" i="26"/>
  <c r="F33" i="26"/>
  <c r="F54" i="26"/>
  <c r="F30" i="26"/>
  <c r="F42" i="26"/>
  <c r="F51" i="26"/>
  <c r="F57" i="26"/>
  <c r="F36" i="26"/>
  <c r="F10" i="26"/>
  <c r="F19" i="26"/>
  <c r="E5" i="26"/>
  <c r="X6" i="25"/>
  <c r="X7" i="25"/>
  <c r="X8" i="25"/>
  <c r="X9" i="25"/>
  <c r="X10" i="25"/>
  <c r="X11" i="25"/>
  <c r="X12" i="25"/>
  <c r="X13" i="25"/>
  <c r="X14" i="25"/>
  <c r="X15" i="25"/>
  <c r="X16" i="25"/>
  <c r="X17" i="25"/>
  <c r="X18" i="25"/>
  <c r="X19" i="25"/>
  <c r="X20" i="25"/>
  <c r="X21" i="25"/>
  <c r="X22" i="25"/>
  <c r="X23" i="25"/>
  <c r="X24" i="25"/>
  <c r="X25" i="25"/>
  <c r="X26" i="25"/>
  <c r="X27" i="25"/>
  <c r="X28" i="25"/>
  <c r="X29" i="25"/>
  <c r="X30" i="25"/>
  <c r="X31" i="25"/>
  <c r="X32" i="25"/>
  <c r="X33" i="25"/>
  <c r="X34" i="25"/>
  <c r="X35" i="25"/>
  <c r="X36" i="25"/>
  <c r="X37" i="25"/>
  <c r="X38" i="25"/>
  <c r="X39" i="25"/>
  <c r="X40" i="25"/>
  <c r="X41" i="25"/>
  <c r="X42" i="25"/>
  <c r="X43" i="25"/>
  <c r="X44" i="25"/>
  <c r="X45" i="25"/>
  <c r="X46" i="25"/>
  <c r="X47" i="25"/>
  <c r="X48" i="25"/>
  <c r="X49" i="25"/>
  <c r="X50" i="25"/>
  <c r="X51" i="25"/>
  <c r="X52" i="25"/>
  <c r="X53" i="25"/>
  <c r="X54" i="25"/>
  <c r="X55" i="25"/>
  <c r="X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" i="25"/>
  <c r="F5" i="25"/>
  <c r="D5" i="26" s="1"/>
  <c r="U53" i="26" l="1"/>
  <c r="U52" i="26"/>
  <c r="U21" i="26"/>
  <c r="U44" i="26"/>
  <c r="U55" i="26"/>
  <c r="U54" i="26"/>
  <c r="U32" i="26"/>
  <c r="U25" i="26"/>
  <c r="U26" i="26"/>
  <c r="P10" i="26"/>
  <c r="P11" i="26"/>
  <c r="P12" i="26"/>
  <c r="P13" i="26"/>
  <c r="P14" i="26"/>
  <c r="P15" i="26"/>
  <c r="P16" i="26"/>
  <c r="P17" i="26"/>
  <c r="P18" i="26"/>
  <c r="P19" i="26"/>
  <c r="P20" i="26"/>
  <c r="P21" i="26"/>
  <c r="P22" i="26"/>
  <c r="P23" i="26"/>
  <c r="P24" i="26"/>
  <c r="P25" i="26"/>
  <c r="P26" i="26"/>
  <c r="P27" i="26"/>
  <c r="P28" i="26"/>
  <c r="P29" i="26"/>
  <c r="P30" i="26"/>
  <c r="P31" i="26"/>
  <c r="P32" i="26"/>
  <c r="P33" i="26"/>
  <c r="P34" i="26"/>
  <c r="P35" i="26"/>
  <c r="P36" i="26"/>
  <c r="P37" i="26"/>
  <c r="P38" i="26"/>
  <c r="P39" i="26"/>
  <c r="P40" i="26"/>
  <c r="P41" i="26"/>
  <c r="P42" i="26"/>
  <c r="P43" i="26"/>
  <c r="P44" i="26"/>
  <c r="P45" i="26"/>
  <c r="P46" i="26"/>
  <c r="P47" i="26"/>
  <c r="P48" i="26"/>
  <c r="P49" i="26"/>
  <c r="P50" i="26"/>
  <c r="P51" i="26"/>
  <c r="P52" i="26"/>
  <c r="P53" i="26"/>
  <c r="P54" i="26"/>
  <c r="P55" i="26"/>
  <c r="P56" i="26"/>
  <c r="P57" i="26"/>
  <c r="P58" i="26"/>
  <c r="P59" i="26"/>
  <c r="P9" i="26"/>
  <c r="U43" i="26"/>
  <c r="U59" i="26"/>
  <c r="U20" i="26"/>
  <c r="U38" i="26"/>
  <c r="U39" i="26"/>
  <c r="U30" i="26"/>
  <c r="U16" i="26"/>
  <c r="U58" i="26"/>
  <c r="U10" i="26"/>
  <c r="U37" i="26"/>
  <c r="U46" i="26"/>
  <c r="U24" i="26"/>
  <c r="U28" i="26"/>
  <c r="U27" i="26"/>
  <c r="U36" i="26"/>
  <c r="U22" i="26"/>
  <c r="U31" i="26"/>
  <c r="U56" i="26"/>
  <c r="U49" i="26"/>
  <c r="U50" i="26"/>
  <c r="M11" i="26"/>
  <c r="M13" i="26"/>
  <c r="M16" i="26"/>
  <c r="M19" i="26"/>
  <c r="M12" i="26"/>
  <c r="M10" i="26"/>
  <c r="M14" i="26"/>
  <c r="M18" i="26"/>
  <c r="M9" i="26"/>
  <c r="M17" i="26"/>
  <c r="M15" i="26"/>
  <c r="M20" i="26"/>
  <c r="M23" i="26"/>
  <c r="M26" i="26"/>
  <c r="M29" i="26"/>
  <c r="M32" i="26"/>
  <c r="M35" i="26"/>
  <c r="M38" i="26"/>
  <c r="M41" i="26"/>
  <c r="M44" i="26"/>
  <c r="M47" i="26"/>
  <c r="M50" i="26"/>
  <c r="M53" i="26"/>
  <c r="M56" i="26"/>
  <c r="M59" i="26"/>
  <c r="M21" i="26"/>
  <c r="M24" i="26"/>
  <c r="M27" i="26"/>
  <c r="M30" i="26"/>
  <c r="M33" i="26"/>
  <c r="M36" i="26"/>
  <c r="M39" i="26"/>
  <c r="M42" i="26"/>
  <c r="M45" i="26"/>
  <c r="M48" i="26"/>
  <c r="M51" i="26"/>
  <c r="M54" i="26"/>
  <c r="M57" i="26"/>
  <c r="M22" i="26"/>
  <c r="M25" i="26"/>
  <c r="M28" i="26"/>
  <c r="M31" i="26"/>
  <c r="M34" i="26"/>
  <c r="M37" i="26"/>
  <c r="M40" i="26"/>
  <c r="M43" i="26"/>
  <c r="M46" i="26"/>
  <c r="M49" i="26"/>
  <c r="M52" i="26"/>
  <c r="M55" i="26"/>
  <c r="M58" i="26"/>
  <c r="U19" i="26"/>
  <c r="U47" i="26"/>
  <c r="U18" i="26"/>
  <c r="U13" i="26"/>
  <c r="U12" i="26"/>
  <c r="U45" i="26"/>
  <c r="U14" i="26"/>
  <c r="U23" i="26"/>
  <c r="U48" i="26"/>
  <c r="U41" i="26"/>
  <c r="U42" i="26"/>
  <c r="O10" i="26"/>
  <c r="O11" i="26"/>
  <c r="O12" i="26"/>
  <c r="O13" i="26"/>
  <c r="O14" i="26"/>
  <c r="O15" i="26"/>
  <c r="O16" i="26"/>
  <c r="O17" i="26"/>
  <c r="O18" i="26"/>
  <c r="O19" i="26"/>
  <c r="O20" i="26"/>
  <c r="O21" i="26"/>
  <c r="O22" i="26"/>
  <c r="O23" i="26"/>
  <c r="O24" i="26"/>
  <c r="O25" i="26"/>
  <c r="O26" i="26"/>
  <c r="O27" i="26"/>
  <c r="O28" i="26"/>
  <c r="O29" i="26"/>
  <c r="O30" i="26"/>
  <c r="O31" i="26"/>
  <c r="O32" i="26"/>
  <c r="O33" i="26"/>
  <c r="O34" i="26"/>
  <c r="O35" i="26"/>
  <c r="O36" i="26"/>
  <c r="O37" i="26"/>
  <c r="O38" i="26"/>
  <c r="O39" i="26"/>
  <c r="O40" i="26"/>
  <c r="O41" i="26"/>
  <c r="O42" i="26"/>
  <c r="O43" i="26"/>
  <c r="O44" i="26"/>
  <c r="O45" i="26"/>
  <c r="O46" i="26"/>
  <c r="O47" i="26"/>
  <c r="O48" i="26"/>
  <c r="O49" i="26"/>
  <c r="O50" i="26"/>
  <c r="O51" i="26"/>
  <c r="O52" i="26"/>
  <c r="O53" i="26"/>
  <c r="O54" i="26"/>
  <c r="O55" i="26"/>
  <c r="O56" i="26"/>
  <c r="O57" i="26"/>
  <c r="O58" i="26"/>
  <c r="O59" i="26"/>
  <c r="O9" i="26"/>
  <c r="U29" i="26"/>
  <c r="U17" i="26"/>
  <c r="U57" i="26"/>
  <c r="U51" i="26"/>
  <c r="U11" i="26"/>
  <c r="U9" i="26"/>
  <c r="U15" i="26"/>
  <c r="U40" i="26"/>
  <c r="U33" i="26"/>
  <c r="L9" i="26"/>
  <c r="L23" i="26"/>
  <c r="L32" i="26"/>
  <c r="L37" i="26"/>
  <c r="L41" i="26"/>
  <c r="L43" i="26"/>
  <c r="L46" i="26"/>
  <c r="L50" i="26"/>
  <c r="L54" i="26"/>
  <c r="L56" i="26"/>
  <c r="L34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2" i="26"/>
  <c r="L25" i="26"/>
  <c r="L26" i="26"/>
  <c r="L27" i="26"/>
  <c r="L28" i="26"/>
  <c r="L29" i="26"/>
  <c r="L31" i="26"/>
  <c r="L33" i="26"/>
  <c r="L35" i="26"/>
  <c r="L38" i="26"/>
  <c r="L39" i="26"/>
  <c r="L42" i="26"/>
  <c r="L45" i="26"/>
  <c r="L48" i="26"/>
  <c r="L51" i="26"/>
  <c r="L53" i="26"/>
  <c r="L57" i="26"/>
  <c r="L59" i="26"/>
  <c r="L24" i="26"/>
  <c r="L30" i="26"/>
  <c r="L36" i="26"/>
  <c r="L40" i="26"/>
  <c r="L44" i="26"/>
  <c r="L47" i="26"/>
  <c r="L49" i="26"/>
  <c r="L52" i="26"/>
  <c r="L55" i="26"/>
  <c r="L58" i="26"/>
  <c r="Q10" i="26"/>
  <c r="Q11" i="26"/>
  <c r="Q12" i="26"/>
  <c r="Q13" i="26"/>
  <c r="Q14" i="26"/>
  <c r="Q15" i="26"/>
  <c r="Q16" i="26"/>
  <c r="Q17" i="26"/>
  <c r="Q18" i="26"/>
  <c r="Q19" i="26"/>
  <c r="Q20" i="26"/>
  <c r="Q21" i="26"/>
  <c r="Q22" i="26"/>
  <c r="Q23" i="26"/>
  <c r="Q24" i="26"/>
  <c r="Q25" i="26"/>
  <c r="Q26" i="26"/>
  <c r="Q27" i="26"/>
  <c r="Q28" i="26"/>
  <c r="Q29" i="26"/>
  <c r="Q30" i="26"/>
  <c r="Q31" i="26"/>
  <c r="Q32" i="26"/>
  <c r="Q33" i="26"/>
  <c r="Q34" i="26"/>
  <c r="Q35" i="26"/>
  <c r="Q36" i="26"/>
  <c r="Q37" i="26"/>
  <c r="Q38" i="26"/>
  <c r="Q39" i="26"/>
  <c r="Q40" i="26"/>
  <c r="Q41" i="26"/>
  <c r="Q42" i="26"/>
  <c r="Q43" i="26"/>
  <c r="Q44" i="26"/>
  <c r="Q45" i="26"/>
  <c r="Q46" i="26"/>
  <c r="Q47" i="26"/>
  <c r="Q48" i="26"/>
  <c r="Q49" i="26"/>
  <c r="Q50" i="26"/>
  <c r="Q51" i="26"/>
  <c r="Q52" i="26"/>
  <c r="Q53" i="26"/>
  <c r="Q54" i="26"/>
  <c r="Q55" i="26"/>
  <c r="Q56" i="26"/>
  <c r="Q57" i="26"/>
  <c r="Q58" i="26"/>
  <c r="Q59" i="26"/>
  <c r="Q9" i="26"/>
  <c r="Q7" i="26" s="1"/>
  <c r="Q6" i="26" s="1"/>
  <c r="V11" i="26"/>
  <c r="V19" i="26"/>
  <c r="V27" i="26"/>
  <c r="V35" i="26"/>
  <c r="V43" i="26"/>
  <c r="V51" i="26"/>
  <c r="V59" i="26"/>
  <c r="V10" i="26"/>
  <c r="V18" i="26"/>
  <c r="V26" i="26"/>
  <c r="V34" i="26"/>
  <c r="V42" i="26"/>
  <c r="V50" i="26"/>
  <c r="V17" i="26"/>
  <c r="V25" i="26"/>
  <c r="V33" i="26"/>
  <c r="V41" i="26"/>
  <c r="V49" i="26"/>
  <c r="V57" i="26"/>
  <c r="V9" i="26"/>
  <c r="V15" i="26"/>
  <c r="V23" i="26"/>
  <c r="V31" i="26"/>
  <c r="V39" i="26"/>
  <c r="V16" i="26"/>
  <c r="V24" i="26"/>
  <c r="V32" i="26"/>
  <c r="V40" i="26"/>
  <c r="V48" i="26"/>
  <c r="V56" i="26"/>
  <c r="V47" i="26"/>
  <c r="V55" i="26"/>
  <c r="V38" i="26"/>
  <c r="V53" i="26"/>
  <c r="V54" i="26"/>
  <c r="V30" i="26"/>
  <c r="V14" i="26"/>
  <c r="V29" i="26"/>
  <c r="V44" i="26"/>
  <c r="V58" i="26"/>
  <c r="V20" i="26"/>
  <c r="V45" i="26"/>
  <c r="V21" i="26"/>
  <c r="V36" i="26"/>
  <c r="V12" i="26"/>
  <c r="V46" i="26"/>
  <c r="V22" i="26"/>
  <c r="V37" i="26"/>
  <c r="V52" i="26"/>
  <c r="V13" i="26"/>
  <c r="V28" i="26"/>
  <c r="E15" i="26"/>
  <c r="E23" i="26"/>
  <c r="E31" i="26"/>
  <c r="E39" i="26"/>
  <c r="E47" i="26"/>
  <c r="E55" i="26"/>
  <c r="E14" i="26"/>
  <c r="E22" i="26"/>
  <c r="E30" i="26"/>
  <c r="E38" i="26"/>
  <c r="E46" i="26"/>
  <c r="E54" i="26"/>
  <c r="E29" i="26"/>
  <c r="E35" i="26"/>
  <c r="E41" i="26"/>
  <c r="E20" i="26"/>
  <c r="E26" i="26"/>
  <c r="E32" i="26"/>
  <c r="E52" i="26"/>
  <c r="E59" i="26"/>
  <c r="E11" i="26"/>
  <c r="E17" i="26"/>
  <c r="E37" i="26"/>
  <c r="E43" i="26"/>
  <c r="E49" i="26"/>
  <c r="E28" i="26"/>
  <c r="E34" i="26"/>
  <c r="E40" i="26"/>
  <c r="E58" i="26"/>
  <c r="E9" i="26"/>
  <c r="E13" i="26"/>
  <c r="E19" i="26"/>
  <c r="E25" i="26"/>
  <c r="E45" i="26"/>
  <c r="E51" i="26"/>
  <c r="E36" i="26"/>
  <c r="E48" i="26"/>
  <c r="E12" i="26"/>
  <c r="E24" i="26"/>
  <c r="E53" i="26"/>
  <c r="E21" i="26"/>
  <c r="E33" i="26"/>
  <c r="E56" i="26"/>
  <c r="E42" i="26"/>
  <c r="E50" i="26"/>
  <c r="E57" i="26"/>
  <c r="E10" i="26"/>
  <c r="E18" i="26"/>
  <c r="E16" i="26"/>
  <c r="E44" i="26"/>
  <c r="E27" i="26"/>
  <c r="D14" i="26"/>
  <c r="D22" i="26"/>
  <c r="D30" i="26"/>
  <c r="D38" i="26"/>
  <c r="D46" i="26"/>
  <c r="D54" i="26"/>
  <c r="D9" i="26"/>
  <c r="D13" i="26"/>
  <c r="D21" i="26"/>
  <c r="D29" i="26"/>
  <c r="D37" i="26"/>
  <c r="D45" i="26"/>
  <c r="D53" i="26"/>
  <c r="D20" i="26"/>
  <c r="D26" i="26"/>
  <c r="D32" i="26"/>
  <c r="D52" i="26"/>
  <c r="D59" i="26"/>
  <c r="D11" i="26"/>
  <c r="D17" i="26"/>
  <c r="D23" i="26"/>
  <c r="D43" i="26"/>
  <c r="D49" i="26"/>
  <c r="D55" i="26"/>
  <c r="D28" i="26"/>
  <c r="D34" i="26"/>
  <c r="D40" i="26"/>
  <c r="D58" i="26"/>
  <c r="D19" i="26"/>
  <c r="D25" i="26"/>
  <c r="D31" i="26"/>
  <c r="D51" i="26"/>
  <c r="D10" i="26"/>
  <c r="D16" i="26"/>
  <c r="D36" i="26"/>
  <c r="D42" i="26"/>
  <c r="D48" i="26"/>
  <c r="D15" i="26"/>
  <c r="D44" i="26"/>
  <c r="D33" i="26"/>
  <c r="D56" i="26"/>
  <c r="D41" i="26"/>
  <c r="D50" i="26"/>
  <c r="D57" i="26"/>
  <c r="D18" i="26"/>
  <c r="D27" i="26"/>
  <c r="D39" i="26"/>
  <c r="D12" i="26"/>
  <c r="D24" i="26"/>
  <c r="D35" i="26"/>
  <c r="D47" i="26"/>
  <c r="S43" i="26"/>
  <c r="AG7" i="26" s="1"/>
  <c r="AG6" i="26" s="1"/>
  <c r="B43" i="26"/>
  <c r="S19" i="26"/>
  <c r="B19" i="26"/>
  <c r="B9" i="26"/>
  <c r="S9" i="26"/>
  <c r="S53" i="26"/>
  <c r="B53" i="26"/>
  <c r="L7" i="26" s="1"/>
  <c r="L6" i="26" s="1"/>
  <c r="S45" i="26"/>
  <c r="B45" i="26"/>
  <c r="B37" i="26"/>
  <c r="S37" i="26"/>
  <c r="S29" i="26"/>
  <c r="B29" i="26"/>
  <c r="S21" i="26"/>
  <c r="B21" i="26"/>
  <c r="B13" i="26"/>
  <c r="S13" i="26"/>
  <c r="S52" i="26"/>
  <c r="B52" i="26"/>
  <c r="S44" i="26"/>
  <c r="B44" i="26"/>
  <c r="O7" i="26" s="1"/>
  <c r="O6" i="26" s="1"/>
  <c r="S36" i="26"/>
  <c r="B36" i="26"/>
  <c r="S28" i="26"/>
  <c r="B28" i="26"/>
  <c r="S20" i="26"/>
  <c r="B20" i="26"/>
  <c r="S12" i="26"/>
  <c r="B12" i="26"/>
  <c r="S51" i="26"/>
  <c r="B51" i="26"/>
  <c r="S58" i="26"/>
  <c r="B58" i="26"/>
  <c r="S42" i="26"/>
  <c r="B42" i="26"/>
  <c r="S18" i="26"/>
  <c r="B18" i="26"/>
  <c r="S56" i="26"/>
  <c r="B56" i="26"/>
  <c r="S48" i="26"/>
  <c r="B48" i="26"/>
  <c r="S40" i="26"/>
  <c r="B40" i="26"/>
  <c r="S32" i="26"/>
  <c r="B32" i="26"/>
  <c r="S24" i="26"/>
  <c r="B24" i="26"/>
  <c r="S16" i="26"/>
  <c r="B16" i="26"/>
  <c r="S50" i="26"/>
  <c r="B50" i="26"/>
  <c r="S34" i="26"/>
  <c r="B34" i="26"/>
  <c r="S26" i="26"/>
  <c r="W7" i="26" s="1"/>
  <c r="W6" i="26" s="1"/>
  <c r="B26" i="26"/>
  <c r="S10" i="26"/>
  <c r="B10" i="26"/>
  <c r="B57" i="26"/>
  <c r="S57" i="26"/>
  <c r="S25" i="26"/>
  <c r="B25" i="26"/>
  <c r="S55" i="26"/>
  <c r="B55" i="26"/>
  <c r="S47" i="26"/>
  <c r="AF7" i="26" s="1"/>
  <c r="AF6" i="26" s="1"/>
  <c r="B47" i="26"/>
  <c r="S39" i="26"/>
  <c r="B39" i="26"/>
  <c r="S31" i="26"/>
  <c r="B31" i="26"/>
  <c r="S23" i="26"/>
  <c r="B23" i="26"/>
  <c r="S15" i="26"/>
  <c r="B15" i="26"/>
  <c r="S59" i="26"/>
  <c r="B59" i="26"/>
  <c r="S35" i="26"/>
  <c r="B35" i="26"/>
  <c r="S27" i="26"/>
  <c r="B27" i="26"/>
  <c r="S11" i="26"/>
  <c r="B11" i="26"/>
  <c r="S49" i="26"/>
  <c r="B49" i="26"/>
  <c r="S41" i="26"/>
  <c r="B41" i="26"/>
  <c r="B33" i="26"/>
  <c r="S33" i="26"/>
  <c r="S17" i="26"/>
  <c r="B17" i="26"/>
  <c r="B54" i="26"/>
  <c r="S54" i="26"/>
  <c r="AC7" i="26" s="1"/>
  <c r="AC6" i="26" s="1"/>
  <c r="S46" i="26"/>
  <c r="B46" i="26"/>
  <c r="B38" i="26"/>
  <c r="S38" i="26"/>
  <c r="S30" i="26"/>
  <c r="B30" i="26"/>
  <c r="S22" i="26"/>
  <c r="B22" i="26"/>
  <c r="B14" i="26"/>
  <c r="S14" i="26"/>
  <c r="U7" i="26" l="1"/>
  <c r="U6" i="26" s="1"/>
  <c r="V7" i="26"/>
  <c r="V6" i="26" s="1"/>
  <c r="AA7" i="26"/>
  <c r="AA6" i="26" s="1"/>
  <c r="Z7" i="26"/>
  <c r="Z6" i="26" s="1"/>
  <c r="X7" i="26"/>
  <c r="X6" i="26" s="1"/>
  <c r="Y7" i="26"/>
  <c r="Y6" i="26" s="1"/>
  <c r="N7" i="26"/>
  <c r="N6" i="26" s="1"/>
  <c r="I7" i="26"/>
  <c r="I6" i="26" s="1"/>
  <c r="P7" i="26"/>
  <c r="P6" i="26" s="1"/>
  <c r="G7" i="26"/>
  <c r="G6" i="26" s="1"/>
  <c r="H7" i="26"/>
  <c r="H6" i="26" s="1"/>
  <c r="M7" i="26"/>
  <c r="M6" i="26" s="1"/>
  <c r="E7" i="26"/>
  <c r="E6" i="26" s="1"/>
  <c r="AE7" i="26"/>
  <c r="AE6" i="26" s="1"/>
  <c r="AD7" i="26"/>
  <c r="AD6" i="26" s="1"/>
  <c r="AC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Z5" i="7"/>
  <c r="O5" i="7"/>
  <c r="L5" i="7"/>
  <c r="AD3" i="7" l="1"/>
  <c r="M210" i="7"/>
  <c r="AE3" i="7"/>
  <c r="AB3" i="7"/>
  <c r="N3" i="7"/>
  <c r="W205" i="19" l="1"/>
  <c r="V205" i="19"/>
  <c r="W204" i="19"/>
  <c r="V204" i="19"/>
  <c r="W203" i="19"/>
  <c r="V203" i="19"/>
  <c r="W202" i="19"/>
  <c r="V202" i="19"/>
  <c r="W201" i="19"/>
  <c r="V201" i="19"/>
  <c r="W200" i="19"/>
  <c r="V200" i="19"/>
  <c r="W199" i="19"/>
  <c r="V199" i="19"/>
  <c r="W198" i="19"/>
  <c r="V198" i="19"/>
  <c r="W197" i="19"/>
  <c r="V197" i="19"/>
  <c r="W196" i="19"/>
  <c r="V196" i="19"/>
  <c r="W195" i="19"/>
  <c r="V195" i="19"/>
  <c r="W194" i="19"/>
  <c r="V194" i="19"/>
  <c r="W193" i="19"/>
  <c r="V193" i="19"/>
  <c r="W192" i="19"/>
  <c r="V192" i="19"/>
  <c r="W191" i="19"/>
  <c r="V191" i="19"/>
  <c r="W190" i="19"/>
  <c r="V190" i="19"/>
  <c r="W189" i="19"/>
  <c r="V189" i="19"/>
  <c r="W188" i="19"/>
  <c r="V188" i="19"/>
  <c r="W187" i="19"/>
  <c r="V187" i="19"/>
  <c r="W186" i="19"/>
  <c r="V186" i="19"/>
  <c r="W185" i="19"/>
  <c r="V185" i="19"/>
  <c r="W184" i="19"/>
  <c r="V184" i="19"/>
  <c r="W183" i="19"/>
  <c r="V183" i="19"/>
  <c r="W182" i="19"/>
  <c r="V182" i="19"/>
  <c r="W181" i="19"/>
  <c r="V181" i="19"/>
  <c r="W180" i="19"/>
  <c r="V180" i="19"/>
  <c r="W179" i="19"/>
  <c r="V179" i="19"/>
  <c r="W178" i="19"/>
  <c r="V178" i="19"/>
  <c r="W177" i="19"/>
  <c r="V177" i="19"/>
  <c r="W176" i="19"/>
  <c r="V176" i="19"/>
  <c r="W175" i="19"/>
  <c r="V175" i="19"/>
  <c r="W174" i="19"/>
  <c r="V174" i="19"/>
  <c r="W173" i="19"/>
  <c r="V173" i="19"/>
  <c r="W172" i="19"/>
  <c r="V172" i="19"/>
  <c r="W171" i="19"/>
  <c r="V171" i="19"/>
  <c r="W170" i="19"/>
  <c r="V170" i="19"/>
  <c r="W169" i="19"/>
  <c r="V169" i="19"/>
  <c r="W168" i="19"/>
  <c r="V168" i="19"/>
  <c r="W167" i="19"/>
  <c r="V167" i="19"/>
  <c r="W166" i="19"/>
  <c r="V166" i="19"/>
  <c r="W165" i="19"/>
  <c r="V165" i="19"/>
  <c r="W164" i="19"/>
  <c r="V164" i="19"/>
  <c r="W163" i="19"/>
  <c r="V163" i="19"/>
  <c r="W162" i="19"/>
  <c r="V162" i="19"/>
  <c r="W161" i="19"/>
  <c r="V161" i="19"/>
  <c r="W160" i="19"/>
  <c r="V160" i="19"/>
  <c r="W159" i="19"/>
  <c r="V159" i="19"/>
  <c r="W158" i="19"/>
  <c r="V158" i="19"/>
  <c r="W157" i="19"/>
  <c r="V157" i="19"/>
  <c r="W156" i="19"/>
  <c r="V156" i="19"/>
  <c r="W155" i="19"/>
  <c r="V155" i="19"/>
  <c r="W154" i="19"/>
  <c r="V154" i="19"/>
  <c r="W153" i="19"/>
  <c r="V153" i="19"/>
  <c r="W152" i="19"/>
  <c r="V152" i="19"/>
  <c r="W151" i="19"/>
  <c r="V151" i="19"/>
  <c r="W150" i="19"/>
  <c r="V150" i="19"/>
  <c r="W149" i="19"/>
  <c r="V149" i="19"/>
  <c r="W148" i="19"/>
  <c r="V148" i="19"/>
  <c r="W147" i="19"/>
  <c r="V147" i="19"/>
  <c r="W146" i="19"/>
  <c r="V146" i="19"/>
  <c r="W145" i="19"/>
  <c r="V145" i="19"/>
  <c r="W144" i="19"/>
  <c r="V144" i="19"/>
  <c r="W143" i="19"/>
  <c r="V143" i="19"/>
  <c r="W142" i="19"/>
  <c r="V142" i="19"/>
  <c r="W141" i="19"/>
  <c r="V141" i="19"/>
  <c r="W140" i="19"/>
  <c r="V140" i="19"/>
  <c r="W139" i="19"/>
  <c r="V139" i="19"/>
  <c r="W138" i="19"/>
  <c r="V138" i="19"/>
  <c r="W137" i="19"/>
  <c r="V137" i="19"/>
  <c r="W136" i="19"/>
  <c r="V136" i="19"/>
  <c r="W135" i="19"/>
  <c r="V135" i="19"/>
  <c r="W134" i="19"/>
  <c r="V134" i="19"/>
  <c r="W133" i="19"/>
  <c r="V133" i="19"/>
  <c r="W132" i="19"/>
  <c r="V132" i="19"/>
  <c r="W131" i="19"/>
  <c r="V131" i="19"/>
  <c r="W130" i="19"/>
  <c r="V130" i="19"/>
  <c r="W129" i="19"/>
  <c r="V129" i="19"/>
  <c r="W128" i="19"/>
  <c r="V128" i="19"/>
  <c r="W127" i="19"/>
  <c r="V127" i="19"/>
  <c r="W126" i="19"/>
  <c r="V126" i="19"/>
  <c r="W125" i="19"/>
  <c r="V125" i="19"/>
  <c r="W124" i="19"/>
  <c r="V124" i="19"/>
  <c r="W123" i="19"/>
  <c r="V123" i="19"/>
  <c r="W122" i="19"/>
  <c r="V122" i="19"/>
  <c r="W121" i="19"/>
  <c r="V121" i="19"/>
  <c r="W120" i="19"/>
  <c r="V120" i="19"/>
  <c r="W119" i="19"/>
  <c r="V119" i="19"/>
  <c r="W118" i="19"/>
  <c r="V118" i="19"/>
  <c r="W117" i="19"/>
  <c r="V117" i="19"/>
  <c r="W116" i="19"/>
  <c r="V116" i="19"/>
  <c r="W115" i="19"/>
  <c r="V115" i="19"/>
  <c r="W114" i="19"/>
  <c r="V114" i="19"/>
  <c r="W113" i="19"/>
  <c r="V113" i="19"/>
  <c r="W112" i="19"/>
  <c r="V112" i="19"/>
  <c r="W111" i="19"/>
  <c r="V111" i="19"/>
  <c r="W110" i="19"/>
  <c r="V110" i="19"/>
  <c r="W109" i="19"/>
  <c r="V109" i="19"/>
  <c r="W108" i="19"/>
  <c r="V108" i="19"/>
  <c r="W107" i="19"/>
  <c r="V107" i="19"/>
  <c r="W106" i="19"/>
  <c r="V106" i="19"/>
  <c r="W105" i="19"/>
  <c r="V105" i="19"/>
  <c r="W104" i="19"/>
  <c r="V104" i="19"/>
  <c r="W103" i="19"/>
  <c r="V103" i="19"/>
  <c r="W102" i="19"/>
  <c r="V102" i="19"/>
  <c r="W101" i="19"/>
  <c r="V101" i="19"/>
  <c r="W100" i="19"/>
  <c r="V100" i="19"/>
  <c r="W99" i="19"/>
  <c r="V99" i="19"/>
  <c r="W98" i="19"/>
  <c r="V98" i="19"/>
  <c r="W97" i="19"/>
  <c r="V97" i="19"/>
  <c r="W96" i="19"/>
  <c r="V96" i="19"/>
  <c r="W95" i="19"/>
  <c r="V95" i="19"/>
  <c r="W94" i="19"/>
  <c r="V94" i="19"/>
  <c r="W93" i="19"/>
  <c r="V93" i="19"/>
  <c r="W92" i="19"/>
  <c r="V92" i="19"/>
  <c r="W91" i="19"/>
  <c r="V91" i="19"/>
  <c r="W90" i="19"/>
  <c r="V90" i="19"/>
  <c r="W89" i="19"/>
  <c r="V89" i="19"/>
  <c r="W88" i="19"/>
  <c r="V88" i="19"/>
  <c r="W87" i="19"/>
  <c r="V87" i="19"/>
  <c r="W86" i="19"/>
  <c r="V86" i="19"/>
  <c r="W85" i="19"/>
  <c r="V85" i="19"/>
  <c r="W84" i="19"/>
  <c r="V84" i="19"/>
  <c r="W83" i="19"/>
  <c r="V83" i="19"/>
  <c r="W82" i="19"/>
  <c r="V82" i="19"/>
  <c r="W81" i="19"/>
  <c r="V81" i="19"/>
  <c r="W80" i="19"/>
  <c r="V80" i="19"/>
  <c r="W79" i="19"/>
  <c r="V79" i="19"/>
  <c r="W78" i="19"/>
  <c r="V78" i="19"/>
  <c r="W77" i="19"/>
  <c r="V77" i="19"/>
  <c r="W76" i="19"/>
  <c r="V76" i="19"/>
  <c r="W75" i="19"/>
  <c r="V75" i="19"/>
  <c r="W74" i="19"/>
  <c r="V74" i="19"/>
  <c r="W73" i="19"/>
  <c r="V73" i="19"/>
  <c r="W72" i="19"/>
  <c r="V72" i="19"/>
  <c r="W71" i="19"/>
  <c r="V71" i="19"/>
  <c r="W70" i="19"/>
  <c r="V70" i="19"/>
  <c r="W69" i="19"/>
  <c r="V69" i="19"/>
  <c r="W68" i="19"/>
  <c r="V68" i="19"/>
  <c r="W67" i="19"/>
  <c r="V67" i="19"/>
  <c r="W66" i="19"/>
  <c r="V66" i="19"/>
  <c r="W65" i="19"/>
  <c r="V65" i="19"/>
  <c r="W64" i="19"/>
  <c r="V64" i="19"/>
  <c r="W63" i="19"/>
  <c r="V63" i="19"/>
  <c r="W62" i="19"/>
  <c r="V62" i="19"/>
  <c r="W61" i="19"/>
  <c r="V61" i="19"/>
  <c r="W60" i="19"/>
  <c r="V60" i="19"/>
  <c r="W59" i="19"/>
  <c r="V59" i="19"/>
  <c r="W58" i="19"/>
  <c r="V58" i="19"/>
  <c r="W57" i="19"/>
  <c r="V57" i="19"/>
  <c r="W56" i="19"/>
  <c r="V56" i="19"/>
  <c r="W55" i="19"/>
  <c r="V55" i="19"/>
  <c r="W54" i="19"/>
  <c r="V54" i="19"/>
  <c r="W53" i="19"/>
  <c r="V53" i="19"/>
  <c r="W52" i="19"/>
  <c r="V52" i="19"/>
  <c r="W51" i="19"/>
  <c r="V51" i="19"/>
  <c r="W50" i="19"/>
  <c r="V50" i="19"/>
  <c r="W49" i="19"/>
  <c r="V49" i="19"/>
  <c r="W48" i="19"/>
  <c r="V48" i="19"/>
  <c r="W47" i="19"/>
  <c r="V47" i="19"/>
  <c r="W46" i="19"/>
  <c r="V46" i="19"/>
  <c r="W45" i="19"/>
  <c r="V45" i="19"/>
  <c r="W44" i="19"/>
  <c r="V44" i="19"/>
  <c r="W43" i="19"/>
  <c r="V43" i="19"/>
  <c r="W42" i="19"/>
  <c r="V42" i="19"/>
  <c r="W41" i="19"/>
  <c r="V41" i="19"/>
  <c r="W40" i="19"/>
  <c r="V40" i="19"/>
  <c r="W39" i="19"/>
  <c r="V39" i="19"/>
  <c r="W38" i="19"/>
  <c r="V38" i="19"/>
  <c r="W37" i="19"/>
  <c r="V37" i="19"/>
  <c r="W36" i="19"/>
  <c r="V36" i="19"/>
  <c r="W35" i="19"/>
  <c r="V35" i="19"/>
  <c r="W34" i="19"/>
  <c r="V34" i="19"/>
  <c r="W33" i="19"/>
  <c r="V33" i="19"/>
  <c r="W32" i="19"/>
  <c r="V32" i="19"/>
  <c r="W31" i="19"/>
  <c r="V31" i="19"/>
  <c r="W30" i="19"/>
  <c r="V30" i="19"/>
  <c r="W29" i="19"/>
  <c r="V29" i="19"/>
  <c r="W28" i="19"/>
  <c r="V28" i="19"/>
  <c r="W27" i="19"/>
  <c r="V27" i="19"/>
  <c r="W26" i="19"/>
  <c r="V26" i="19"/>
  <c r="W25" i="19"/>
  <c r="V25" i="19"/>
  <c r="W24" i="19"/>
  <c r="V24" i="19"/>
  <c r="W23" i="19"/>
  <c r="V23" i="19"/>
  <c r="W22" i="19"/>
  <c r="V22" i="19"/>
  <c r="W21" i="19"/>
  <c r="V21" i="19"/>
  <c r="W20" i="19"/>
  <c r="V20" i="19"/>
  <c r="W19" i="19"/>
  <c r="V19" i="19"/>
  <c r="W18" i="19"/>
  <c r="V18" i="19"/>
  <c r="W17" i="19"/>
  <c r="V17" i="19"/>
  <c r="W16" i="19"/>
  <c r="V16" i="19"/>
  <c r="W15" i="19"/>
  <c r="V15" i="19"/>
  <c r="W14" i="19"/>
  <c r="V14" i="19"/>
  <c r="W13" i="19"/>
  <c r="V13" i="19"/>
  <c r="W12" i="19"/>
  <c r="V12" i="19"/>
  <c r="W11" i="19"/>
  <c r="V11" i="19"/>
  <c r="W10" i="19"/>
  <c r="V10" i="19"/>
  <c r="W9" i="19"/>
  <c r="V9" i="19"/>
  <c r="W8" i="19"/>
  <c r="V8" i="19"/>
  <c r="W7" i="19"/>
  <c r="V7" i="19"/>
  <c r="W6" i="19"/>
  <c r="V6" i="19"/>
  <c r="W5" i="19"/>
  <c r="V5" i="19"/>
  <c r="W3" i="19"/>
  <c r="V3" i="19"/>
  <c r="U205" i="19"/>
  <c r="T205" i="19"/>
  <c r="S204" i="8" s="1"/>
  <c r="S205" i="19"/>
  <c r="R205" i="19"/>
  <c r="Q205" i="19"/>
  <c r="U204" i="19"/>
  <c r="T204" i="19"/>
  <c r="S203" i="8" s="1"/>
  <c r="S204" i="19"/>
  <c r="R204" i="19"/>
  <c r="Q204" i="19"/>
  <c r="U203" i="19"/>
  <c r="T203" i="19"/>
  <c r="S202" i="8" s="1"/>
  <c r="S203" i="19"/>
  <c r="R203" i="19"/>
  <c r="Q203" i="19"/>
  <c r="U202" i="19"/>
  <c r="T202" i="19"/>
  <c r="S201" i="8" s="1"/>
  <c r="S202" i="19"/>
  <c r="R202" i="19"/>
  <c r="Q202" i="19"/>
  <c r="U201" i="19"/>
  <c r="T201" i="19"/>
  <c r="S200" i="8" s="1"/>
  <c r="S201" i="19"/>
  <c r="R201" i="19"/>
  <c r="Q201" i="19"/>
  <c r="U200" i="19"/>
  <c r="T200" i="19"/>
  <c r="S199" i="8" s="1"/>
  <c r="S200" i="19"/>
  <c r="R200" i="19"/>
  <c r="Q200" i="19"/>
  <c r="U199" i="19"/>
  <c r="T199" i="19"/>
  <c r="S198" i="8" s="1"/>
  <c r="S199" i="19"/>
  <c r="R199" i="19"/>
  <c r="Q199" i="19"/>
  <c r="U198" i="19"/>
  <c r="T198" i="19"/>
  <c r="S197" i="8" s="1"/>
  <c r="S198" i="19"/>
  <c r="R198" i="19"/>
  <c r="Q198" i="19"/>
  <c r="U197" i="19"/>
  <c r="T197" i="19"/>
  <c r="S196" i="8" s="1"/>
  <c r="S197" i="19"/>
  <c r="R197" i="19"/>
  <c r="Q197" i="19"/>
  <c r="U196" i="19"/>
  <c r="T196" i="19"/>
  <c r="S195" i="8" s="1"/>
  <c r="S196" i="19"/>
  <c r="R196" i="19"/>
  <c r="Q196" i="19"/>
  <c r="U195" i="19"/>
  <c r="T195" i="19"/>
  <c r="S194" i="8" s="1"/>
  <c r="S195" i="19"/>
  <c r="R195" i="19"/>
  <c r="Q195" i="19"/>
  <c r="U194" i="19"/>
  <c r="T194" i="19"/>
  <c r="S193" i="8" s="1"/>
  <c r="S194" i="19"/>
  <c r="R194" i="19"/>
  <c r="Q194" i="19"/>
  <c r="U193" i="19"/>
  <c r="T193" i="19"/>
  <c r="S192" i="8" s="1"/>
  <c r="S193" i="19"/>
  <c r="R193" i="19"/>
  <c r="Q193" i="19"/>
  <c r="U192" i="19"/>
  <c r="T192" i="19"/>
  <c r="S191" i="8" s="1"/>
  <c r="S192" i="19"/>
  <c r="R192" i="19"/>
  <c r="Q192" i="19"/>
  <c r="U191" i="19"/>
  <c r="T191" i="19"/>
  <c r="S190" i="8" s="1"/>
  <c r="S191" i="19"/>
  <c r="R191" i="19"/>
  <c r="Q191" i="19"/>
  <c r="U190" i="19"/>
  <c r="T190" i="19"/>
  <c r="S189" i="8" s="1"/>
  <c r="S190" i="19"/>
  <c r="R190" i="19"/>
  <c r="Q190" i="19"/>
  <c r="U189" i="19"/>
  <c r="T189" i="19"/>
  <c r="S188" i="8" s="1"/>
  <c r="S189" i="19"/>
  <c r="R189" i="19"/>
  <c r="Q189" i="19"/>
  <c r="U188" i="19"/>
  <c r="T188" i="19"/>
  <c r="S187" i="8" s="1"/>
  <c r="S188" i="19"/>
  <c r="R188" i="19"/>
  <c r="Q188" i="19"/>
  <c r="U187" i="19"/>
  <c r="T187" i="19"/>
  <c r="S186" i="8" s="1"/>
  <c r="S187" i="19"/>
  <c r="R187" i="19"/>
  <c r="Q187" i="19"/>
  <c r="U186" i="19"/>
  <c r="T186" i="19"/>
  <c r="S185" i="8" s="1"/>
  <c r="S186" i="19"/>
  <c r="R186" i="19"/>
  <c r="Q186" i="19"/>
  <c r="U185" i="19"/>
  <c r="T185" i="19"/>
  <c r="S184" i="8" s="1"/>
  <c r="S185" i="19"/>
  <c r="R185" i="19"/>
  <c r="Q185" i="19"/>
  <c r="U184" i="19"/>
  <c r="T184" i="19"/>
  <c r="S183" i="8" s="1"/>
  <c r="S184" i="19"/>
  <c r="R184" i="19"/>
  <c r="Q184" i="19"/>
  <c r="U183" i="19"/>
  <c r="T183" i="19"/>
  <c r="S182" i="8" s="1"/>
  <c r="S183" i="19"/>
  <c r="R183" i="19"/>
  <c r="Q183" i="19"/>
  <c r="U182" i="19"/>
  <c r="T182" i="19"/>
  <c r="S181" i="8" s="1"/>
  <c r="S182" i="19"/>
  <c r="R182" i="19"/>
  <c r="Q182" i="19"/>
  <c r="U181" i="19"/>
  <c r="T181" i="19"/>
  <c r="S180" i="8" s="1"/>
  <c r="S181" i="19"/>
  <c r="R181" i="19"/>
  <c r="Q181" i="19"/>
  <c r="U180" i="19"/>
  <c r="T180" i="19"/>
  <c r="S179" i="8" s="1"/>
  <c r="S180" i="19"/>
  <c r="R180" i="19"/>
  <c r="Q180" i="19"/>
  <c r="U179" i="19"/>
  <c r="T179" i="19"/>
  <c r="S178" i="8" s="1"/>
  <c r="S179" i="19"/>
  <c r="R179" i="19"/>
  <c r="Q179" i="19"/>
  <c r="U178" i="19"/>
  <c r="T178" i="19"/>
  <c r="S177" i="8" s="1"/>
  <c r="S178" i="19"/>
  <c r="R178" i="19"/>
  <c r="Q178" i="19"/>
  <c r="U177" i="19"/>
  <c r="T177" i="19"/>
  <c r="S176" i="8" s="1"/>
  <c r="S177" i="19"/>
  <c r="R177" i="19"/>
  <c r="Q177" i="19"/>
  <c r="U176" i="19"/>
  <c r="T176" i="19"/>
  <c r="S175" i="8" s="1"/>
  <c r="S176" i="19"/>
  <c r="R176" i="19"/>
  <c r="Q176" i="19"/>
  <c r="U175" i="19"/>
  <c r="T175" i="19"/>
  <c r="S174" i="8" s="1"/>
  <c r="S175" i="19"/>
  <c r="R175" i="19"/>
  <c r="Q175" i="19"/>
  <c r="U174" i="19"/>
  <c r="T174" i="19"/>
  <c r="S173" i="8" s="1"/>
  <c r="S174" i="19"/>
  <c r="R174" i="19"/>
  <c r="Q174" i="19"/>
  <c r="U173" i="19"/>
  <c r="T173" i="19"/>
  <c r="S172" i="8" s="1"/>
  <c r="S173" i="19"/>
  <c r="R173" i="19"/>
  <c r="Q173" i="19"/>
  <c r="U172" i="19"/>
  <c r="T172" i="19"/>
  <c r="S171" i="8" s="1"/>
  <c r="S172" i="19"/>
  <c r="R172" i="19"/>
  <c r="Q172" i="19"/>
  <c r="U171" i="19"/>
  <c r="T171" i="19"/>
  <c r="S170" i="8" s="1"/>
  <c r="S171" i="19"/>
  <c r="R171" i="19"/>
  <c r="Q171" i="19"/>
  <c r="U170" i="19"/>
  <c r="T170" i="19"/>
  <c r="S169" i="8" s="1"/>
  <c r="S170" i="19"/>
  <c r="R170" i="19"/>
  <c r="Q170" i="19"/>
  <c r="U169" i="19"/>
  <c r="T169" i="19"/>
  <c r="S168" i="8" s="1"/>
  <c r="S169" i="19"/>
  <c r="R169" i="19"/>
  <c r="Q169" i="19"/>
  <c r="U168" i="19"/>
  <c r="T168" i="19"/>
  <c r="S167" i="8" s="1"/>
  <c r="S168" i="19"/>
  <c r="R168" i="19"/>
  <c r="Q168" i="19"/>
  <c r="U167" i="19"/>
  <c r="T167" i="19"/>
  <c r="S166" i="8" s="1"/>
  <c r="S167" i="19"/>
  <c r="R167" i="19"/>
  <c r="Q167" i="19"/>
  <c r="U166" i="19"/>
  <c r="T166" i="19"/>
  <c r="S165" i="8" s="1"/>
  <c r="S166" i="19"/>
  <c r="R166" i="19"/>
  <c r="Q166" i="19"/>
  <c r="U165" i="19"/>
  <c r="T165" i="19"/>
  <c r="S164" i="8" s="1"/>
  <c r="S165" i="19"/>
  <c r="R165" i="19"/>
  <c r="Q165" i="19"/>
  <c r="U164" i="19"/>
  <c r="T164" i="19"/>
  <c r="S163" i="8" s="1"/>
  <c r="S164" i="19"/>
  <c r="R164" i="19"/>
  <c r="Q164" i="19"/>
  <c r="U163" i="19"/>
  <c r="T163" i="19"/>
  <c r="S162" i="8" s="1"/>
  <c r="S163" i="19"/>
  <c r="R163" i="19"/>
  <c r="Q163" i="19"/>
  <c r="U162" i="19"/>
  <c r="T162" i="19"/>
  <c r="S161" i="8" s="1"/>
  <c r="S162" i="19"/>
  <c r="R162" i="19"/>
  <c r="Q162" i="19"/>
  <c r="U161" i="19"/>
  <c r="T161" i="19"/>
  <c r="S160" i="8" s="1"/>
  <c r="S161" i="19"/>
  <c r="R161" i="19"/>
  <c r="Q161" i="19"/>
  <c r="U160" i="19"/>
  <c r="T160" i="19"/>
  <c r="S159" i="8" s="1"/>
  <c r="S160" i="19"/>
  <c r="R160" i="19"/>
  <c r="Q160" i="19"/>
  <c r="U159" i="19"/>
  <c r="T159" i="19"/>
  <c r="S158" i="8" s="1"/>
  <c r="S159" i="19"/>
  <c r="R159" i="19"/>
  <c r="Q159" i="19"/>
  <c r="U158" i="19"/>
  <c r="T158" i="19"/>
  <c r="S157" i="8" s="1"/>
  <c r="S158" i="19"/>
  <c r="R158" i="19"/>
  <c r="Q158" i="19"/>
  <c r="U157" i="19"/>
  <c r="T157" i="19"/>
  <c r="S156" i="8" s="1"/>
  <c r="S157" i="19"/>
  <c r="R157" i="19"/>
  <c r="Q157" i="19"/>
  <c r="U156" i="19"/>
  <c r="T156" i="19"/>
  <c r="S155" i="8" s="1"/>
  <c r="S156" i="19"/>
  <c r="R156" i="19"/>
  <c r="Q156" i="19"/>
  <c r="U155" i="19"/>
  <c r="T155" i="19"/>
  <c r="S154" i="8" s="1"/>
  <c r="S155" i="19"/>
  <c r="R155" i="19"/>
  <c r="Q155" i="19"/>
  <c r="U154" i="19"/>
  <c r="T154" i="19"/>
  <c r="S153" i="8" s="1"/>
  <c r="S154" i="19"/>
  <c r="R154" i="19"/>
  <c r="Q154" i="19"/>
  <c r="U153" i="19"/>
  <c r="T153" i="19"/>
  <c r="S152" i="8" s="1"/>
  <c r="S153" i="19"/>
  <c r="R153" i="19"/>
  <c r="Q153" i="19"/>
  <c r="U152" i="19"/>
  <c r="T152" i="19"/>
  <c r="S151" i="8" s="1"/>
  <c r="S152" i="19"/>
  <c r="R152" i="19"/>
  <c r="Q152" i="19"/>
  <c r="U151" i="19"/>
  <c r="T151" i="19"/>
  <c r="S150" i="8" s="1"/>
  <c r="S151" i="19"/>
  <c r="R151" i="19"/>
  <c r="Q151" i="19"/>
  <c r="U150" i="19"/>
  <c r="T150" i="19"/>
  <c r="S149" i="8" s="1"/>
  <c r="S150" i="19"/>
  <c r="R150" i="19"/>
  <c r="Q150" i="19"/>
  <c r="U149" i="19"/>
  <c r="T149" i="19"/>
  <c r="S148" i="8" s="1"/>
  <c r="S149" i="19"/>
  <c r="R149" i="19"/>
  <c r="Q149" i="19"/>
  <c r="U148" i="19"/>
  <c r="T148" i="19"/>
  <c r="S147" i="8" s="1"/>
  <c r="S148" i="19"/>
  <c r="R148" i="19"/>
  <c r="Q148" i="19"/>
  <c r="U147" i="19"/>
  <c r="T147" i="19"/>
  <c r="S146" i="8" s="1"/>
  <c r="S147" i="19"/>
  <c r="R147" i="19"/>
  <c r="Q147" i="19"/>
  <c r="U146" i="19"/>
  <c r="T146" i="19"/>
  <c r="S145" i="8" s="1"/>
  <c r="S146" i="19"/>
  <c r="R146" i="19"/>
  <c r="Q146" i="19"/>
  <c r="U145" i="19"/>
  <c r="T145" i="19"/>
  <c r="S144" i="8" s="1"/>
  <c r="S145" i="19"/>
  <c r="R145" i="19"/>
  <c r="Q145" i="19"/>
  <c r="U144" i="19"/>
  <c r="T144" i="19"/>
  <c r="S143" i="8" s="1"/>
  <c r="S144" i="19"/>
  <c r="R144" i="19"/>
  <c r="Q144" i="19"/>
  <c r="U143" i="19"/>
  <c r="T143" i="19"/>
  <c r="S142" i="8" s="1"/>
  <c r="S143" i="19"/>
  <c r="R143" i="19"/>
  <c r="Q143" i="19"/>
  <c r="U142" i="19"/>
  <c r="T142" i="19"/>
  <c r="S141" i="8" s="1"/>
  <c r="S142" i="19"/>
  <c r="R142" i="19"/>
  <c r="Q142" i="19"/>
  <c r="U141" i="19"/>
  <c r="T141" i="19"/>
  <c r="S140" i="8" s="1"/>
  <c r="S141" i="19"/>
  <c r="R141" i="19"/>
  <c r="Q141" i="19"/>
  <c r="U140" i="19"/>
  <c r="T140" i="19"/>
  <c r="S139" i="8" s="1"/>
  <c r="S140" i="19"/>
  <c r="R140" i="19"/>
  <c r="Q140" i="19"/>
  <c r="U139" i="19"/>
  <c r="T139" i="19"/>
  <c r="S138" i="8" s="1"/>
  <c r="S139" i="19"/>
  <c r="R139" i="19"/>
  <c r="Q139" i="19"/>
  <c r="U138" i="19"/>
  <c r="T138" i="19"/>
  <c r="S137" i="8" s="1"/>
  <c r="S138" i="19"/>
  <c r="R138" i="19"/>
  <c r="Q138" i="19"/>
  <c r="U137" i="19"/>
  <c r="T137" i="19"/>
  <c r="S136" i="8" s="1"/>
  <c r="S137" i="19"/>
  <c r="R137" i="19"/>
  <c r="Q137" i="19"/>
  <c r="U136" i="19"/>
  <c r="T136" i="19"/>
  <c r="S135" i="8" s="1"/>
  <c r="S136" i="19"/>
  <c r="R136" i="19"/>
  <c r="Q136" i="19"/>
  <c r="U135" i="19"/>
  <c r="T135" i="19"/>
  <c r="S134" i="8" s="1"/>
  <c r="S135" i="19"/>
  <c r="R135" i="19"/>
  <c r="Q135" i="19"/>
  <c r="U134" i="19"/>
  <c r="T134" i="19"/>
  <c r="S133" i="8" s="1"/>
  <c r="S134" i="19"/>
  <c r="R134" i="19"/>
  <c r="Q134" i="19"/>
  <c r="U133" i="19"/>
  <c r="T133" i="19"/>
  <c r="S132" i="8" s="1"/>
  <c r="S133" i="19"/>
  <c r="R133" i="19"/>
  <c r="Q133" i="19"/>
  <c r="U132" i="19"/>
  <c r="T132" i="19"/>
  <c r="S131" i="8" s="1"/>
  <c r="S132" i="19"/>
  <c r="R132" i="19"/>
  <c r="Q132" i="19"/>
  <c r="U131" i="19"/>
  <c r="T131" i="19"/>
  <c r="S130" i="8" s="1"/>
  <c r="S131" i="19"/>
  <c r="R131" i="19"/>
  <c r="Q131" i="19"/>
  <c r="U130" i="19"/>
  <c r="T130" i="19"/>
  <c r="S129" i="8" s="1"/>
  <c r="S130" i="19"/>
  <c r="R130" i="19"/>
  <c r="Q130" i="19"/>
  <c r="U129" i="19"/>
  <c r="T129" i="19"/>
  <c r="S128" i="8" s="1"/>
  <c r="S129" i="19"/>
  <c r="R129" i="19"/>
  <c r="Q129" i="19"/>
  <c r="U128" i="19"/>
  <c r="T128" i="19"/>
  <c r="S127" i="8" s="1"/>
  <c r="S128" i="19"/>
  <c r="R128" i="19"/>
  <c r="Q128" i="19"/>
  <c r="U127" i="19"/>
  <c r="T127" i="19"/>
  <c r="S126" i="8" s="1"/>
  <c r="S127" i="19"/>
  <c r="R127" i="19"/>
  <c r="Q127" i="19"/>
  <c r="U126" i="19"/>
  <c r="T126" i="19"/>
  <c r="S125" i="8" s="1"/>
  <c r="S126" i="19"/>
  <c r="R126" i="19"/>
  <c r="Q126" i="19"/>
  <c r="U125" i="19"/>
  <c r="T125" i="19"/>
  <c r="S124" i="8" s="1"/>
  <c r="S125" i="19"/>
  <c r="R125" i="19"/>
  <c r="Q125" i="19"/>
  <c r="U124" i="19"/>
  <c r="T124" i="19"/>
  <c r="S123" i="8" s="1"/>
  <c r="S124" i="19"/>
  <c r="R124" i="19"/>
  <c r="Q124" i="19"/>
  <c r="U123" i="19"/>
  <c r="T123" i="19"/>
  <c r="S122" i="8" s="1"/>
  <c r="S123" i="19"/>
  <c r="R123" i="19"/>
  <c r="Q123" i="19"/>
  <c r="U122" i="19"/>
  <c r="T122" i="19"/>
  <c r="S121" i="8" s="1"/>
  <c r="S122" i="19"/>
  <c r="R122" i="19"/>
  <c r="Q122" i="19"/>
  <c r="U121" i="19"/>
  <c r="T121" i="19"/>
  <c r="S120" i="8" s="1"/>
  <c r="S121" i="19"/>
  <c r="R121" i="19"/>
  <c r="Q121" i="19"/>
  <c r="U120" i="19"/>
  <c r="T120" i="19"/>
  <c r="S119" i="8" s="1"/>
  <c r="S120" i="19"/>
  <c r="R120" i="19"/>
  <c r="Q120" i="19"/>
  <c r="U119" i="19"/>
  <c r="T119" i="19"/>
  <c r="S118" i="8" s="1"/>
  <c r="S119" i="19"/>
  <c r="R119" i="19"/>
  <c r="Q119" i="19"/>
  <c r="U118" i="19"/>
  <c r="T118" i="19"/>
  <c r="S117" i="8" s="1"/>
  <c r="S118" i="19"/>
  <c r="R118" i="19"/>
  <c r="Q118" i="19"/>
  <c r="U117" i="19"/>
  <c r="T117" i="19"/>
  <c r="S116" i="8" s="1"/>
  <c r="S117" i="19"/>
  <c r="R117" i="19"/>
  <c r="Q117" i="19"/>
  <c r="U116" i="19"/>
  <c r="T116" i="19"/>
  <c r="S115" i="8" s="1"/>
  <c r="S116" i="19"/>
  <c r="R116" i="19"/>
  <c r="Q116" i="19"/>
  <c r="U115" i="19"/>
  <c r="T115" i="19"/>
  <c r="S114" i="8" s="1"/>
  <c r="S115" i="19"/>
  <c r="R115" i="19"/>
  <c r="Q115" i="19"/>
  <c r="U114" i="19"/>
  <c r="T114" i="19"/>
  <c r="S113" i="8" s="1"/>
  <c r="S114" i="19"/>
  <c r="R114" i="19"/>
  <c r="Q114" i="19"/>
  <c r="U113" i="19"/>
  <c r="T113" i="19"/>
  <c r="S112" i="8" s="1"/>
  <c r="S113" i="19"/>
  <c r="R113" i="19"/>
  <c r="Q113" i="19"/>
  <c r="U112" i="19"/>
  <c r="T112" i="19"/>
  <c r="S111" i="8" s="1"/>
  <c r="S112" i="19"/>
  <c r="R112" i="19"/>
  <c r="Q112" i="19"/>
  <c r="U111" i="19"/>
  <c r="T111" i="19"/>
  <c r="S110" i="8" s="1"/>
  <c r="S111" i="19"/>
  <c r="R111" i="19"/>
  <c r="Q111" i="19"/>
  <c r="U110" i="19"/>
  <c r="T110" i="19"/>
  <c r="S109" i="8" s="1"/>
  <c r="S110" i="19"/>
  <c r="R110" i="19"/>
  <c r="Q110" i="19"/>
  <c r="U109" i="19"/>
  <c r="T109" i="19"/>
  <c r="S108" i="8" s="1"/>
  <c r="S109" i="19"/>
  <c r="R109" i="19"/>
  <c r="Q109" i="19"/>
  <c r="U108" i="19"/>
  <c r="T108" i="19"/>
  <c r="S107" i="8" s="1"/>
  <c r="S108" i="19"/>
  <c r="R108" i="19"/>
  <c r="Q108" i="19"/>
  <c r="U107" i="19"/>
  <c r="T107" i="19"/>
  <c r="S106" i="8" s="1"/>
  <c r="S107" i="19"/>
  <c r="R107" i="19"/>
  <c r="Q107" i="19"/>
  <c r="U106" i="19"/>
  <c r="T106" i="19"/>
  <c r="S105" i="8" s="1"/>
  <c r="S106" i="19"/>
  <c r="R106" i="19"/>
  <c r="Q106" i="19"/>
  <c r="U105" i="19"/>
  <c r="T105" i="19"/>
  <c r="S104" i="8" s="1"/>
  <c r="S105" i="19"/>
  <c r="R105" i="19"/>
  <c r="Q105" i="19"/>
  <c r="U104" i="19"/>
  <c r="T104" i="19"/>
  <c r="S103" i="8" s="1"/>
  <c r="S104" i="19"/>
  <c r="R104" i="19"/>
  <c r="Q104" i="19"/>
  <c r="U103" i="19"/>
  <c r="T103" i="19"/>
  <c r="S102" i="8" s="1"/>
  <c r="S103" i="19"/>
  <c r="R103" i="19"/>
  <c r="Q103" i="19"/>
  <c r="U102" i="19"/>
  <c r="T102" i="19"/>
  <c r="S101" i="8" s="1"/>
  <c r="S102" i="19"/>
  <c r="R102" i="19"/>
  <c r="Q102" i="19"/>
  <c r="U101" i="19"/>
  <c r="T101" i="19"/>
  <c r="S100" i="8" s="1"/>
  <c r="S101" i="19"/>
  <c r="R101" i="19"/>
  <c r="Q101" i="19"/>
  <c r="U100" i="19"/>
  <c r="T100" i="19"/>
  <c r="S99" i="8" s="1"/>
  <c r="S100" i="19"/>
  <c r="R100" i="19"/>
  <c r="Q100" i="19"/>
  <c r="U99" i="19"/>
  <c r="T99" i="19"/>
  <c r="S98" i="8" s="1"/>
  <c r="S99" i="19"/>
  <c r="R99" i="19"/>
  <c r="Q99" i="19"/>
  <c r="U98" i="19"/>
  <c r="T98" i="19"/>
  <c r="S97" i="8" s="1"/>
  <c r="S98" i="19"/>
  <c r="R98" i="19"/>
  <c r="Q98" i="19"/>
  <c r="U97" i="19"/>
  <c r="T97" i="19"/>
  <c r="S96" i="8" s="1"/>
  <c r="S97" i="19"/>
  <c r="R97" i="19"/>
  <c r="Q97" i="19"/>
  <c r="U96" i="19"/>
  <c r="T96" i="19"/>
  <c r="S95" i="8" s="1"/>
  <c r="S96" i="19"/>
  <c r="R96" i="19"/>
  <c r="Q96" i="19"/>
  <c r="U95" i="19"/>
  <c r="T95" i="19"/>
  <c r="S94" i="8" s="1"/>
  <c r="S95" i="19"/>
  <c r="R95" i="19"/>
  <c r="Q95" i="19"/>
  <c r="U94" i="19"/>
  <c r="T94" i="19"/>
  <c r="S93" i="8" s="1"/>
  <c r="S94" i="19"/>
  <c r="R94" i="19"/>
  <c r="Q94" i="19"/>
  <c r="U93" i="19"/>
  <c r="T93" i="19"/>
  <c r="S92" i="8" s="1"/>
  <c r="S93" i="19"/>
  <c r="R93" i="19"/>
  <c r="Q93" i="19"/>
  <c r="U92" i="19"/>
  <c r="T92" i="19"/>
  <c r="S91" i="8" s="1"/>
  <c r="S92" i="19"/>
  <c r="R92" i="19"/>
  <c r="Q92" i="19"/>
  <c r="U91" i="19"/>
  <c r="T91" i="19"/>
  <c r="S90" i="8" s="1"/>
  <c r="S91" i="19"/>
  <c r="R91" i="19"/>
  <c r="Q91" i="19"/>
  <c r="U90" i="19"/>
  <c r="T90" i="19"/>
  <c r="S89" i="8" s="1"/>
  <c r="S90" i="19"/>
  <c r="R90" i="19"/>
  <c r="Q90" i="19"/>
  <c r="U89" i="19"/>
  <c r="T89" i="19"/>
  <c r="S88" i="8" s="1"/>
  <c r="S89" i="19"/>
  <c r="R89" i="19"/>
  <c r="Q89" i="19"/>
  <c r="U88" i="19"/>
  <c r="T88" i="19"/>
  <c r="S87" i="8" s="1"/>
  <c r="S88" i="19"/>
  <c r="R88" i="19"/>
  <c r="Q88" i="19"/>
  <c r="U87" i="19"/>
  <c r="T87" i="19"/>
  <c r="S86" i="8" s="1"/>
  <c r="S87" i="19"/>
  <c r="R87" i="19"/>
  <c r="Q87" i="19"/>
  <c r="U86" i="19"/>
  <c r="T86" i="19"/>
  <c r="S85" i="8" s="1"/>
  <c r="S86" i="19"/>
  <c r="R86" i="19"/>
  <c r="Q86" i="19"/>
  <c r="U85" i="19"/>
  <c r="T85" i="19"/>
  <c r="S84" i="8" s="1"/>
  <c r="S85" i="19"/>
  <c r="R85" i="19"/>
  <c r="Q85" i="19"/>
  <c r="U84" i="19"/>
  <c r="T84" i="19"/>
  <c r="S83" i="8" s="1"/>
  <c r="S84" i="19"/>
  <c r="R84" i="19"/>
  <c r="Q84" i="19"/>
  <c r="U83" i="19"/>
  <c r="T83" i="19"/>
  <c r="S82" i="8" s="1"/>
  <c r="S83" i="19"/>
  <c r="R83" i="19"/>
  <c r="Q83" i="19"/>
  <c r="U82" i="19"/>
  <c r="T82" i="19"/>
  <c r="S81" i="8" s="1"/>
  <c r="S82" i="19"/>
  <c r="R82" i="19"/>
  <c r="Q82" i="19"/>
  <c r="U81" i="19"/>
  <c r="T81" i="19"/>
  <c r="S80" i="8" s="1"/>
  <c r="S81" i="19"/>
  <c r="R81" i="19"/>
  <c r="Q81" i="19"/>
  <c r="U80" i="19"/>
  <c r="T80" i="19"/>
  <c r="S79" i="8" s="1"/>
  <c r="S80" i="19"/>
  <c r="R80" i="19"/>
  <c r="Q80" i="19"/>
  <c r="U79" i="19"/>
  <c r="T79" i="19"/>
  <c r="S78" i="8" s="1"/>
  <c r="S79" i="19"/>
  <c r="R79" i="19"/>
  <c r="Q79" i="19"/>
  <c r="U78" i="19"/>
  <c r="T78" i="19"/>
  <c r="S77" i="8" s="1"/>
  <c r="S78" i="19"/>
  <c r="R78" i="19"/>
  <c r="Q78" i="19"/>
  <c r="U77" i="19"/>
  <c r="T77" i="19"/>
  <c r="S76" i="8" s="1"/>
  <c r="S77" i="19"/>
  <c r="R77" i="19"/>
  <c r="Q77" i="19"/>
  <c r="U76" i="19"/>
  <c r="T76" i="19"/>
  <c r="S75" i="8" s="1"/>
  <c r="S76" i="19"/>
  <c r="R76" i="19"/>
  <c r="Q76" i="19"/>
  <c r="U75" i="19"/>
  <c r="T75" i="19"/>
  <c r="S74" i="8" s="1"/>
  <c r="S75" i="19"/>
  <c r="R75" i="19"/>
  <c r="Q75" i="19"/>
  <c r="U74" i="19"/>
  <c r="T74" i="19"/>
  <c r="S73" i="8" s="1"/>
  <c r="S74" i="19"/>
  <c r="R74" i="19"/>
  <c r="Q74" i="19"/>
  <c r="U73" i="19"/>
  <c r="T73" i="19"/>
  <c r="S72" i="8" s="1"/>
  <c r="S73" i="19"/>
  <c r="R73" i="19"/>
  <c r="Q73" i="19"/>
  <c r="U72" i="19"/>
  <c r="T72" i="19"/>
  <c r="S71" i="8" s="1"/>
  <c r="S72" i="19"/>
  <c r="R72" i="19"/>
  <c r="Q72" i="19"/>
  <c r="U71" i="19"/>
  <c r="T71" i="19"/>
  <c r="S70" i="8" s="1"/>
  <c r="S71" i="19"/>
  <c r="R71" i="19"/>
  <c r="Q71" i="19"/>
  <c r="U70" i="19"/>
  <c r="T70" i="19"/>
  <c r="S69" i="8" s="1"/>
  <c r="S70" i="19"/>
  <c r="R70" i="19"/>
  <c r="Q70" i="19"/>
  <c r="U69" i="19"/>
  <c r="T69" i="19"/>
  <c r="S68" i="8" s="1"/>
  <c r="S69" i="19"/>
  <c r="R69" i="19"/>
  <c r="Q69" i="19"/>
  <c r="U68" i="19"/>
  <c r="T68" i="19"/>
  <c r="S67" i="8" s="1"/>
  <c r="S68" i="19"/>
  <c r="R68" i="19"/>
  <c r="Q68" i="19"/>
  <c r="U67" i="19"/>
  <c r="T67" i="19"/>
  <c r="S66" i="8" s="1"/>
  <c r="S67" i="19"/>
  <c r="R67" i="19"/>
  <c r="Q67" i="19"/>
  <c r="U66" i="19"/>
  <c r="T66" i="19"/>
  <c r="S65" i="8" s="1"/>
  <c r="S66" i="19"/>
  <c r="R66" i="19"/>
  <c r="Q66" i="19"/>
  <c r="U65" i="19"/>
  <c r="T65" i="19"/>
  <c r="S64" i="8" s="1"/>
  <c r="S65" i="19"/>
  <c r="R65" i="19"/>
  <c r="Q65" i="19"/>
  <c r="U64" i="19"/>
  <c r="T64" i="19"/>
  <c r="S63" i="8" s="1"/>
  <c r="S64" i="19"/>
  <c r="R64" i="19"/>
  <c r="Q64" i="19"/>
  <c r="U63" i="19"/>
  <c r="T63" i="19"/>
  <c r="S62" i="8" s="1"/>
  <c r="S63" i="19"/>
  <c r="R63" i="19"/>
  <c r="Q63" i="19"/>
  <c r="U62" i="19"/>
  <c r="T62" i="19"/>
  <c r="S61" i="8" s="1"/>
  <c r="S62" i="19"/>
  <c r="R62" i="19"/>
  <c r="Q62" i="19"/>
  <c r="U61" i="19"/>
  <c r="T61" i="19"/>
  <c r="S60" i="8" s="1"/>
  <c r="S61" i="19"/>
  <c r="R61" i="19"/>
  <c r="Q61" i="19"/>
  <c r="U60" i="19"/>
  <c r="T60" i="19"/>
  <c r="S59" i="8" s="1"/>
  <c r="S60" i="19"/>
  <c r="R60" i="19"/>
  <c r="Q60" i="19"/>
  <c r="U59" i="19"/>
  <c r="T59" i="19"/>
  <c r="S58" i="8" s="1"/>
  <c r="S59" i="19"/>
  <c r="R59" i="19"/>
  <c r="Q59" i="19"/>
  <c r="U58" i="19"/>
  <c r="T58" i="19"/>
  <c r="S57" i="8" s="1"/>
  <c r="S58" i="19"/>
  <c r="R58" i="19"/>
  <c r="Q58" i="19"/>
  <c r="U57" i="19"/>
  <c r="T57" i="19"/>
  <c r="S56" i="8" s="1"/>
  <c r="S57" i="19"/>
  <c r="R57" i="19"/>
  <c r="Q57" i="19"/>
  <c r="U56" i="19"/>
  <c r="T56" i="19"/>
  <c r="S55" i="8" s="1"/>
  <c r="S56" i="19"/>
  <c r="R56" i="19"/>
  <c r="Q56" i="19"/>
  <c r="U55" i="19"/>
  <c r="T55" i="19"/>
  <c r="S54" i="8" s="1"/>
  <c r="S55" i="19"/>
  <c r="R55" i="19"/>
  <c r="Q55" i="19"/>
  <c r="U54" i="19"/>
  <c r="T54" i="19"/>
  <c r="S53" i="8" s="1"/>
  <c r="S54" i="19"/>
  <c r="R54" i="19"/>
  <c r="Q54" i="19"/>
  <c r="U53" i="19"/>
  <c r="T53" i="19"/>
  <c r="S52" i="8" s="1"/>
  <c r="S53" i="19"/>
  <c r="R53" i="19"/>
  <c r="Q53" i="19"/>
  <c r="U52" i="19"/>
  <c r="T52" i="19"/>
  <c r="S51" i="8" s="1"/>
  <c r="S52" i="19"/>
  <c r="R52" i="19"/>
  <c r="Q52" i="19"/>
  <c r="U51" i="19"/>
  <c r="T51" i="19"/>
  <c r="S50" i="8" s="1"/>
  <c r="S51" i="19"/>
  <c r="R51" i="19"/>
  <c r="Q51" i="19"/>
  <c r="U50" i="19"/>
  <c r="T50" i="19"/>
  <c r="S49" i="8" s="1"/>
  <c r="S50" i="19"/>
  <c r="R50" i="19"/>
  <c r="Q50" i="19"/>
  <c r="U49" i="19"/>
  <c r="T49" i="19"/>
  <c r="S48" i="8" s="1"/>
  <c r="S49" i="19"/>
  <c r="R49" i="19"/>
  <c r="Q49" i="19"/>
  <c r="U48" i="19"/>
  <c r="T48" i="19"/>
  <c r="S47" i="8" s="1"/>
  <c r="S48" i="19"/>
  <c r="R48" i="19"/>
  <c r="Q48" i="19"/>
  <c r="U47" i="19"/>
  <c r="T47" i="19"/>
  <c r="S46" i="8" s="1"/>
  <c r="S47" i="19"/>
  <c r="R47" i="19"/>
  <c r="Q47" i="19"/>
  <c r="U46" i="19"/>
  <c r="T46" i="19"/>
  <c r="S45" i="8" s="1"/>
  <c r="S46" i="19"/>
  <c r="R46" i="19"/>
  <c r="Q46" i="19"/>
  <c r="U45" i="19"/>
  <c r="T45" i="19"/>
  <c r="S44" i="8" s="1"/>
  <c r="S45" i="19"/>
  <c r="R45" i="19"/>
  <c r="Q45" i="19"/>
  <c r="U44" i="19"/>
  <c r="T44" i="19"/>
  <c r="S43" i="8" s="1"/>
  <c r="S44" i="19"/>
  <c r="R44" i="19"/>
  <c r="Q44" i="19"/>
  <c r="U43" i="19"/>
  <c r="T43" i="19"/>
  <c r="S42" i="8" s="1"/>
  <c r="S43" i="19"/>
  <c r="R43" i="19"/>
  <c r="Q43" i="19"/>
  <c r="U42" i="19"/>
  <c r="T42" i="19"/>
  <c r="S41" i="8" s="1"/>
  <c r="S42" i="19"/>
  <c r="R42" i="19"/>
  <c r="Q42" i="19"/>
  <c r="U41" i="19"/>
  <c r="T41" i="19"/>
  <c r="S40" i="8" s="1"/>
  <c r="S41" i="19"/>
  <c r="R41" i="19"/>
  <c r="Q41" i="19"/>
  <c r="U40" i="19"/>
  <c r="T40" i="19"/>
  <c r="S39" i="8" s="1"/>
  <c r="S40" i="19"/>
  <c r="R40" i="19"/>
  <c r="Q40" i="19"/>
  <c r="U39" i="19"/>
  <c r="T39" i="19"/>
  <c r="S38" i="8" s="1"/>
  <c r="S39" i="19"/>
  <c r="R39" i="19"/>
  <c r="Q39" i="19"/>
  <c r="U38" i="19"/>
  <c r="T38" i="19"/>
  <c r="S37" i="8" s="1"/>
  <c r="S38" i="19"/>
  <c r="R38" i="19"/>
  <c r="Q38" i="19"/>
  <c r="U37" i="19"/>
  <c r="T37" i="19"/>
  <c r="S36" i="8" s="1"/>
  <c r="S37" i="19"/>
  <c r="R37" i="19"/>
  <c r="Q37" i="19"/>
  <c r="U36" i="19"/>
  <c r="T36" i="19"/>
  <c r="S35" i="8" s="1"/>
  <c r="S36" i="19"/>
  <c r="R36" i="19"/>
  <c r="Q36" i="19"/>
  <c r="U35" i="19"/>
  <c r="T35" i="19"/>
  <c r="S34" i="8" s="1"/>
  <c r="S35" i="19"/>
  <c r="R35" i="19"/>
  <c r="Q35" i="19"/>
  <c r="U34" i="19"/>
  <c r="T34" i="19"/>
  <c r="S33" i="8" s="1"/>
  <c r="S34" i="19"/>
  <c r="R34" i="19"/>
  <c r="Q34" i="19"/>
  <c r="U33" i="19"/>
  <c r="T33" i="19"/>
  <c r="S32" i="8" s="1"/>
  <c r="S33" i="19"/>
  <c r="R33" i="19"/>
  <c r="Q33" i="19"/>
  <c r="U32" i="19"/>
  <c r="T32" i="19"/>
  <c r="S31" i="8" s="1"/>
  <c r="S32" i="19"/>
  <c r="R32" i="19"/>
  <c r="Q32" i="19"/>
  <c r="U31" i="19"/>
  <c r="T31" i="19"/>
  <c r="S30" i="8" s="1"/>
  <c r="S31" i="19"/>
  <c r="R31" i="19"/>
  <c r="Q31" i="19"/>
  <c r="U30" i="19"/>
  <c r="T30" i="19"/>
  <c r="S29" i="8" s="1"/>
  <c r="S2" i="8" s="1"/>
  <c r="S30" i="19"/>
  <c r="R30" i="19"/>
  <c r="Q30" i="19"/>
  <c r="U29" i="19"/>
  <c r="T29" i="19"/>
  <c r="S28" i="8" s="1"/>
  <c r="S29" i="19"/>
  <c r="R29" i="19"/>
  <c r="Q29" i="19"/>
  <c r="U28" i="19"/>
  <c r="T28" i="19"/>
  <c r="S27" i="8" s="1"/>
  <c r="S28" i="19"/>
  <c r="R28" i="19"/>
  <c r="Q28" i="19"/>
  <c r="U27" i="19"/>
  <c r="T27" i="19"/>
  <c r="S26" i="8" s="1"/>
  <c r="S27" i="19"/>
  <c r="R27" i="19"/>
  <c r="Q27" i="19"/>
  <c r="U26" i="19"/>
  <c r="T26" i="19"/>
  <c r="S25" i="8" s="1"/>
  <c r="S26" i="19"/>
  <c r="R26" i="19"/>
  <c r="Q26" i="19"/>
  <c r="U25" i="19"/>
  <c r="T25" i="19"/>
  <c r="S24" i="8" s="1"/>
  <c r="S25" i="19"/>
  <c r="R25" i="19"/>
  <c r="Q25" i="19"/>
  <c r="U24" i="19"/>
  <c r="T24" i="19"/>
  <c r="S23" i="8" s="1"/>
  <c r="S24" i="19"/>
  <c r="R24" i="19"/>
  <c r="Q24" i="19"/>
  <c r="U23" i="19"/>
  <c r="T23" i="19"/>
  <c r="S22" i="8" s="1"/>
  <c r="S23" i="19"/>
  <c r="R23" i="19"/>
  <c r="Q23" i="19"/>
  <c r="U22" i="19"/>
  <c r="T22" i="19"/>
  <c r="S21" i="8" s="1"/>
  <c r="S22" i="19"/>
  <c r="R22" i="19"/>
  <c r="Q22" i="19"/>
  <c r="U21" i="19"/>
  <c r="T21" i="19"/>
  <c r="S20" i="8" s="1"/>
  <c r="S21" i="19"/>
  <c r="R21" i="19"/>
  <c r="Q21" i="19"/>
  <c r="U20" i="19"/>
  <c r="T20" i="19"/>
  <c r="S19" i="8" s="1"/>
  <c r="S20" i="19"/>
  <c r="R20" i="19"/>
  <c r="Q20" i="19"/>
  <c r="U19" i="19"/>
  <c r="T19" i="19"/>
  <c r="S18" i="8" s="1"/>
  <c r="S19" i="19"/>
  <c r="R19" i="19"/>
  <c r="Q19" i="19"/>
  <c r="U18" i="19"/>
  <c r="T18" i="19"/>
  <c r="S17" i="8" s="1"/>
  <c r="S18" i="19"/>
  <c r="R18" i="19"/>
  <c r="Q18" i="19"/>
  <c r="U17" i="19"/>
  <c r="T17" i="19"/>
  <c r="S16" i="8" s="1"/>
  <c r="S17" i="19"/>
  <c r="R17" i="19"/>
  <c r="Q17" i="19"/>
  <c r="U16" i="19"/>
  <c r="T16" i="19"/>
  <c r="S15" i="8" s="1"/>
  <c r="S16" i="19"/>
  <c r="R16" i="19"/>
  <c r="Q16" i="19"/>
  <c r="U15" i="19"/>
  <c r="T15" i="19"/>
  <c r="S14" i="8" s="1"/>
  <c r="S15" i="19"/>
  <c r="R15" i="19"/>
  <c r="Q15" i="19"/>
  <c r="U14" i="19"/>
  <c r="T14" i="19"/>
  <c r="S13" i="8" s="1"/>
  <c r="S14" i="19"/>
  <c r="R14" i="19"/>
  <c r="Q14" i="19"/>
  <c r="U13" i="19"/>
  <c r="T13" i="19"/>
  <c r="S12" i="8" s="1"/>
  <c r="S13" i="19"/>
  <c r="R13" i="19"/>
  <c r="Q13" i="19"/>
  <c r="U12" i="19"/>
  <c r="T12" i="19"/>
  <c r="S11" i="8" s="1"/>
  <c r="S12" i="19"/>
  <c r="R12" i="19"/>
  <c r="Q12" i="19"/>
  <c r="U11" i="19"/>
  <c r="T11" i="19"/>
  <c r="S10" i="8" s="1"/>
  <c r="S11" i="19"/>
  <c r="R11" i="19"/>
  <c r="Q11" i="19"/>
  <c r="U10" i="19"/>
  <c r="T10" i="19"/>
  <c r="S9" i="8" s="1"/>
  <c r="S10" i="19"/>
  <c r="R10" i="19"/>
  <c r="Q10" i="19"/>
  <c r="U9" i="19"/>
  <c r="T9" i="19"/>
  <c r="S8" i="8" s="1"/>
  <c r="S9" i="19"/>
  <c r="R9" i="19"/>
  <c r="Q9" i="19"/>
  <c r="U8" i="19"/>
  <c r="T8" i="19"/>
  <c r="S7" i="8" s="1"/>
  <c r="S8" i="19"/>
  <c r="R8" i="19"/>
  <c r="Q8" i="19"/>
  <c r="U7" i="19"/>
  <c r="T7" i="19"/>
  <c r="S6" i="8" s="1"/>
  <c r="S7" i="19"/>
  <c r="R7" i="19"/>
  <c r="Q7" i="19"/>
  <c r="U6" i="19"/>
  <c r="T6" i="19"/>
  <c r="S5" i="8" s="1"/>
  <c r="S6" i="19"/>
  <c r="R6" i="19"/>
  <c r="Q6" i="19"/>
  <c r="U5" i="19"/>
  <c r="T5" i="19"/>
  <c r="S4" i="8" s="1"/>
  <c r="S5" i="19"/>
  <c r="R5" i="19"/>
  <c r="Q5" i="19"/>
  <c r="U3" i="19"/>
  <c r="T3" i="19"/>
  <c r="S3" i="19"/>
  <c r="R3" i="19"/>
  <c r="K205" i="19"/>
  <c r="J205" i="19"/>
  <c r="I205" i="19"/>
  <c r="H205" i="19"/>
  <c r="I204" i="8" s="1"/>
  <c r="G205" i="19"/>
  <c r="F205" i="19"/>
  <c r="K204" i="19"/>
  <c r="J204" i="19"/>
  <c r="I204" i="19"/>
  <c r="H204" i="19"/>
  <c r="I203" i="8" s="1"/>
  <c r="G204" i="19"/>
  <c r="F204" i="19"/>
  <c r="K203" i="19"/>
  <c r="J203" i="19"/>
  <c r="I203" i="19"/>
  <c r="H203" i="19"/>
  <c r="I202" i="8" s="1"/>
  <c r="G203" i="19"/>
  <c r="F203" i="19"/>
  <c r="K202" i="19"/>
  <c r="J202" i="19"/>
  <c r="I202" i="19"/>
  <c r="H202" i="19"/>
  <c r="I201" i="8" s="1"/>
  <c r="G202" i="19"/>
  <c r="F202" i="19"/>
  <c r="K201" i="19"/>
  <c r="J201" i="19"/>
  <c r="I201" i="19"/>
  <c r="H201" i="19"/>
  <c r="I200" i="8" s="1"/>
  <c r="G201" i="19"/>
  <c r="F201" i="19"/>
  <c r="K200" i="19"/>
  <c r="J200" i="19"/>
  <c r="I200" i="19"/>
  <c r="H200" i="19"/>
  <c r="I199" i="8" s="1"/>
  <c r="G200" i="19"/>
  <c r="F200" i="19"/>
  <c r="K199" i="19"/>
  <c r="J199" i="19"/>
  <c r="I199" i="19"/>
  <c r="H199" i="19"/>
  <c r="I198" i="8" s="1"/>
  <c r="G199" i="19"/>
  <c r="F199" i="19"/>
  <c r="K198" i="19"/>
  <c r="J198" i="19"/>
  <c r="I198" i="19"/>
  <c r="H198" i="19"/>
  <c r="I197" i="8" s="1"/>
  <c r="G198" i="19"/>
  <c r="F198" i="19"/>
  <c r="K197" i="19"/>
  <c r="J197" i="19"/>
  <c r="I197" i="19"/>
  <c r="H197" i="19"/>
  <c r="I196" i="8" s="1"/>
  <c r="G197" i="19"/>
  <c r="F197" i="19"/>
  <c r="K196" i="19"/>
  <c r="J196" i="19"/>
  <c r="I196" i="19"/>
  <c r="H196" i="19"/>
  <c r="I195" i="8" s="1"/>
  <c r="G196" i="19"/>
  <c r="F196" i="19"/>
  <c r="K195" i="19"/>
  <c r="J195" i="19"/>
  <c r="I195" i="19"/>
  <c r="H195" i="19"/>
  <c r="I194" i="8" s="1"/>
  <c r="G195" i="19"/>
  <c r="F195" i="19"/>
  <c r="K194" i="19"/>
  <c r="J194" i="19"/>
  <c r="I194" i="19"/>
  <c r="H194" i="19"/>
  <c r="I193" i="8" s="1"/>
  <c r="G194" i="19"/>
  <c r="F194" i="19"/>
  <c r="K193" i="19"/>
  <c r="J193" i="19"/>
  <c r="I193" i="19"/>
  <c r="H193" i="19"/>
  <c r="I192" i="8" s="1"/>
  <c r="G193" i="19"/>
  <c r="F193" i="19"/>
  <c r="K192" i="19"/>
  <c r="J192" i="19"/>
  <c r="I192" i="19"/>
  <c r="H192" i="19"/>
  <c r="I191" i="8" s="1"/>
  <c r="G192" i="19"/>
  <c r="F192" i="19"/>
  <c r="K191" i="19"/>
  <c r="J191" i="19"/>
  <c r="I191" i="19"/>
  <c r="H191" i="19"/>
  <c r="I190" i="8" s="1"/>
  <c r="G191" i="19"/>
  <c r="F191" i="19"/>
  <c r="K190" i="19"/>
  <c r="J190" i="19"/>
  <c r="I190" i="19"/>
  <c r="H190" i="19"/>
  <c r="I189" i="8" s="1"/>
  <c r="G190" i="19"/>
  <c r="F190" i="19"/>
  <c r="K189" i="19"/>
  <c r="J189" i="19"/>
  <c r="I189" i="19"/>
  <c r="H189" i="19"/>
  <c r="I188" i="8" s="1"/>
  <c r="G189" i="19"/>
  <c r="F189" i="19"/>
  <c r="K188" i="19"/>
  <c r="J188" i="19"/>
  <c r="I188" i="19"/>
  <c r="H188" i="19"/>
  <c r="I187" i="8" s="1"/>
  <c r="G188" i="19"/>
  <c r="F188" i="19"/>
  <c r="K187" i="19"/>
  <c r="J187" i="19"/>
  <c r="I187" i="19"/>
  <c r="H187" i="19"/>
  <c r="I186" i="8" s="1"/>
  <c r="G187" i="19"/>
  <c r="F187" i="19"/>
  <c r="K186" i="19"/>
  <c r="J186" i="19"/>
  <c r="I186" i="19"/>
  <c r="H186" i="19"/>
  <c r="I185" i="8" s="1"/>
  <c r="G186" i="19"/>
  <c r="F186" i="19"/>
  <c r="K185" i="19"/>
  <c r="J185" i="19"/>
  <c r="I185" i="19"/>
  <c r="H185" i="19"/>
  <c r="I184" i="8" s="1"/>
  <c r="G185" i="19"/>
  <c r="F185" i="19"/>
  <c r="K184" i="19"/>
  <c r="J184" i="19"/>
  <c r="I184" i="19"/>
  <c r="H184" i="19"/>
  <c r="I183" i="8" s="1"/>
  <c r="G184" i="19"/>
  <c r="F184" i="19"/>
  <c r="K183" i="19"/>
  <c r="J183" i="19"/>
  <c r="I183" i="19"/>
  <c r="H183" i="19"/>
  <c r="I182" i="8" s="1"/>
  <c r="G183" i="19"/>
  <c r="F183" i="19"/>
  <c r="K182" i="19"/>
  <c r="J182" i="19"/>
  <c r="I182" i="19"/>
  <c r="H182" i="19"/>
  <c r="I181" i="8" s="1"/>
  <c r="G182" i="19"/>
  <c r="F182" i="19"/>
  <c r="K181" i="19"/>
  <c r="J181" i="19"/>
  <c r="I181" i="19"/>
  <c r="H181" i="19"/>
  <c r="I180" i="8" s="1"/>
  <c r="G181" i="19"/>
  <c r="F181" i="19"/>
  <c r="K180" i="19"/>
  <c r="J180" i="19"/>
  <c r="I180" i="19"/>
  <c r="H180" i="19"/>
  <c r="I179" i="8" s="1"/>
  <c r="G180" i="19"/>
  <c r="F180" i="19"/>
  <c r="K179" i="19"/>
  <c r="J179" i="19"/>
  <c r="I179" i="19"/>
  <c r="H179" i="19"/>
  <c r="I178" i="8" s="1"/>
  <c r="G179" i="19"/>
  <c r="F179" i="19"/>
  <c r="K178" i="19"/>
  <c r="J178" i="19"/>
  <c r="I178" i="19"/>
  <c r="H178" i="19"/>
  <c r="I177" i="8" s="1"/>
  <c r="G178" i="19"/>
  <c r="F178" i="19"/>
  <c r="K177" i="19"/>
  <c r="J177" i="19"/>
  <c r="I177" i="19"/>
  <c r="H177" i="19"/>
  <c r="I176" i="8" s="1"/>
  <c r="G177" i="19"/>
  <c r="F177" i="19"/>
  <c r="K176" i="19"/>
  <c r="J176" i="19"/>
  <c r="I176" i="19"/>
  <c r="H176" i="19"/>
  <c r="I175" i="8" s="1"/>
  <c r="G176" i="19"/>
  <c r="F176" i="19"/>
  <c r="K175" i="19"/>
  <c r="J175" i="19"/>
  <c r="I175" i="19"/>
  <c r="H175" i="19"/>
  <c r="I174" i="8" s="1"/>
  <c r="G175" i="19"/>
  <c r="F175" i="19"/>
  <c r="K174" i="19"/>
  <c r="J174" i="19"/>
  <c r="I174" i="19"/>
  <c r="H174" i="19"/>
  <c r="I173" i="8" s="1"/>
  <c r="G174" i="19"/>
  <c r="F174" i="19"/>
  <c r="K173" i="19"/>
  <c r="J173" i="19"/>
  <c r="I173" i="19"/>
  <c r="H173" i="19"/>
  <c r="I172" i="8" s="1"/>
  <c r="G173" i="19"/>
  <c r="F173" i="19"/>
  <c r="K172" i="19"/>
  <c r="J172" i="19"/>
  <c r="I172" i="19"/>
  <c r="H172" i="19"/>
  <c r="I171" i="8" s="1"/>
  <c r="G172" i="19"/>
  <c r="F172" i="19"/>
  <c r="K171" i="19"/>
  <c r="J171" i="19"/>
  <c r="I171" i="19"/>
  <c r="H171" i="19"/>
  <c r="I170" i="8" s="1"/>
  <c r="G171" i="19"/>
  <c r="F171" i="19"/>
  <c r="K170" i="19"/>
  <c r="J170" i="19"/>
  <c r="I170" i="19"/>
  <c r="H170" i="19"/>
  <c r="I169" i="8" s="1"/>
  <c r="G170" i="19"/>
  <c r="F170" i="19"/>
  <c r="K169" i="19"/>
  <c r="J169" i="19"/>
  <c r="I169" i="19"/>
  <c r="H169" i="19"/>
  <c r="I168" i="8" s="1"/>
  <c r="G169" i="19"/>
  <c r="F169" i="19"/>
  <c r="K168" i="19"/>
  <c r="J168" i="19"/>
  <c r="I168" i="19"/>
  <c r="H168" i="19"/>
  <c r="I167" i="8" s="1"/>
  <c r="G168" i="19"/>
  <c r="F168" i="19"/>
  <c r="K167" i="19"/>
  <c r="J167" i="19"/>
  <c r="I167" i="19"/>
  <c r="H167" i="19"/>
  <c r="I166" i="8" s="1"/>
  <c r="G167" i="19"/>
  <c r="F167" i="19"/>
  <c r="K166" i="19"/>
  <c r="J166" i="19"/>
  <c r="I166" i="19"/>
  <c r="H166" i="19"/>
  <c r="I165" i="8" s="1"/>
  <c r="G166" i="19"/>
  <c r="F166" i="19"/>
  <c r="K165" i="19"/>
  <c r="J165" i="19"/>
  <c r="I165" i="19"/>
  <c r="H165" i="19"/>
  <c r="I164" i="8" s="1"/>
  <c r="G165" i="19"/>
  <c r="F165" i="19"/>
  <c r="K164" i="19"/>
  <c r="J164" i="19"/>
  <c r="I164" i="19"/>
  <c r="H164" i="19"/>
  <c r="I163" i="8" s="1"/>
  <c r="G164" i="19"/>
  <c r="F164" i="19"/>
  <c r="K163" i="19"/>
  <c r="J163" i="19"/>
  <c r="I163" i="19"/>
  <c r="H163" i="19"/>
  <c r="I162" i="8" s="1"/>
  <c r="G163" i="19"/>
  <c r="F163" i="19"/>
  <c r="K162" i="19"/>
  <c r="J162" i="19"/>
  <c r="I162" i="19"/>
  <c r="H162" i="19"/>
  <c r="I161" i="8" s="1"/>
  <c r="G162" i="19"/>
  <c r="F162" i="19"/>
  <c r="K161" i="19"/>
  <c r="J161" i="19"/>
  <c r="I161" i="19"/>
  <c r="H161" i="19"/>
  <c r="I160" i="8" s="1"/>
  <c r="G161" i="19"/>
  <c r="F161" i="19"/>
  <c r="K160" i="19"/>
  <c r="J160" i="19"/>
  <c r="I160" i="19"/>
  <c r="H160" i="19"/>
  <c r="I159" i="8" s="1"/>
  <c r="G160" i="19"/>
  <c r="F160" i="19"/>
  <c r="K159" i="19"/>
  <c r="J159" i="19"/>
  <c r="I159" i="19"/>
  <c r="H159" i="19"/>
  <c r="I158" i="8" s="1"/>
  <c r="G159" i="19"/>
  <c r="F159" i="19"/>
  <c r="K158" i="19"/>
  <c r="J158" i="19"/>
  <c r="I158" i="19"/>
  <c r="H158" i="19"/>
  <c r="I157" i="8" s="1"/>
  <c r="G158" i="19"/>
  <c r="F158" i="19"/>
  <c r="K157" i="19"/>
  <c r="J157" i="19"/>
  <c r="I157" i="19"/>
  <c r="H157" i="19"/>
  <c r="I156" i="8" s="1"/>
  <c r="G157" i="19"/>
  <c r="F157" i="19"/>
  <c r="K156" i="19"/>
  <c r="J156" i="19"/>
  <c r="I156" i="19"/>
  <c r="H156" i="19"/>
  <c r="I155" i="8" s="1"/>
  <c r="G156" i="19"/>
  <c r="F156" i="19"/>
  <c r="K155" i="19"/>
  <c r="J155" i="19"/>
  <c r="I155" i="19"/>
  <c r="H155" i="19"/>
  <c r="I154" i="8" s="1"/>
  <c r="G155" i="19"/>
  <c r="F155" i="19"/>
  <c r="K154" i="19"/>
  <c r="J154" i="19"/>
  <c r="I154" i="19"/>
  <c r="H154" i="19"/>
  <c r="I153" i="8" s="1"/>
  <c r="G154" i="19"/>
  <c r="F154" i="19"/>
  <c r="K153" i="19"/>
  <c r="J153" i="19"/>
  <c r="I153" i="19"/>
  <c r="H153" i="19"/>
  <c r="I152" i="8" s="1"/>
  <c r="G153" i="19"/>
  <c r="F153" i="19"/>
  <c r="K152" i="19"/>
  <c r="J152" i="19"/>
  <c r="I152" i="19"/>
  <c r="H152" i="19"/>
  <c r="I151" i="8" s="1"/>
  <c r="G152" i="19"/>
  <c r="F152" i="19"/>
  <c r="K151" i="19"/>
  <c r="J151" i="19"/>
  <c r="I151" i="19"/>
  <c r="H151" i="19"/>
  <c r="I150" i="8" s="1"/>
  <c r="G151" i="19"/>
  <c r="F151" i="19"/>
  <c r="K150" i="19"/>
  <c r="J150" i="19"/>
  <c r="I150" i="19"/>
  <c r="H150" i="19"/>
  <c r="I149" i="8" s="1"/>
  <c r="G150" i="19"/>
  <c r="F150" i="19"/>
  <c r="K149" i="19"/>
  <c r="J149" i="19"/>
  <c r="I149" i="19"/>
  <c r="H149" i="19"/>
  <c r="I148" i="8" s="1"/>
  <c r="G149" i="19"/>
  <c r="F149" i="19"/>
  <c r="K148" i="19"/>
  <c r="J148" i="19"/>
  <c r="I148" i="19"/>
  <c r="H148" i="19"/>
  <c r="I147" i="8" s="1"/>
  <c r="G148" i="19"/>
  <c r="F148" i="19"/>
  <c r="K147" i="19"/>
  <c r="J147" i="19"/>
  <c r="I147" i="19"/>
  <c r="H147" i="19"/>
  <c r="I146" i="8" s="1"/>
  <c r="G147" i="19"/>
  <c r="F147" i="19"/>
  <c r="K146" i="19"/>
  <c r="J146" i="19"/>
  <c r="I146" i="19"/>
  <c r="H146" i="19"/>
  <c r="I145" i="8" s="1"/>
  <c r="G146" i="19"/>
  <c r="F146" i="19"/>
  <c r="K145" i="19"/>
  <c r="J145" i="19"/>
  <c r="I145" i="19"/>
  <c r="H145" i="19"/>
  <c r="I144" i="8" s="1"/>
  <c r="G145" i="19"/>
  <c r="F145" i="19"/>
  <c r="K144" i="19"/>
  <c r="J144" i="19"/>
  <c r="I144" i="19"/>
  <c r="H144" i="19"/>
  <c r="I143" i="8" s="1"/>
  <c r="G144" i="19"/>
  <c r="F144" i="19"/>
  <c r="K143" i="19"/>
  <c r="J143" i="19"/>
  <c r="I143" i="19"/>
  <c r="H143" i="19"/>
  <c r="I142" i="8" s="1"/>
  <c r="G143" i="19"/>
  <c r="F143" i="19"/>
  <c r="K142" i="19"/>
  <c r="J142" i="19"/>
  <c r="I142" i="19"/>
  <c r="H142" i="19"/>
  <c r="I141" i="8" s="1"/>
  <c r="G142" i="19"/>
  <c r="F142" i="19"/>
  <c r="K141" i="19"/>
  <c r="J141" i="19"/>
  <c r="I141" i="19"/>
  <c r="H141" i="19"/>
  <c r="I140" i="8" s="1"/>
  <c r="G141" i="19"/>
  <c r="F141" i="19"/>
  <c r="K140" i="19"/>
  <c r="J140" i="19"/>
  <c r="I140" i="19"/>
  <c r="H140" i="19"/>
  <c r="I139" i="8" s="1"/>
  <c r="G140" i="19"/>
  <c r="F140" i="19"/>
  <c r="K139" i="19"/>
  <c r="J139" i="19"/>
  <c r="I139" i="19"/>
  <c r="H139" i="19"/>
  <c r="I138" i="8" s="1"/>
  <c r="G139" i="19"/>
  <c r="F139" i="19"/>
  <c r="K138" i="19"/>
  <c r="J138" i="19"/>
  <c r="I138" i="19"/>
  <c r="H138" i="19"/>
  <c r="I137" i="8" s="1"/>
  <c r="G138" i="19"/>
  <c r="F138" i="19"/>
  <c r="K137" i="19"/>
  <c r="J137" i="19"/>
  <c r="I137" i="19"/>
  <c r="H137" i="19"/>
  <c r="I136" i="8" s="1"/>
  <c r="G137" i="19"/>
  <c r="F137" i="19"/>
  <c r="K136" i="19"/>
  <c r="J136" i="19"/>
  <c r="I136" i="19"/>
  <c r="H136" i="19"/>
  <c r="I135" i="8" s="1"/>
  <c r="G136" i="19"/>
  <c r="F136" i="19"/>
  <c r="K135" i="19"/>
  <c r="J135" i="19"/>
  <c r="I135" i="19"/>
  <c r="H135" i="19"/>
  <c r="I134" i="8" s="1"/>
  <c r="G135" i="19"/>
  <c r="F135" i="19"/>
  <c r="K134" i="19"/>
  <c r="J134" i="19"/>
  <c r="I134" i="19"/>
  <c r="H134" i="19"/>
  <c r="I133" i="8" s="1"/>
  <c r="G134" i="19"/>
  <c r="F134" i="19"/>
  <c r="K133" i="19"/>
  <c r="J133" i="19"/>
  <c r="I133" i="19"/>
  <c r="H133" i="19"/>
  <c r="I132" i="8" s="1"/>
  <c r="G133" i="19"/>
  <c r="F133" i="19"/>
  <c r="K132" i="19"/>
  <c r="J132" i="19"/>
  <c r="I132" i="19"/>
  <c r="H132" i="19"/>
  <c r="I131" i="8" s="1"/>
  <c r="G132" i="19"/>
  <c r="F132" i="19"/>
  <c r="K131" i="19"/>
  <c r="J131" i="19"/>
  <c r="I131" i="19"/>
  <c r="H131" i="19"/>
  <c r="I130" i="8" s="1"/>
  <c r="G131" i="19"/>
  <c r="F131" i="19"/>
  <c r="K130" i="19"/>
  <c r="J130" i="19"/>
  <c r="I130" i="19"/>
  <c r="H130" i="19"/>
  <c r="I129" i="8" s="1"/>
  <c r="G130" i="19"/>
  <c r="F130" i="19"/>
  <c r="K129" i="19"/>
  <c r="J129" i="19"/>
  <c r="I129" i="19"/>
  <c r="H129" i="19"/>
  <c r="I128" i="8" s="1"/>
  <c r="G129" i="19"/>
  <c r="F129" i="19"/>
  <c r="K128" i="19"/>
  <c r="J128" i="19"/>
  <c r="I128" i="19"/>
  <c r="H128" i="19"/>
  <c r="I127" i="8" s="1"/>
  <c r="G128" i="19"/>
  <c r="F128" i="19"/>
  <c r="K127" i="19"/>
  <c r="J127" i="19"/>
  <c r="I127" i="19"/>
  <c r="H127" i="19"/>
  <c r="I126" i="8" s="1"/>
  <c r="G127" i="19"/>
  <c r="F127" i="19"/>
  <c r="K126" i="19"/>
  <c r="J126" i="19"/>
  <c r="I126" i="19"/>
  <c r="H126" i="19"/>
  <c r="I125" i="8" s="1"/>
  <c r="G126" i="19"/>
  <c r="F126" i="19"/>
  <c r="K125" i="19"/>
  <c r="J125" i="19"/>
  <c r="I125" i="19"/>
  <c r="H125" i="19"/>
  <c r="I124" i="8" s="1"/>
  <c r="G125" i="19"/>
  <c r="F125" i="19"/>
  <c r="K124" i="19"/>
  <c r="J124" i="19"/>
  <c r="I124" i="19"/>
  <c r="H124" i="19"/>
  <c r="I123" i="8" s="1"/>
  <c r="G124" i="19"/>
  <c r="F124" i="19"/>
  <c r="K123" i="19"/>
  <c r="J123" i="19"/>
  <c r="I123" i="19"/>
  <c r="H123" i="19"/>
  <c r="I122" i="8" s="1"/>
  <c r="G123" i="19"/>
  <c r="F123" i="19"/>
  <c r="K122" i="19"/>
  <c r="J122" i="19"/>
  <c r="I122" i="19"/>
  <c r="H122" i="19"/>
  <c r="I121" i="8" s="1"/>
  <c r="G122" i="19"/>
  <c r="F122" i="19"/>
  <c r="K121" i="19"/>
  <c r="J121" i="19"/>
  <c r="I121" i="19"/>
  <c r="H121" i="19"/>
  <c r="I120" i="8" s="1"/>
  <c r="G121" i="19"/>
  <c r="F121" i="19"/>
  <c r="K120" i="19"/>
  <c r="J120" i="19"/>
  <c r="I120" i="19"/>
  <c r="H120" i="19"/>
  <c r="I119" i="8" s="1"/>
  <c r="G120" i="19"/>
  <c r="F120" i="19"/>
  <c r="K119" i="19"/>
  <c r="J119" i="19"/>
  <c r="I119" i="19"/>
  <c r="H119" i="19"/>
  <c r="I118" i="8" s="1"/>
  <c r="G119" i="19"/>
  <c r="F119" i="19"/>
  <c r="K118" i="19"/>
  <c r="J118" i="19"/>
  <c r="I118" i="19"/>
  <c r="H118" i="19"/>
  <c r="I117" i="8" s="1"/>
  <c r="G118" i="19"/>
  <c r="F118" i="19"/>
  <c r="K117" i="19"/>
  <c r="J117" i="19"/>
  <c r="I117" i="19"/>
  <c r="H117" i="19"/>
  <c r="I116" i="8" s="1"/>
  <c r="G117" i="19"/>
  <c r="F117" i="19"/>
  <c r="K116" i="19"/>
  <c r="J116" i="19"/>
  <c r="I116" i="19"/>
  <c r="H116" i="19"/>
  <c r="I115" i="8" s="1"/>
  <c r="G116" i="19"/>
  <c r="F116" i="19"/>
  <c r="K115" i="19"/>
  <c r="J115" i="19"/>
  <c r="I115" i="19"/>
  <c r="H115" i="19"/>
  <c r="I114" i="8" s="1"/>
  <c r="G115" i="19"/>
  <c r="F115" i="19"/>
  <c r="K114" i="19"/>
  <c r="J114" i="19"/>
  <c r="I114" i="19"/>
  <c r="H114" i="19"/>
  <c r="I113" i="8" s="1"/>
  <c r="G114" i="19"/>
  <c r="F114" i="19"/>
  <c r="K113" i="19"/>
  <c r="J113" i="19"/>
  <c r="I113" i="19"/>
  <c r="H113" i="19"/>
  <c r="I112" i="8" s="1"/>
  <c r="G113" i="19"/>
  <c r="F113" i="19"/>
  <c r="K112" i="19"/>
  <c r="J112" i="19"/>
  <c r="I112" i="19"/>
  <c r="H112" i="19"/>
  <c r="I111" i="8" s="1"/>
  <c r="G112" i="19"/>
  <c r="F112" i="19"/>
  <c r="K111" i="19"/>
  <c r="J111" i="19"/>
  <c r="I111" i="19"/>
  <c r="H111" i="19"/>
  <c r="I110" i="8" s="1"/>
  <c r="G111" i="19"/>
  <c r="F111" i="19"/>
  <c r="K110" i="19"/>
  <c r="J110" i="19"/>
  <c r="I110" i="19"/>
  <c r="H110" i="19"/>
  <c r="I109" i="8" s="1"/>
  <c r="G110" i="19"/>
  <c r="F110" i="19"/>
  <c r="K109" i="19"/>
  <c r="J109" i="19"/>
  <c r="I109" i="19"/>
  <c r="H109" i="19"/>
  <c r="I108" i="8" s="1"/>
  <c r="G109" i="19"/>
  <c r="F109" i="19"/>
  <c r="K108" i="19"/>
  <c r="J108" i="19"/>
  <c r="I108" i="19"/>
  <c r="H108" i="19"/>
  <c r="I107" i="8" s="1"/>
  <c r="G108" i="19"/>
  <c r="F108" i="19"/>
  <c r="K107" i="19"/>
  <c r="J107" i="19"/>
  <c r="I107" i="19"/>
  <c r="H107" i="19"/>
  <c r="I106" i="8" s="1"/>
  <c r="G107" i="19"/>
  <c r="F107" i="19"/>
  <c r="K106" i="19"/>
  <c r="J106" i="19"/>
  <c r="I106" i="19"/>
  <c r="H106" i="19"/>
  <c r="I105" i="8" s="1"/>
  <c r="G106" i="19"/>
  <c r="F106" i="19"/>
  <c r="K105" i="19"/>
  <c r="J105" i="19"/>
  <c r="I105" i="19"/>
  <c r="H105" i="19"/>
  <c r="I104" i="8" s="1"/>
  <c r="G105" i="19"/>
  <c r="F105" i="19"/>
  <c r="K104" i="19"/>
  <c r="J104" i="19"/>
  <c r="I104" i="19"/>
  <c r="H104" i="19"/>
  <c r="I103" i="8" s="1"/>
  <c r="G104" i="19"/>
  <c r="F104" i="19"/>
  <c r="K103" i="19"/>
  <c r="J103" i="19"/>
  <c r="I103" i="19"/>
  <c r="H103" i="19"/>
  <c r="I102" i="8" s="1"/>
  <c r="G103" i="19"/>
  <c r="F103" i="19"/>
  <c r="K102" i="19"/>
  <c r="J102" i="19"/>
  <c r="I102" i="19"/>
  <c r="H102" i="19"/>
  <c r="I101" i="8" s="1"/>
  <c r="G102" i="19"/>
  <c r="F102" i="19"/>
  <c r="K101" i="19"/>
  <c r="J101" i="19"/>
  <c r="I101" i="19"/>
  <c r="H101" i="19"/>
  <c r="I100" i="8" s="1"/>
  <c r="G101" i="19"/>
  <c r="F101" i="19"/>
  <c r="K100" i="19"/>
  <c r="J100" i="19"/>
  <c r="I100" i="19"/>
  <c r="H100" i="19"/>
  <c r="I99" i="8" s="1"/>
  <c r="G100" i="19"/>
  <c r="F100" i="19"/>
  <c r="K99" i="19"/>
  <c r="J99" i="19"/>
  <c r="I99" i="19"/>
  <c r="H99" i="19"/>
  <c r="I98" i="8" s="1"/>
  <c r="G99" i="19"/>
  <c r="F99" i="19"/>
  <c r="K98" i="19"/>
  <c r="J98" i="19"/>
  <c r="I98" i="19"/>
  <c r="H98" i="19"/>
  <c r="I97" i="8" s="1"/>
  <c r="G98" i="19"/>
  <c r="F98" i="19"/>
  <c r="K97" i="19"/>
  <c r="J97" i="19"/>
  <c r="I97" i="19"/>
  <c r="H97" i="19"/>
  <c r="I96" i="8" s="1"/>
  <c r="G97" i="19"/>
  <c r="F97" i="19"/>
  <c r="K96" i="19"/>
  <c r="J96" i="19"/>
  <c r="I96" i="19"/>
  <c r="H96" i="19"/>
  <c r="I95" i="8" s="1"/>
  <c r="G96" i="19"/>
  <c r="F96" i="19"/>
  <c r="K95" i="19"/>
  <c r="J95" i="19"/>
  <c r="I95" i="19"/>
  <c r="H95" i="19"/>
  <c r="I94" i="8" s="1"/>
  <c r="G95" i="19"/>
  <c r="F95" i="19"/>
  <c r="K94" i="19"/>
  <c r="J94" i="19"/>
  <c r="I94" i="19"/>
  <c r="H94" i="19"/>
  <c r="I93" i="8" s="1"/>
  <c r="G94" i="19"/>
  <c r="F94" i="19"/>
  <c r="K93" i="19"/>
  <c r="J93" i="19"/>
  <c r="I93" i="19"/>
  <c r="H93" i="19"/>
  <c r="I92" i="8" s="1"/>
  <c r="G93" i="19"/>
  <c r="F93" i="19"/>
  <c r="K92" i="19"/>
  <c r="J92" i="19"/>
  <c r="I92" i="19"/>
  <c r="H92" i="19"/>
  <c r="I91" i="8" s="1"/>
  <c r="G92" i="19"/>
  <c r="F92" i="19"/>
  <c r="K91" i="19"/>
  <c r="J91" i="19"/>
  <c r="I91" i="19"/>
  <c r="H91" i="19"/>
  <c r="I90" i="8" s="1"/>
  <c r="G91" i="19"/>
  <c r="F91" i="19"/>
  <c r="K90" i="19"/>
  <c r="J90" i="19"/>
  <c r="I90" i="19"/>
  <c r="H90" i="19"/>
  <c r="I89" i="8" s="1"/>
  <c r="G90" i="19"/>
  <c r="F90" i="19"/>
  <c r="K89" i="19"/>
  <c r="J89" i="19"/>
  <c r="I89" i="19"/>
  <c r="H89" i="19"/>
  <c r="I88" i="8" s="1"/>
  <c r="G89" i="19"/>
  <c r="F89" i="19"/>
  <c r="K88" i="19"/>
  <c r="J88" i="19"/>
  <c r="I88" i="19"/>
  <c r="H88" i="19"/>
  <c r="I87" i="8" s="1"/>
  <c r="G88" i="19"/>
  <c r="F88" i="19"/>
  <c r="K87" i="19"/>
  <c r="J87" i="19"/>
  <c r="I87" i="19"/>
  <c r="H87" i="19"/>
  <c r="I86" i="8" s="1"/>
  <c r="G87" i="19"/>
  <c r="F87" i="19"/>
  <c r="K86" i="19"/>
  <c r="J86" i="19"/>
  <c r="I86" i="19"/>
  <c r="H86" i="19"/>
  <c r="I85" i="8" s="1"/>
  <c r="G86" i="19"/>
  <c r="F86" i="19"/>
  <c r="K85" i="19"/>
  <c r="J85" i="19"/>
  <c r="I85" i="19"/>
  <c r="H85" i="19"/>
  <c r="I84" i="8" s="1"/>
  <c r="G85" i="19"/>
  <c r="F85" i="19"/>
  <c r="K84" i="19"/>
  <c r="J84" i="19"/>
  <c r="I84" i="19"/>
  <c r="H84" i="19"/>
  <c r="I83" i="8" s="1"/>
  <c r="G84" i="19"/>
  <c r="F84" i="19"/>
  <c r="K83" i="19"/>
  <c r="J83" i="19"/>
  <c r="I83" i="19"/>
  <c r="H83" i="19"/>
  <c r="I82" i="8" s="1"/>
  <c r="G83" i="19"/>
  <c r="F83" i="19"/>
  <c r="K82" i="19"/>
  <c r="J82" i="19"/>
  <c r="I82" i="19"/>
  <c r="H82" i="19"/>
  <c r="I81" i="8" s="1"/>
  <c r="G82" i="19"/>
  <c r="F82" i="19"/>
  <c r="K81" i="19"/>
  <c r="J81" i="19"/>
  <c r="I81" i="19"/>
  <c r="H81" i="19"/>
  <c r="I80" i="8" s="1"/>
  <c r="G81" i="19"/>
  <c r="F81" i="19"/>
  <c r="K80" i="19"/>
  <c r="J80" i="19"/>
  <c r="I80" i="19"/>
  <c r="H80" i="19"/>
  <c r="I79" i="8" s="1"/>
  <c r="G80" i="19"/>
  <c r="F80" i="19"/>
  <c r="K79" i="19"/>
  <c r="J79" i="19"/>
  <c r="I79" i="19"/>
  <c r="H79" i="19"/>
  <c r="I78" i="8" s="1"/>
  <c r="G79" i="19"/>
  <c r="F79" i="19"/>
  <c r="K78" i="19"/>
  <c r="J78" i="19"/>
  <c r="I78" i="19"/>
  <c r="H78" i="19"/>
  <c r="I77" i="8" s="1"/>
  <c r="G78" i="19"/>
  <c r="F78" i="19"/>
  <c r="K77" i="19"/>
  <c r="J77" i="19"/>
  <c r="I77" i="19"/>
  <c r="H77" i="19"/>
  <c r="I76" i="8" s="1"/>
  <c r="G77" i="19"/>
  <c r="F77" i="19"/>
  <c r="K76" i="19"/>
  <c r="J76" i="19"/>
  <c r="I76" i="19"/>
  <c r="H76" i="19"/>
  <c r="I75" i="8" s="1"/>
  <c r="G76" i="19"/>
  <c r="F76" i="19"/>
  <c r="K75" i="19"/>
  <c r="J75" i="19"/>
  <c r="I75" i="19"/>
  <c r="H75" i="19"/>
  <c r="I74" i="8" s="1"/>
  <c r="G75" i="19"/>
  <c r="F75" i="19"/>
  <c r="K74" i="19"/>
  <c r="J74" i="19"/>
  <c r="I74" i="19"/>
  <c r="H74" i="19"/>
  <c r="I73" i="8" s="1"/>
  <c r="G74" i="19"/>
  <c r="F74" i="19"/>
  <c r="K73" i="19"/>
  <c r="J73" i="19"/>
  <c r="I73" i="19"/>
  <c r="H73" i="19"/>
  <c r="I72" i="8" s="1"/>
  <c r="G73" i="19"/>
  <c r="F73" i="19"/>
  <c r="K72" i="19"/>
  <c r="J72" i="19"/>
  <c r="I72" i="19"/>
  <c r="H72" i="19"/>
  <c r="I71" i="8" s="1"/>
  <c r="G72" i="19"/>
  <c r="F72" i="19"/>
  <c r="K71" i="19"/>
  <c r="J71" i="19"/>
  <c r="I71" i="19"/>
  <c r="H71" i="19"/>
  <c r="I70" i="8" s="1"/>
  <c r="G71" i="19"/>
  <c r="F71" i="19"/>
  <c r="K70" i="19"/>
  <c r="J70" i="19"/>
  <c r="I70" i="19"/>
  <c r="H70" i="19"/>
  <c r="I69" i="8" s="1"/>
  <c r="G70" i="19"/>
  <c r="F70" i="19"/>
  <c r="K69" i="19"/>
  <c r="J69" i="19"/>
  <c r="I69" i="19"/>
  <c r="H69" i="19"/>
  <c r="I68" i="8" s="1"/>
  <c r="G69" i="19"/>
  <c r="F69" i="19"/>
  <c r="K68" i="19"/>
  <c r="J68" i="19"/>
  <c r="I68" i="19"/>
  <c r="H68" i="19"/>
  <c r="I67" i="8" s="1"/>
  <c r="G68" i="19"/>
  <c r="F68" i="19"/>
  <c r="K67" i="19"/>
  <c r="J67" i="19"/>
  <c r="I67" i="19"/>
  <c r="H67" i="19"/>
  <c r="I66" i="8" s="1"/>
  <c r="G67" i="19"/>
  <c r="F67" i="19"/>
  <c r="K66" i="19"/>
  <c r="J66" i="19"/>
  <c r="I66" i="19"/>
  <c r="H66" i="19"/>
  <c r="I65" i="8" s="1"/>
  <c r="G66" i="19"/>
  <c r="F66" i="19"/>
  <c r="K65" i="19"/>
  <c r="J65" i="19"/>
  <c r="I65" i="19"/>
  <c r="H65" i="19"/>
  <c r="I64" i="8" s="1"/>
  <c r="G65" i="19"/>
  <c r="F65" i="19"/>
  <c r="K64" i="19"/>
  <c r="J64" i="19"/>
  <c r="I64" i="19"/>
  <c r="H64" i="19"/>
  <c r="I63" i="8" s="1"/>
  <c r="G64" i="19"/>
  <c r="F64" i="19"/>
  <c r="K63" i="19"/>
  <c r="J63" i="19"/>
  <c r="I63" i="19"/>
  <c r="H63" i="19"/>
  <c r="I62" i="8" s="1"/>
  <c r="G63" i="19"/>
  <c r="F63" i="19"/>
  <c r="K62" i="19"/>
  <c r="J62" i="19"/>
  <c r="I62" i="19"/>
  <c r="H62" i="19"/>
  <c r="I61" i="8" s="1"/>
  <c r="G62" i="19"/>
  <c r="F62" i="19"/>
  <c r="K61" i="19"/>
  <c r="J61" i="19"/>
  <c r="I61" i="19"/>
  <c r="H61" i="19"/>
  <c r="I60" i="8" s="1"/>
  <c r="G61" i="19"/>
  <c r="F61" i="19"/>
  <c r="K60" i="19"/>
  <c r="J60" i="19"/>
  <c r="I60" i="19"/>
  <c r="H60" i="19"/>
  <c r="I59" i="8" s="1"/>
  <c r="G60" i="19"/>
  <c r="F60" i="19"/>
  <c r="K59" i="19"/>
  <c r="J59" i="19"/>
  <c r="I59" i="19"/>
  <c r="H59" i="19"/>
  <c r="I58" i="8" s="1"/>
  <c r="G59" i="19"/>
  <c r="F59" i="19"/>
  <c r="K58" i="19"/>
  <c r="J58" i="19"/>
  <c r="I58" i="19"/>
  <c r="H58" i="19"/>
  <c r="I57" i="8" s="1"/>
  <c r="G58" i="19"/>
  <c r="F58" i="19"/>
  <c r="K57" i="19"/>
  <c r="J57" i="19"/>
  <c r="I57" i="19"/>
  <c r="H57" i="19"/>
  <c r="I56" i="8" s="1"/>
  <c r="G57" i="19"/>
  <c r="F57" i="19"/>
  <c r="K56" i="19"/>
  <c r="J56" i="19"/>
  <c r="I56" i="19"/>
  <c r="H56" i="19"/>
  <c r="I55" i="8" s="1"/>
  <c r="G56" i="19"/>
  <c r="F56" i="19"/>
  <c r="K55" i="19"/>
  <c r="J55" i="19"/>
  <c r="I55" i="19"/>
  <c r="H55" i="19"/>
  <c r="I54" i="8" s="1"/>
  <c r="G55" i="19"/>
  <c r="F55" i="19"/>
  <c r="K54" i="19"/>
  <c r="J54" i="19"/>
  <c r="I54" i="19"/>
  <c r="H54" i="19"/>
  <c r="I53" i="8" s="1"/>
  <c r="G54" i="19"/>
  <c r="F54" i="19"/>
  <c r="K53" i="19"/>
  <c r="J53" i="19"/>
  <c r="I53" i="19"/>
  <c r="H53" i="19"/>
  <c r="I52" i="8" s="1"/>
  <c r="G53" i="19"/>
  <c r="F53" i="19"/>
  <c r="K52" i="19"/>
  <c r="J52" i="19"/>
  <c r="I52" i="19"/>
  <c r="H52" i="19"/>
  <c r="I51" i="8" s="1"/>
  <c r="G52" i="19"/>
  <c r="F52" i="19"/>
  <c r="K51" i="19"/>
  <c r="J51" i="19"/>
  <c r="I51" i="19"/>
  <c r="H51" i="19"/>
  <c r="I50" i="8" s="1"/>
  <c r="G51" i="19"/>
  <c r="F51" i="19"/>
  <c r="K50" i="19"/>
  <c r="J50" i="19"/>
  <c r="I50" i="19"/>
  <c r="H50" i="19"/>
  <c r="I49" i="8" s="1"/>
  <c r="G50" i="19"/>
  <c r="F50" i="19"/>
  <c r="K49" i="19"/>
  <c r="J49" i="19"/>
  <c r="I49" i="19"/>
  <c r="H49" i="19"/>
  <c r="I48" i="8" s="1"/>
  <c r="G49" i="19"/>
  <c r="F49" i="19"/>
  <c r="K48" i="19"/>
  <c r="J48" i="19"/>
  <c r="I48" i="19"/>
  <c r="H48" i="19"/>
  <c r="I47" i="8" s="1"/>
  <c r="G48" i="19"/>
  <c r="F48" i="19"/>
  <c r="K47" i="19"/>
  <c r="J47" i="19"/>
  <c r="I47" i="19"/>
  <c r="H47" i="19"/>
  <c r="I46" i="8" s="1"/>
  <c r="G47" i="19"/>
  <c r="F47" i="19"/>
  <c r="K46" i="19"/>
  <c r="J46" i="19"/>
  <c r="I46" i="19"/>
  <c r="H46" i="19"/>
  <c r="I45" i="8" s="1"/>
  <c r="G46" i="19"/>
  <c r="F46" i="19"/>
  <c r="K45" i="19"/>
  <c r="J45" i="19"/>
  <c r="I45" i="19"/>
  <c r="H45" i="19"/>
  <c r="I44" i="8" s="1"/>
  <c r="G45" i="19"/>
  <c r="F45" i="19"/>
  <c r="K44" i="19"/>
  <c r="J44" i="19"/>
  <c r="I44" i="19"/>
  <c r="H44" i="19"/>
  <c r="I43" i="8" s="1"/>
  <c r="G44" i="19"/>
  <c r="F44" i="19"/>
  <c r="K43" i="19"/>
  <c r="J43" i="19"/>
  <c r="I43" i="19"/>
  <c r="H43" i="19"/>
  <c r="I42" i="8" s="1"/>
  <c r="G43" i="19"/>
  <c r="F43" i="19"/>
  <c r="K42" i="19"/>
  <c r="J42" i="19"/>
  <c r="I42" i="19"/>
  <c r="H42" i="19"/>
  <c r="I41" i="8" s="1"/>
  <c r="G42" i="19"/>
  <c r="F42" i="19"/>
  <c r="K41" i="19"/>
  <c r="J41" i="19"/>
  <c r="I41" i="19"/>
  <c r="H41" i="19"/>
  <c r="I40" i="8" s="1"/>
  <c r="G41" i="19"/>
  <c r="F41" i="19"/>
  <c r="K40" i="19"/>
  <c r="J40" i="19"/>
  <c r="I40" i="19"/>
  <c r="H40" i="19"/>
  <c r="I39" i="8" s="1"/>
  <c r="G40" i="19"/>
  <c r="F40" i="19"/>
  <c r="K39" i="19"/>
  <c r="J39" i="19"/>
  <c r="I39" i="19"/>
  <c r="H39" i="19"/>
  <c r="I38" i="8" s="1"/>
  <c r="G39" i="19"/>
  <c r="F39" i="19"/>
  <c r="K38" i="19"/>
  <c r="J38" i="19"/>
  <c r="I38" i="19"/>
  <c r="H38" i="19"/>
  <c r="I37" i="8" s="1"/>
  <c r="G38" i="19"/>
  <c r="F38" i="19"/>
  <c r="K37" i="19"/>
  <c r="J37" i="19"/>
  <c r="I37" i="19"/>
  <c r="H37" i="19"/>
  <c r="I36" i="8" s="1"/>
  <c r="G37" i="19"/>
  <c r="F37" i="19"/>
  <c r="K36" i="19"/>
  <c r="J36" i="19"/>
  <c r="I36" i="19"/>
  <c r="H36" i="19"/>
  <c r="I35" i="8" s="1"/>
  <c r="G36" i="19"/>
  <c r="F36" i="19"/>
  <c r="K35" i="19"/>
  <c r="J35" i="19"/>
  <c r="I35" i="19"/>
  <c r="H35" i="19"/>
  <c r="I34" i="8" s="1"/>
  <c r="G35" i="19"/>
  <c r="F35" i="19"/>
  <c r="K34" i="19"/>
  <c r="J34" i="19"/>
  <c r="I34" i="19"/>
  <c r="H34" i="19"/>
  <c r="I33" i="8" s="1"/>
  <c r="G34" i="19"/>
  <c r="F34" i="19"/>
  <c r="K33" i="19"/>
  <c r="J33" i="19"/>
  <c r="I33" i="19"/>
  <c r="H33" i="19"/>
  <c r="I32" i="8" s="1"/>
  <c r="G33" i="19"/>
  <c r="F33" i="19"/>
  <c r="K32" i="19"/>
  <c r="J32" i="19"/>
  <c r="I32" i="19"/>
  <c r="H32" i="19"/>
  <c r="I31" i="8" s="1"/>
  <c r="G32" i="19"/>
  <c r="F32" i="19"/>
  <c r="K31" i="19"/>
  <c r="J31" i="19"/>
  <c r="I31" i="19"/>
  <c r="H31" i="19"/>
  <c r="I30" i="8" s="1"/>
  <c r="G31" i="19"/>
  <c r="F31" i="19"/>
  <c r="K30" i="19"/>
  <c r="J30" i="19"/>
  <c r="I30" i="19"/>
  <c r="H30" i="19"/>
  <c r="I29" i="8" s="1"/>
  <c r="I3" i="8" s="1"/>
  <c r="G30" i="19"/>
  <c r="F30" i="19"/>
  <c r="K29" i="19"/>
  <c r="J29" i="19"/>
  <c r="I29" i="19"/>
  <c r="H29" i="19"/>
  <c r="I28" i="8" s="1"/>
  <c r="G29" i="19"/>
  <c r="F29" i="19"/>
  <c r="K28" i="19"/>
  <c r="J28" i="19"/>
  <c r="I28" i="19"/>
  <c r="H28" i="19"/>
  <c r="I27" i="8" s="1"/>
  <c r="G28" i="19"/>
  <c r="F28" i="19"/>
  <c r="K27" i="19"/>
  <c r="J27" i="19"/>
  <c r="I27" i="19"/>
  <c r="H27" i="19"/>
  <c r="I26" i="8" s="1"/>
  <c r="G27" i="19"/>
  <c r="F27" i="19"/>
  <c r="K26" i="19"/>
  <c r="J26" i="19"/>
  <c r="I26" i="19"/>
  <c r="H26" i="19"/>
  <c r="I25" i="8" s="1"/>
  <c r="G26" i="19"/>
  <c r="F26" i="19"/>
  <c r="K25" i="19"/>
  <c r="J25" i="19"/>
  <c r="I25" i="19"/>
  <c r="H25" i="19"/>
  <c r="I24" i="8" s="1"/>
  <c r="G25" i="19"/>
  <c r="F25" i="19"/>
  <c r="K24" i="19"/>
  <c r="J24" i="19"/>
  <c r="I24" i="19"/>
  <c r="H24" i="19"/>
  <c r="I23" i="8" s="1"/>
  <c r="G24" i="19"/>
  <c r="F24" i="19"/>
  <c r="K23" i="19"/>
  <c r="J23" i="19"/>
  <c r="I23" i="19"/>
  <c r="H23" i="19"/>
  <c r="I22" i="8" s="1"/>
  <c r="G23" i="19"/>
  <c r="F23" i="19"/>
  <c r="K22" i="19"/>
  <c r="J22" i="19"/>
  <c r="I22" i="19"/>
  <c r="H22" i="19"/>
  <c r="I21" i="8" s="1"/>
  <c r="G22" i="19"/>
  <c r="F22" i="19"/>
  <c r="K21" i="19"/>
  <c r="J21" i="19"/>
  <c r="I21" i="19"/>
  <c r="H21" i="19"/>
  <c r="I20" i="8" s="1"/>
  <c r="G21" i="19"/>
  <c r="F21" i="19"/>
  <c r="K20" i="19"/>
  <c r="J20" i="19"/>
  <c r="I20" i="19"/>
  <c r="H20" i="19"/>
  <c r="I19" i="8" s="1"/>
  <c r="G20" i="19"/>
  <c r="F20" i="19"/>
  <c r="K19" i="19"/>
  <c r="J19" i="19"/>
  <c r="I19" i="19"/>
  <c r="H19" i="19"/>
  <c r="I18" i="8" s="1"/>
  <c r="G19" i="19"/>
  <c r="F19" i="19"/>
  <c r="K18" i="19"/>
  <c r="J18" i="19"/>
  <c r="I18" i="19"/>
  <c r="H18" i="19"/>
  <c r="I17" i="8" s="1"/>
  <c r="G18" i="19"/>
  <c r="F18" i="19"/>
  <c r="K17" i="19"/>
  <c r="J17" i="19"/>
  <c r="I17" i="19"/>
  <c r="H17" i="19"/>
  <c r="I16" i="8" s="1"/>
  <c r="G17" i="19"/>
  <c r="F17" i="19"/>
  <c r="K16" i="19"/>
  <c r="J16" i="19"/>
  <c r="I16" i="19"/>
  <c r="H16" i="19"/>
  <c r="I15" i="8" s="1"/>
  <c r="G16" i="19"/>
  <c r="F16" i="19"/>
  <c r="K15" i="19"/>
  <c r="J15" i="19"/>
  <c r="I15" i="19"/>
  <c r="H15" i="19"/>
  <c r="I14" i="8" s="1"/>
  <c r="G15" i="19"/>
  <c r="F15" i="19"/>
  <c r="K14" i="19"/>
  <c r="J14" i="19"/>
  <c r="I14" i="19"/>
  <c r="H14" i="19"/>
  <c r="I13" i="8" s="1"/>
  <c r="G14" i="19"/>
  <c r="F14" i="19"/>
  <c r="K13" i="19"/>
  <c r="J13" i="19"/>
  <c r="I13" i="19"/>
  <c r="H13" i="19"/>
  <c r="I12" i="8" s="1"/>
  <c r="G13" i="19"/>
  <c r="F13" i="19"/>
  <c r="K12" i="19"/>
  <c r="J12" i="19"/>
  <c r="I12" i="19"/>
  <c r="H12" i="19"/>
  <c r="I11" i="8" s="1"/>
  <c r="G12" i="19"/>
  <c r="F12" i="19"/>
  <c r="K11" i="19"/>
  <c r="J11" i="19"/>
  <c r="I11" i="19"/>
  <c r="H11" i="19"/>
  <c r="I10" i="8" s="1"/>
  <c r="G11" i="19"/>
  <c r="F11" i="19"/>
  <c r="K10" i="19"/>
  <c r="J10" i="19"/>
  <c r="I10" i="19"/>
  <c r="H10" i="19"/>
  <c r="I9" i="8" s="1"/>
  <c r="G10" i="19"/>
  <c r="F10" i="19"/>
  <c r="K9" i="19"/>
  <c r="J9" i="19"/>
  <c r="I9" i="19"/>
  <c r="H9" i="19"/>
  <c r="I8" i="8" s="1"/>
  <c r="G9" i="19"/>
  <c r="F9" i="19"/>
  <c r="K8" i="19"/>
  <c r="J8" i="19"/>
  <c r="I8" i="19"/>
  <c r="H8" i="19"/>
  <c r="I7" i="8" s="1"/>
  <c r="G8" i="19"/>
  <c r="F8" i="19"/>
  <c r="K7" i="19"/>
  <c r="J7" i="19"/>
  <c r="I7" i="19"/>
  <c r="H7" i="19"/>
  <c r="I6" i="8" s="1"/>
  <c r="G7" i="19"/>
  <c r="F7" i="19"/>
  <c r="K6" i="19"/>
  <c r="J6" i="19"/>
  <c r="I6" i="19"/>
  <c r="H6" i="19"/>
  <c r="I5" i="8" s="1"/>
  <c r="G6" i="19"/>
  <c r="F6" i="19"/>
  <c r="K5" i="19"/>
  <c r="J5" i="19"/>
  <c r="I5" i="19"/>
  <c r="H5" i="19"/>
  <c r="I4" i="8" s="1"/>
  <c r="G5" i="19"/>
  <c r="F5" i="19"/>
  <c r="E205" i="19"/>
  <c r="E204" i="19"/>
  <c r="E203" i="19"/>
  <c r="E202" i="19"/>
  <c r="E201" i="19"/>
  <c r="E200" i="19"/>
  <c r="E199" i="19"/>
  <c r="E198" i="19"/>
  <c r="E197" i="19"/>
  <c r="E196" i="19"/>
  <c r="E195" i="19"/>
  <c r="E194" i="19"/>
  <c r="E193" i="19"/>
  <c r="E192" i="19"/>
  <c r="E191" i="19"/>
  <c r="E190" i="19"/>
  <c r="E189" i="19"/>
  <c r="E188" i="19"/>
  <c r="E187" i="19"/>
  <c r="E186" i="19"/>
  <c r="E185" i="19"/>
  <c r="E184" i="19"/>
  <c r="E183" i="19"/>
  <c r="E182" i="19"/>
  <c r="E181" i="19"/>
  <c r="E180" i="19"/>
  <c r="E179" i="19"/>
  <c r="E178" i="19"/>
  <c r="E177" i="19"/>
  <c r="E176" i="19"/>
  <c r="E175" i="19"/>
  <c r="E174" i="19"/>
  <c r="E173" i="19"/>
  <c r="E172" i="19"/>
  <c r="E171" i="19"/>
  <c r="E170" i="19"/>
  <c r="E169" i="19"/>
  <c r="E168" i="19"/>
  <c r="E167" i="19"/>
  <c r="E166" i="19"/>
  <c r="E165" i="19"/>
  <c r="E164" i="19"/>
  <c r="E163" i="19"/>
  <c r="E162" i="19"/>
  <c r="E161" i="19"/>
  <c r="E160" i="19"/>
  <c r="E159" i="19"/>
  <c r="E158" i="19"/>
  <c r="E157" i="19"/>
  <c r="E156" i="19"/>
  <c r="E155" i="19"/>
  <c r="E154" i="19"/>
  <c r="E153" i="19"/>
  <c r="E152" i="19"/>
  <c r="E151" i="19"/>
  <c r="E150" i="19"/>
  <c r="E149" i="19"/>
  <c r="E148" i="19"/>
  <c r="E147" i="19"/>
  <c r="E146" i="19"/>
  <c r="E145" i="19"/>
  <c r="E144" i="19"/>
  <c r="E143" i="19"/>
  <c r="E142" i="19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J1" i="4"/>
  <c r="I2" i="8" l="1"/>
  <c r="S3" i="8"/>
  <c r="V51" i="17"/>
  <c r="V50" i="17"/>
  <c r="V49" i="17"/>
  <c r="V48" i="17"/>
  <c r="V47" i="17"/>
  <c r="V46" i="17"/>
  <c r="V45" i="17"/>
  <c r="V44" i="17"/>
  <c r="V43" i="17"/>
  <c r="V42" i="17"/>
  <c r="V41" i="17"/>
  <c r="V40" i="17"/>
  <c r="V39" i="17"/>
  <c r="V38" i="17"/>
  <c r="V37" i="17"/>
  <c r="V36" i="17"/>
  <c r="V35" i="17"/>
  <c r="V34" i="17"/>
  <c r="V33" i="17"/>
  <c r="V32" i="17"/>
  <c r="V31" i="17"/>
  <c r="V30" i="17"/>
  <c r="V29" i="17"/>
  <c r="V28" i="17"/>
  <c r="V27" i="17"/>
  <c r="V26" i="17"/>
  <c r="V25" i="17"/>
  <c r="V24" i="17"/>
  <c r="V23" i="17"/>
  <c r="V22" i="17"/>
  <c r="V21" i="17"/>
  <c r="V20" i="17"/>
  <c r="V19" i="17"/>
  <c r="V18" i="17"/>
  <c r="V17" i="17"/>
  <c r="V16" i="17"/>
  <c r="V15" i="17"/>
  <c r="V14" i="17"/>
  <c r="V13" i="17"/>
  <c r="V12" i="17"/>
  <c r="V11" i="17"/>
  <c r="V10" i="17"/>
  <c r="V9" i="17"/>
  <c r="V8" i="17"/>
  <c r="V7" i="17"/>
  <c r="V6" i="17"/>
  <c r="V5" i="17"/>
  <c r="V4" i="17"/>
  <c r="V3" i="17"/>
  <c r="H3" i="14"/>
  <c r="I3" i="14"/>
  <c r="J3" i="14"/>
  <c r="L3" i="14"/>
  <c r="M3" i="14"/>
  <c r="N3" i="14"/>
  <c r="P3" i="14"/>
  <c r="Q3" i="14"/>
  <c r="R3" i="14"/>
  <c r="T3" i="14"/>
  <c r="U3" i="14"/>
  <c r="H4" i="14"/>
  <c r="I4" i="14"/>
  <c r="J4" i="14"/>
  <c r="L4" i="14"/>
  <c r="M4" i="14"/>
  <c r="N4" i="14"/>
  <c r="P4" i="14"/>
  <c r="Q4" i="14"/>
  <c r="R4" i="14"/>
  <c r="T4" i="14"/>
  <c r="U4" i="14"/>
  <c r="H5" i="14"/>
  <c r="I5" i="14"/>
  <c r="J5" i="14"/>
  <c r="L5" i="14"/>
  <c r="M5" i="14"/>
  <c r="N5" i="14"/>
  <c r="P5" i="14"/>
  <c r="Q5" i="14"/>
  <c r="R5" i="14"/>
  <c r="T5" i="14"/>
  <c r="U5" i="14"/>
  <c r="H6" i="14"/>
  <c r="I6" i="14"/>
  <c r="J6" i="14"/>
  <c r="L6" i="14"/>
  <c r="M6" i="14"/>
  <c r="N6" i="14"/>
  <c r="P6" i="14"/>
  <c r="Q6" i="14"/>
  <c r="R6" i="14"/>
  <c r="T6" i="14"/>
  <c r="U6" i="14"/>
  <c r="H7" i="14"/>
  <c r="I7" i="14"/>
  <c r="J7" i="14"/>
  <c r="L7" i="14"/>
  <c r="M7" i="14"/>
  <c r="N7" i="14"/>
  <c r="P7" i="14"/>
  <c r="Q7" i="14"/>
  <c r="R7" i="14"/>
  <c r="T7" i="14"/>
  <c r="U7" i="14"/>
  <c r="H8" i="14"/>
  <c r="I8" i="14"/>
  <c r="J8" i="14"/>
  <c r="L8" i="14"/>
  <c r="M8" i="14"/>
  <c r="N8" i="14"/>
  <c r="P8" i="14"/>
  <c r="Q8" i="14"/>
  <c r="R8" i="14"/>
  <c r="T8" i="14"/>
  <c r="U8" i="14"/>
  <c r="H9" i="14"/>
  <c r="I9" i="14"/>
  <c r="J9" i="14"/>
  <c r="L9" i="14"/>
  <c r="M9" i="14"/>
  <c r="N9" i="14"/>
  <c r="P9" i="14"/>
  <c r="Q9" i="14"/>
  <c r="R9" i="14"/>
  <c r="T9" i="14"/>
  <c r="U9" i="14"/>
  <c r="H10" i="14"/>
  <c r="I10" i="14"/>
  <c r="J10" i="14"/>
  <c r="L10" i="14"/>
  <c r="M10" i="14"/>
  <c r="N10" i="14"/>
  <c r="P10" i="14"/>
  <c r="Q10" i="14"/>
  <c r="R10" i="14"/>
  <c r="T10" i="14"/>
  <c r="U10" i="14"/>
  <c r="H11" i="14"/>
  <c r="I11" i="14"/>
  <c r="J11" i="14"/>
  <c r="L11" i="14"/>
  <c r="M11" i="14"/>
  <c r="N11" i="14"/>
  <c r="P11" i="14"/>
  <c r="Q11" i="14"/>
  <c r="R11" i="14"/>
  <c r="T11" i="14"/>
  <c r="U11" i="14"/>
  <c r="H12" i="14"/>
  <c r="I12" i="14"/>
  <c r="J12" i="14"/>
  <c r="L12" i="14"/>
  <c r="M12" i="14"/>
  <c r="N12" i="14"/>
  <c r="P12" i="14"/>
  <c r="Q12" i="14"/>
  <c r="R12" i="14"/>
  <c r="T12" i="14"/>
  <c r="U12" i="14"/>
  <c r="H13" i="14"/>
  <c r="I13" i="14"/>
  <c r="J13" i="14"/>
  <c r="L13" i="14"/>
  <c r="M13" i="14"/>
  <c r="N13" i="14"/>
  <c r="P13" i="14"/>
  <c r="Q13" i="14"/>
  <c r="R13" i="14"/>
  <c r="T13" i="14"/>
  <c r="U13" i="14"/>
  <c r="H14" i="14"/>
  <c r="I14" i="14"/>
  <c r="J14" i="14"/>
  <c r="L14" i="14"/>
  <c r="M14" i="14"/>
  <c r="N14" i="14"/>
  <c r="P14" i="14"/>
  <c r="Q14" i="14"/>
  <c r="R14" i="14"/>
  <c r="T14" i="14"/>
  <c r="U14" i="14"/>
  <c r="H15" i="14"/>
  <c r="I15" i="14"/>
  <c r="J15" i="14"/>
  <c r="L15" i="14"/>
  <c r="M15" i="14"/>
  <c r="N15" i="14"/>
  <c r="P15" i="14"/>
  <c r="Q15" i="14"/>
  <c r="R15" i="14"/>
  <c r="T15" i="14"/>
  <c r="U15" i="14"/>
  <c r="H16" i="14"/>
  <c r="I16" i="14"/>
  <c r="J16" i="14"/>
  <c r="L16" i="14"/>
  <c r="M16" i="14"/>
  <c r="N16" i="14"/>
  <c r="P16" i="14"/>
  <c r="Q16" i="14"/>
  <c r="R16" i="14"/>
  <c r="T16" i="14"/>
  <c r="U16" i="14"/>
  <c r="H17" i="14"/>
  <c r="I17" i="14"/>
  <c r="J17" i="14"/>
  <c r="L17" i="14"/>
  <c r="M17" i="14"/>
  <c r="N17" i="14"/>
  <c r="P17" i="14"/>
  <c r="Q17" i="14"/>
  <c r="R17" i="14"/>
  <c r="T17" i="14"/>
  <c r="U17" i="14"/>
  <c r="H18" i="14"/>
  <c r="I18" i="14"/>
  <c r="J18" i="14"/>
  <c r="L18" i="14"/>
  <c r="M18" i="14"/>
  <c r="N18" i="14"/>
  <c r="P18" i="14"/>
  <c r="Q18" i="14"/>
  <c r="R18" i="14"/>
  <c r="T18" i="14"/>
  <c r="U18" i="14"/>
  <c r="H19" i="14"/>
  <c r="I19" i="14"/>
  <c r="J19" i="14"/>
  <c r="L19" i="14"/>
  <c r="M19" i="14"/>
  <c r="N19" i="14"/>
  <c r="P19" i="14"/>
  <c r="Q19" i="14"/>
  <c r="R19" i="14"/>
  <c r="T19" i="14"/>
  <c r="U19" i="14"/>
  <c r="H20" i="14"/>
  <c r="I20" i="14"/>
  <c r="J20" i="14"/>
  <c r="L20" i="14"/>
  <c r="M20" i="14"/>
  <c r="N20" i="14"/>
  <c r="P20" i="14"/>
  <c r="Q20" i="14"/>
  <c r="R20" i="14"/>
  <c r="T20" i="14"/>
  <c r="U20" i="14"/>
  <c r="H21" i="14"/>
  <c r="I21" i="14"/>
  <c r="J21" i="14"/>
  <c r="L21" i="14"/>
  <c r="M21" i="14"/>
  <c r="N21" i="14"/>
  <c r="P21" i="14"/>
  <c r="Q21" i="14"/>
  <c r="R21" i="14"/>
  <c r="T21" i="14"/>
  <c r="U21" i="14"/>
  <c r="H22" i="14"/>
  <c r="I22" i="14"/>
  <c r="J22" i="14"/>
  <c r="L22" i="14"/>
  <c r="M22" i="14"/>
  <c r="N22" i="14"/>
  <c r="P22" i="14"/>
  <c r="Q22" i="14"/>
  <c r="R22" i="14"/>
  <c r="T22" i="14"/>
  <c r="U22" i="14"/>
  <c r="H23" i="14"/>
  <c r="I23" i="14"/>
  <c r="J23" i="14"/>
  <c r="L23" i="14"/>
  <c r="M23" i="14"/>
  <c r="N23" i="14"/>
  <c r="P23" i="14"/>
  <c r="Q23" i="14"/>
  <c r="R23" i="14"/>
  <c r="T23" i="14"/>
  <c r="U23" i="14"/>
  <c r="H24" i="14"/>
  <c r="I24" i="14"/>
  <c r="J24" i="14"/>
  <c r="L24" i="14"/>
  <c r="M24" i="14"/>
  <c r="N24" i="14"/>
  <c r="P24" i="14"/>
  <c r="Q24" i="14"/>
  <c r="R24" i="14"/>
  <c r="T24" i="14"/>
  <c r="U24" i="14"/>
  <c r="H25" i="14"/>
  <c r="I25" i="14"/>
  <c r="J25" i="14"/>
  <c r="L25" i="14"/>
  <c r="M25" i="14"/>
  <c r="N25" i="14"/>
  <c r="P25" i="14"/>
  <c r="Q25" i="14"/>
  <c r="R25" i="14"/>
  <c r="T25" i="14"/>
  <c r="U25" i="14"/>
  <c r="H26" i="14"/>
  <c r="I26" i="14"/>
  <c r="J26" i="14"/>
  <c r="L26" i="14"/>
  <c r="M26" i="14"/>
  <c r="N26" i="14"/>
  <c r="P26" i="14"/>
  <c r="Q26" i="14"/>
  <c r="R26" i="14"/>
  <c r="T26" i="14"/>
  <c r="U26" i="14"/>
  <c r="H27" i="14"/>
  <c r="I27" i="14"/>
  <c r="J27" i="14"/>
  <c r="L27" i="14"/>
  <c r="M27" i="14"/>
  <c r="N27" i="14"/>
  <c r="P27" i="14"/>
  <c r="Q27" i="14"/>
  <c r="R27" i="14"/>
  <c r="T27" i="14"/>
  <c r="U27" i="14"/>
  <c r="H28" i="14"/>
  <c r="I28" i="14"/>
  <c r="J28" i="14"/>
  <c r="L28" i="14"/>
  <c r="M28" i="14"/>
  <c r="N28" i="14"/>
  <c r="P28" i="14"/>
  <c r="Q28" i="14"/>
  <c r="R28" i="14"/>
  <c r="T28" i="14"/>
  <c r="U28" i="14"/>
  <c r="H29" i="14"/>
  <c r="I29" i="14"/>
  <c r="J29" i="14"/>
  <c r="L29" i="14"/>
  <c r="M29" i="14"/>
  <c r="N29" i="14"/>
  <c r="P29" i="14"/>
  <c r="Q29" i="14"/>
  <c r="R29" i="14"/>
  <c r="T29" i="14"/>
  <c r="U29" i="14"/>
  <c r="H30" i="14"/>
  <c r="I30" i="14"/>
  <c r="J30" i="14"/>
  <c r="L30" i="14"/>
  <c r="M30" i="14"/>
  <c r="N30" i="14"/>
  <c r="P30" i="14"/>
  <c r="Q30" i="14"/>
  <c r="R30" i="14"/>
  <c r="T30" i="14"/>
  <c r="U30" i="14"/>
  <c r="H31" i="14"/>
  <c r="I31" i="14"/>
  <c r="J31" i="14"/>
  <c r="L31" i="14"/>
  <c r="M31" i="14"/>
  <c r="N31" i="14"/>
  <c r="P31" i="14"/>
  <c r="Q31" i="14"/>
  <c r="R31" i="14"/>
  <c r="T31" i="14"/>
  <c r="U31" i="14"/>
  <c r="H32" i="14"/>
  <c r="I32" i="14"/>
  <c r="J32" i="14"/>
  <c r="L32" i="14"/>
  <c r="M32" i="14"/>
  <c r="N32" i="14"/>
  <c r="P32" i="14"/>
  <c r="Q32" i="14"/>
  <c r="R32" i="14"/>
  <c r="T32" i="14"/>
  <c r="U32" i="14"/>
  <c r="H33" i="14"/>
  <c r="I33" i="14"/>
  <c r="J33" i="14"/>
  <c r="L33" i="14"/>
  <c r="M33" i="14"/>
  <c r="N33" i="14"/>
  <c r="P33" i="14"/>
  <c r="Q33" i="14"/>
  <c r="R33" i="14"/>
  <c r="T33" i="14"/>
  <c r="U33" i="14"/>
  <c r="H34" i="14"/>
  <c r="I34" i="14"/>
  <c r="J34" i="14"/>
  <c r="L34" i="14"/>
  <c r="M34" i="14"/>
  <c r="N34" i="14"/>
  <c r="P34" i="14"/>
  <c r="Q34" i="14"/>
  <c r="R34" i="14"/>
  <c r="T34" i="14"/>
  <c r="U34" i="14"/>
  <c r="H35" i="14"/>
  <c r="I35" i="14"/>
  <c r="J35" i="14"/>
  <c r="L35" i="14"/>
  <c r="M35" i="14"/>
  <c r="N35" i="14"/>
  <c r="P35" i="14"/>
  <c r="Q35" i="14"/>
  <c r="R35" i="14"/>
  <c r="T35" i="14"/>
  <c r="U35" i="14"/>
  <c r="H36" i="14"/>
  <c r="I36" i="14"/>
  <c r="J36" i="14"/>
  <c r="L36" i="14"/>
  <c r="M36" i="14"/>
  <c r="N36" i="14"/>
  <c r="P36" i="14"/>
  <c r="Q36" i="14"/>
  <c r="R36" i="14"/>
  <c r="T36" i="14"/>
  <c r="U36" i="14"/>
  <c r="H37" i="14"/>
  <c r="I37" i="14"/>
  <c r="J37" i="14"/>
  <c r="L37" i="14"/>
  <c r="M37" i="14"/>
  <c r="N37" i="14"/>
  <c r="P37" i="14"/>
  <c r="Q37" i="14"/>
  <c r="R37" i="14"/>
  <c r="T37" i="14"/>
  <c r="U37" i="14"/>
  <c r="H38" i="14"/>
  <c r="I38" i="14"/>
  <c r="J38" i="14"/>
  <c r="L38" i="14"/>
  <c r="M38" i="14"/>
  <c r="N38" i="14"/>
  <c r="P38" i="14"/>
  <c r="Q38" i="14"/>
  <c r="R38" i="14"/>
  <c r="T38" i="14"/>
  <c r="U38" i="14"/>
  <c r="H39" i="14"/>
  <c r="I39" i="14"/>
  <c r="J39" i="14"/>
  <c r="L39" i="14"/>
  <c r="M39" i="14"/>
  <c r="N39" i="14"/>
  <c r="P39" i="14"/>
  <c r="Q39" i="14"/>
  <c r="R39" i="14"/>
  <c r="T39" i="14"/>
  <c r="U39" i="14"/>
  <c r="H40" i="14"/>
  <c r="I40" i="14"/>
  <c r="J40" i="14"/>
  <c r="L40" i="14"/>
  <c r="M40" i="14"/>
  <c r="N40" i="14"/>
  <c r="P40" i="14"/>
  <c r="Q40" i="14"/>
  <c r="R40" i="14"/>
  <c r="T40" i="14"/>
  <c r="U40" i="14"/>
  <c r="H41" i="14"/>
  <c r="I41" i="14"/>
  <c r="J41" i="14"/>
  <c r="L41" i="14"/>
  <c r="M41" i="14"/>
  <c r="N41" i="14"/>
  <c r="P41" i="14"/>
  <c r="Q41" i="14"/>
  <c r="R41" i="14"/>
  <c r="T41" i="14"/>
  <c r="U41" i="14"/>
  <c r="H42" i="14"/>
  <c r="I42" i="14"/>
  <c r="J42" i="14"/>
  <c r="L42" i="14"/>
  <c r="M42" i="14"/>
  <c r="N42" i="14"/>
  <c r="P42" i="14"/>
  <c r="Q42" i="14"/>
  <c r="R42" i="14"/>
  <c r="T42" i="14"/>
  <c r="U42" i="14"/>
  <c r="H43" i="14"/>
  <c r="I43" i="14"/>
  <c r="J43" i="14"/>
  <c r="L43" i="14"/>
  <c r="M43" i="14"/>
  <c r="N43" i="14"/>
  <c r="P43" i="14"/>
  <c r="Q43" i="14"/>
  <c r="R43" i="14"/>
  <c r="T43" i="14"/>
  <c r="U43" i="14"/>
  <c r="H44" i="14"/>
  <c r="I44" i="14"/>
  <c r="J44" i="14"/>
  <c r="L44" i="14"/>
  <c r="M44" i="14"/>
  <c r="N44" i="14"/>
  <c r="P44" i="14"/>
  <c r="Q44" i="14"/>
  <c r="R44" i="14"/>
  <c r="T44" i="14"/>
  <c r="U44" i="14"/>
  <c r="H45" i="14"/>
  <c r="I45" i="14"/>
  <c r="J45" i="14"/>
  <c r="L45" i="14"/>
  <c r="M45" i="14"/>
  <c r="N45" i="14"/>
  <c r="P45" i="14"/>
  <c r="Q45" i="14"/>
  <c r="R45" i="14"/>
  <c r="T45" i="14"/>
  <c r="U45" i="14"/>
  <c r="H46" i="14"/>
  <c r="I46" i="14"/>
  <c r="J46" i="14"/>
  <c r="L46" i="14"/>
  <c r="M46" i="14"/>
  <c r="N46" i="14"/>
  <c r="P46" i="14"/>
  <c r="Q46" i="14"/>
  <c r="R46" i="14"/>
  <c r="T46" i="14"/>
  <c r="U46" i="14"/>
  <c r="H47" i="14"/>
  <c r="I47" i="14"/>
  <c r="J47" i="14"/>
  <c r="L47" i="14"/>
  <c r="M47" i="14"/>
  <c r="N47" i="14"/>
  <c r="P47" i="14"/>
  <c r="Q47" i="14"/>
  <c r="R47" i="14"/>
  <c r="T47" i="14"/>
  <c r="U47" i="14"/>
  <c r="H48" i="14"/>
  <c r="I48" i="14"/>
  <c r="J48" i="14"/>
  <c r="L48" i="14"/>
  <c r="M48" i="14"/>
  <c r="N48" i="14"/>
  <c r="P48" i="14"/>
  <c r="Q48" i="14"/>
  <c r="R48" i="14"/>
  <c r="T48" i="14"/>
  <c r="U48" i="14"/>
  <c r="H49" i="14"/>
  <c r="I49" i="14"/>
  <c r="J49" i="14"/>
  <c r="L49" i="14"/>
  <c r="M49" i="14"/>
  <c r="N49" i="14"/>
  <c r="P49" i="14"/>
  <c r="Q49" i="14"/>
  <c r="R49" i="14"/>
  <c r="T49" i="14"/>
  <c r="U49" i="14"/>
  <c r="H50" i="14"/>
  <c r="I50" i="14"/>
  <c r="J50" i="14"/>
  <c r="L50" i="14"/>
  <c r="M50" i="14"/>
  <c r="N50" i="14"/>
  <c r="P50" i="14"/>
  <c r="Q50" i="14"/>
  <c r="R50" i="14"/>
  <c r="T50" i="14"/>
  <c r="U50" i="14"/>
  <c r="H51" i="14"/>
  <c r="I51" i="14"/>
  <c r="J51" i="14"/>
  <c r="L51" i="14"/>
  <c r="M51" i="14"/>
  <c r="N51" i="14"/>
  <c r="P51" i="14"/>
  <c r="Q51" i="14"/>
  <c r="R51" i="14"/>
  <c r="T51" i="14"/>
  <c r="U51" i="14"/>
  <c r="G577" i="23"/>
  <c r="F577" i="23"/>
  <c r="G576" i="23"/>
  <c r="F576" i="23"/>
  <c r="G575" i="23"/>
  <c r="F575" i="23"/>
  <c r="G574" i="23"/>
  <c r="F574" i="23"/>
  <c r="G573" i="23"/>
  <c r="F573" i="23"/>
  <c r="G572" i="23"/>
  <c r="F572" i="23"/>
  <c r="G571" i="23"/>
  <c r="F571" i="23"/>
  <c r="G570" i="23"/>
  <c r="F570" i="23"/>
  <c r="G569" i="23"/>
  <c r="F569" i="23"/>
  <c r="G568" i="23"/>
  <c r="F568" i="23"/>
  <c r="G567" i="23"/>
  <c r="F567" i="23"/>
  <c r="G566" i="23"/>
  <c r="F566" i="23"/>
  <c r="G565" i="23"/>
  <c r="F565" i="23"/>
  <c r="G564" i="23"/>
  <c r="F564" i="23"/>
  <c r="G563" i="23"/>
  <c r="F563" i="23"/>
  <c r="G562" i="23"/>
  <c r="F562" i="23"/>
  <c r="G561" i="23"/>
  <c r="F561" i="23"/>
  <c r="G560" i="23"/>
  <c r="F560" i="23"/>
  <c r="G559" i="23"/>
  <c r="F559" i="23"/>
  <c r="G558" i="23"/>
  <c r="G553" i="23"/>
  <c r="F553" i="23"/>
  <c r="G552" i="23"/>
  <c r="F552" i="23"/>
  <c r="G551" i="23"/>
  <c r="F551" i="23"/>
  <c r="G550" i="23"/>
  <c r="F550" i="23"/>
  <c r="G549" i="23"/>
  <c r="F549" i="23"/>
  <c r="G548" i="23"/>
  <c r="F548" i="23"/>
  <c r="G547" i="23"/>
  <c r="F547" i="23"/>
  <c r="G546" i="23"/>
  <c r="F546" i="23"/>
  <c r="G545" i="23"/>
  <c r="F545" i="23"/>
  <c r="G544" i="23"/>
  <c r="F544" i="23"/>
  <c r="G543" i="23"/>
  <c r="F543" i="23"/>
  <c r="G542" i="23"/>
  <c r="F542" i="23"/>
  <c r="G541" i="23"/>
  <c r="F541" i="23"/>
  <c r="G540" i="23"/>
  <c r="F540" i="23"/>
  <c r="G539" i="23"/>
  <c r="F539" i="23"/>
  <c r="G538" i="23"/>
  <c r="F538" i="23"/>
  <c r="G537" i="23"/>
  <c r="F537" i="23"/>
  <c r="G536" i="23"/>
  <c r="F536" i="23"/>
  <c r="G535" i="23"/>
  <c r="F535" i="23"/>
  <c r="G534" i="23"/>
  <c r="G529" i="23"/>
  <c r="F529" i="23"/>
  <c r="G528" i="23"/>
  <c r="F528" i="23"/>
  <c r="G527" i="23"/>
  <c r="F527" i="23"/>
  <c r="G526" i="23"/>
  <c r="F526" i="23"/>
  <c r="G525" i="23"/>
  <c r="F525" i="23"/>
  <c r="G524" i="23"/>
  <c r="F524" i="23"/>
  <c r="G523" i="23"/>
  <c r="F523" i="23"/>
  <c r="G522" i="23"/>
  <c r="F522" i="23"/>
  <c r="G521" i="23"/>
  <c r="F521" i="23"/>
  <c r="G520" i="23"/>
  <c r="F520" i="23"/>
  <c r="G519" i="23"/>
  <c r="F519" i="23"/>
  <c r="G518" i="23"/>
  <c r="F518" i="23"/>
  <c r="G517" i="23"/>
  <c r="F517" i="23"/>
  <c r="G516" i="23"/>
  <c r="F516" i="23"/>
  <c r="G515" i="23"/>
  <c r="F515" i="23"/>
  <c r="G514" i="23"/>
  <c r="F514" i="23"/>
  <c r="G513" i="23"/>
  <c r="F513" i="23"/>
  <c r="G512" i="23"/>
  <c r="F512" i="23"/>
  <c r="G511" i="23"/>
  <c r="F511" i="23"/>
  <c r="G510" i="23"/>
  <c r="G505" i="23"/>
  <c r="F505" i="23"/>
  <c r="G504" i="23"/>
  <c r="F504" i="23"/>
  <c r="G503" i="23"/>
  <c r="F503" i="23"/>
  <c r="G502" i="23"/>
  <c r="F502" i="23"/>
  <c r="G501" i="23"/>
  <c r="F501" i="23"/>
  <c r="G500" i="23"/>
  <c r="F500" i="23"/>
  <c r="G499" i="23"/>
  <c r="F499" i="23"/>
  <c r="G498" i="23"/>
  <c r="F498" i="23"/>
  <c r="G497" i="23"/>
  <c r="F497" i="23"/>
  <c r="G496" i="23"/>
  <c r="F496" i="23"/>
  <c r="G495" i="23"/>
  <c r="F495" i="23"/>
  <c r="G494" i="23"/>
  <c r="F494" i="23"/>
  <c r="G493" i="23"/>
  <c r="F493" i="23"/>
  <c r="G492" i="23"/>
  <c r="F492" i="23"/>
  <c r="G491" i="23"/>
  <c r="F491" i="23"/>
  <c r="G490" i="23"/>
  <c r="F490" i="23"/>
  <c r="G489" i="23"/>
  <c r="F489" i="23"/>
  <c r="G488" i="23"/>
  <c r="F488" i="23"/>
  <c r="G487" i="23"/>
  <c r="F487" i="23"/>
  <c r="G486" i="23"/>
  <c r="G481" i="23"/>
  <c r="F481" i="23"/>
  <c r="G480" i="23"/>
  <c r="F480" i="23"/>
  <c r="G479" i="23"/>
  <c r="F479" i="23"/>
  <c r="G478" i="23"/>
  <c r="F478" i="23"/>
  <c r="G477" i="23"/>
  <c r="F477" i="23"/>
  <c r="G476" i="23"/>
  <c r="F476" i="23"/>
  <c r="G475" i="23"/>
  <c r="F475" i="23"/>
  <c r="G474" i="23"/>
  <c r="F474" i="23"/>
  <c r="G473" i="23"/>
  <c r="F473" i="23"/>
  <c r="G472" i="23"/>
  <c r="F472" i="23"/>
  <c r="G471" i="23"/>
  <c r="F471" i="23"/>
  <c r="G470" i="23"/>
  <c r="F470" i="23"/>
  <c r="G469" i="23"/>
  <c r="F469" i="23"/>
  <c r="G468" i="23"/>
  <c r="F468" i="23"/>
  <c r="G467" i="23"/>
  <c r="F467" i="23"/>
  <c r="G466" i="23"/>
  <c r="F466" i="23"/>
  <c r="G465" i="23"/>
  <c r="F465" i="23"/>
  <c r="G464" i="23"/>
  <c r="F464" i="23"/>
  <c r="G463" i="23"/>
  <c r="F463" i="23"/>
  <c r="G462" i="23"/>
  <c r="G457" i="23"/>
  <c r="F457" i="23"/>
  <c r="G456" i="23"/>
  <c r="F456" i="23"/>
  <c r="G455" i="23"/>
  <c r="F455" i="23"/>
  <c r="G454" i="23"/>
  <c r="F454" i="23"/>
  <c r="G453" i="23"/>
  <c r="F453" i="23"/>
  <c r="G452" i="23"/>
  <c r="F452" i="23"/>
  <c r="G451" i="23"/>
  <c r="F451" i="23"/>
  <c r="G450" i="23"/>
  <c r="F450" i="23"/>
  <c r="G449" i="23"/>
  <c r="F449" i="23"/>
  <c r="G448" i="23"/>
  <c r="F448" i="23"/>
  <c r="G447" i="23"/>
  <c r="F447" i="23"/>
  <c r="G446" i="23"/>
  <c r="F446" i="23"/>
  <c r="G445" i="23"/>
  <c r="F445" i="23"/>
  <c r="G444" i="23"/>
  <c r="F444" i="23"/>
  <c r="G443" i="23"/>
  <c r="F443" i="23"/>
  <c r="G442" i="23"/>
  <c r="F442" i="23"/>
  <c r="G441" i="23"/>
  <c r="F441" i="23"/>
  <c r="G440" i="23"/>
  <c r="F440" i="23"/>
  <c r="G439" i="23"/>
  <c r="F439" i="23"/>
  <c r="G438" i="23"/>
  <c r="G433" i="23"/>
  <c r="F433" i="23"/>
  <c r="G432" i="23"/>
  <c r="F432" i="23"/>
  <c r="G431" i="23"/>
  <c r="F431" i="23"/>
  <c r="G430" i="23"/>
  <c r="F430" i="23"/>
  <c r="G429" i="23"/>
  <c r="F429" i="23"/>
  <c r="G428" i="23"/>
  <c r="F428" i="23"/>
  <c r="G427" i="23"/>
  <c r="F427" i="23"/>
  <c r="G426" i="23"/>
  <c r="F426" i="23"/>
  <c r="G425" i="23"/>
  <c r="F425" i="23"/>
  <c r="G424" i="23"/>
  <c r="F424" i="23"/>
  <c r="G423" i="23"/>
  <c r="F423" i="23"/>
  <c r="G422" i="23"/>
  <c r="F422" i="23"/>
  <c r="G421" i="23"/>
  <c r="F421" i="23"/>
  <c r="G420" i="23"/>
  <c r="F420" i="23"/>
  <c r="G419" i="23"/>
  <c r="F419" i="23"/>
  <c r="G418" i="23"/>
  <c r="F418" i="23"/>
  <c r="G417" i="23"/>
  <c r="F417" i="23"/>
  <c r="G416" i="23"/>
  <c r="F416" i="23"/>
  <c r="G415" i="23"/>
  <c r="F415" i="23"/>
  <c r="G414" i="23"/>
  <c r="G409" i="23"/>
  <c r="F409" i="23"/>
  <c r="G408" i="23"/>
  <c r="F408" i="23"/>
  <c r="G407" i="23"/>
  <c r="F407" i="23"/>
  <c r="G406" i="23"/>
  <c r="F406" i="23"/>
  <c r="G405" i="23"/>
  <c r="F405" i="23"/>
  <c r="G404" i="23"/>
  <c r="F404" i="23"/>
  <c r="G403" i="23"/>
  <c r="F403" i="23"/>
  <c r="G402" i="23"/>
  <c r="F402" i="23"/>
  <c r="G401" i="23"/>
  <c r="F401" i="23"/>
  <c r="G400" i="23"/>
  <c r="F400" i="23"/>
  <c r="G399" i="23"/>
  <c r="F399" i="23"/>
  <c r="G398" i="23"/>
  <c r="F398" i="23"/>
  <c r="G397" i="23"/>
  <c r="F397" i="23"/>
  <c r="G396" i="23"/>
  <c r="F396" i="23"/>
  <c r="G395" i="23"/>
  <c r="F395" i="23"/>
  <c r="G394" i="23"/>
  <c r="F394" i="23"/>
  <c r="G393" i="23"/>
  <c r="F393" i="23"/>
  <c r="G392" i="23"/>
  <c r="F392" i="23"/>
  <c r="G391" i="23"/>
  <c r="F391" i="23"/>
  <c r="G390" i="23"/>
  <c r="G385" i="23"/>
  <c r="F385" i="23"/>
  <c r="G384" i="23"/>
  <c r="F384" i="23"/>
  <c r="G383" i="23"/>
  <c r="F383" i="23"/>
  <c r="G382" i="23"/>
  <c r="F382" i="23"/>
  <c r="G381" i="23"/>
  <c r="F381" i="23"/>
  <c r="G380" i="23"/>
  <c r="F380" i="23"/>
  <c r="G379" i="23"/>
  <c r="F379" i="23"/>
  <c r="G378" i="23"/>
  <c r="F378" i="23"/>
  <c r="G377" i="23"/>
  <c r="F377" i="23"/>
  <c r="G376" i="23"/>
  <c r="F376" i="23"/>
  <c r="G375" i="23"/>
  <c r="F375" i="23"/>
  <c r="G374" i="23"/>
  <c r="F374" i="23"/>
  <c r="G373" i="23"/>
  <c r="F373" i="23"/>
  <c r="G372" i="23"/>
  <c r="F372" i="23"/>
  <c r="G371" i="23"/>
  <c r="F371" i="23"/>
  <c r="G370" i="23"/>
  <c r="F370" i="23"/>
  <c r="G369" i="23"/>
  <c r="F369" i="23"/>
  <c r="G368" i="23"/>
  <c r="F368" i="23"/>
  <c r="G367" i="23"/>
  <c r="F367" i="23"/>
  <c r="G366" i="23"/>
  <c r="G361" i="23"/>
  <c r="F361" i="23"/>
  <c r="G360" i="23"/>
  <c r="F360" i="23"/>
  <c r="G359" i="23"/>
  <c r="F359" i="23"/>
  <c r="G358" i="23"/>
  <c r="F358" i="23"/>
  <c r="G357" i="23"/>
  <c r="F357" i="23"/>
  <c r="G356" i="23"/>
  <c r="F356" i="23"/>
  <c r="G355" i="23"/>
  <c r="F355" i="23"/>
  <c r="G354" i="23"/>
  <c r="F354" i="23"/>
  <c r="G353" i="23"/>
  <c r="F353" i="23"/>
  <c r="G352" i="23"/>
  <c r="F352" i="23"/>
  <c r="G351" i="23"/>
  <c r="F351" i="23"/>
  <c r="G350" i="23"/>
  <c r="F350" i="23"/>
  <c r="G349" i="23"/>
  <c r="F349" i="23"/>
  <c r="G348" i="23"/>
  <c r="F348" i="23"/>
  <c r="G347" i="23"/>
  <c r="F347" i="23"/>
  <c r="G346" i="23"/>
  <c r="F346" i="23"/>
  <c r="G345" i="23"/>
  <c r="F345" i="23"/>
  <c r="G344" i="23"/>
  <c r="F344" i="23"/>
  <c r="G343" i="23"/>
  <c r="F343" i="23"/>
  <c r="G342" i="23"/>
  <c r="G337" i="23"/>
  <c r="F337" i="23"/>
  <c r="G336" i="23"/>
  <c r="F336" i="23"/>
  <c r="G335" i="23"/>
  <c r="F335" i="23"/>
  <c r="G334" i="23"/>
  <c r="F334" i="23"/>
  <c r="G333" i="23"/>
  <c r="F333" i="23"/>
  <c r="G332" i="23"/>
  <c r="F332" i="23"/>
  <c r="G331" i="23"/>
  <c r="F331" i="23"/>
  <c r="G330" i="23"/>
  <c r="F330" i="23"/>
  <c r="G329" i="23"/>
  <c r="F329" i="23"/>
  <c r="G328" i="23"/>
  <c r="F328" i="23"/>
  <c r="G327" i="23"/>
  <c r="F327" i="23"/>
  <c r="G326" i="23"/>
  <c r="F326" i="23"/>
  <c r="G325" i="23"/>
  <c r="F325" i="23"/>
  <c r="G324" i="23"/>
  <c r="F324" i="23"/>
  <c r="G323" i="23"/>
  <c r="F323" i="23"/>
  <c r="G322" i="23"/>
  <c r="F322" i="23"/>
  <c r="G321" i="23"/>
  <c r="F321" i="23"/>
  <c r="G320" i="23"/>
  <c r="F320" i="23"/>
  <c r="G319" i="23"/>
  <c r="F319" i="23"/>
  <c r="G318" i="23"/>
  <c r="G313" i="23"/>
  <c r="F313" i="23"/>
  <c r="G312" i="23"/>
  <c r="F312" i="23"/>
  <c r="G311" i="23"/>
  <c r="F311" i="23"/>
  <c r="G310" i="23"/>
  <c r="F310" i="23"/>
  <c r="G309" i="23"/>
  <c r="F309" i="23"/>
  <c r="G308" i="23"/>
  <c r="F308" i="23"/>
  <c r="G307" i="23"/>
  <c r="F307" i="23"/>
  <c r="G306" i="23"/>
  <c r="F306" i="23"/>
  <c r="G305" i="23"/>
  <c r="F305" i="23"/>
  <c r="G304" i="23"/>
  <c r="F304" i="23"/>
  <c r="G303" i="23"/>
  <c r="F303" i="23"/>
  <c r="G302" i="23"/>
  <c r="F302" i="23"/>
  <c r="G301" i="23"/>
  <c r="F301" i="23"/>
  <c r="G300" i="23"/>
  <c r="F300" i="23"/>
  <c r="G299" i="23"/>
  <c r="F299" i="23"/>
  <c r="G298" i="23"/>
  <c r="F298" i="23"/>
  <c r="G297" i="23"/>
  <c r="F297" i="23"/>
  <c r="G296" i="23"/>
  <c r="F296" i="23"/>
  <c r="G295" i="23"/>
  <c r="F295" i="23"/>
  <c r="G294" i="23"/>
  <c r="G289" i="23"/>
  <c r="F289" i="23"/>
  <c r="G288" i="23"/>
  <c r="F288" i="23"/>
  <c r="G287" i="23"/>
  <c r="F287" i="23"/>
  <c r="G286" i="23"/>
  <c r="F286" i="23"/>
  <c r="G285" i="23"/>
  <c r="F285" i="23"/>
  <c r="G284" i="23"/>
  <c r="F284" i="23"/>
  <c r="G283" i="23"/>
  <c r="F283" i="23"/>
  <c r="G282" i="23"/>
  <c r="F282" i="23"/>
  <c r="G281" i="23"/>
  <c r="F281" i="23"/>
  <c r="G280" i="23"/>
  <c r="F280" i="23"/>
  <c r="G279" i="23"/>
  <c r="F279" i="23"/>
  <c r="G278" i="23"/>
  <c r="F278" i="23"/>
  <c r="G277" i="23"/>
  <c r="F277" i="23"/>
  <c r="G276" i="23"/>
  <c r="F276" i="23"/>
  <c r="G275" i="23"/>
  <c r="F275" i="23"/>
  <c r="G274" i="23"/>
  <c r="F274" i="23"/>
  <c r="G273" i="23"/>
  <c r="F273" i="23"/>
  <c r="G272" i="23"/>
  <c r="F272" i="23"/>
  <c r="G271" i="23"/>
  <c r="F271" i="23"/>
  <c r="G270" i="23"/>
  <c r="G265" i="23"/>
  <c r="F265" i="23"/>
  <c r="G264" i="23"/>
  <c r="F264" i="23"/>
  <c r="G263" i="23"/>
  <c r="F263" i="23"/>
  <c r="G262" i="23"/>
  <c r="F262" i="23"/>
  <c r="G261" i="23"/>
  <c r="F261" i="23"/>
  <c r="G260" i="23"/>
  <c r="F260" i="23"/>
  <c r="G259" i="23"/>
  <c r="F259" i="23"/>
  <c r="G258" i="23"/>
  <c r="F258" i="23"/>
  <c r="G257" i="23"/>
  <c r="F257" i="23"/>
  <c r="G256" i="23"/>
  <c r="F256" i="23"/>
  <c r="G255" i="23"/>
  <c r="F255" i="23"/>
  <c r="G254" i="23"/>
  <c r="F254" i="23"/>
  <c r="G253" i="23"/>
  <c r="F253" i="23"/>
  <c r="G252" i="23"/>
  <c r="F252" i="23"/>
  <c r="G251" i="23"/>
  <c r="F251" i="23"/>
  <c r="G250" i="23"/>
  <c r="F250" i="23"/>
  <c r="G249" i="23"/>
  <c r="F249" i="23"/>
  <c r="G248" i="23"/>
  <c r="F248" i="23"/>
  <c r="G247" i="23"/>
  <c r="F247" i="23"/>
  <c r="G246" i="23"/>
  <c r="G241" i="23"/>
  <c r="F241" i="23"/>
  <c r="G240" i="23"/>
  <c r="F240" i="23"/>
  <c r="G239" i="23"/>
  <c r="F239" i="23"/>
  <c r="G238" i="23"/>
  <c r="F238" i="23"/>
  <c r="G237" i="23"/>
  <c r="F237" i="23"/>
  <c r="G236" i="23"/>
  <c r="F236" i="23"/>
  <c r="G235" i="23"/>
  <c r="F235" i="23"/>
  <c r="G234" i="23"/>
  <c r="F234" i="23"/>
  <c r="G233" i="23"/>
  <c r="F233" i="23"/>
  <c r="G232" i="23"/>
  <c r="F232" i="23"/>
  <c r="G231" i="23"/>
  <c r="F231" i="23"/>
  <c r="G230" i="23"/>
  <c r="F230" i="23"/>
  <c r="G229" i="23"/>
  <c r="F229" i="23"/>
  <c r="G228" i="23"/>
  <c r="F228" i="23"/>
  <c r="G227" i="23"/>
  <c r="F227" i="23"/>
  <c r="G226" i="23"/>
  <c r="F226" i="23"/>
  <c r="G225" i="23"/>
  <c r="F225" i="23"/>
  <c r="G224" i="23"/>
  <c r="F224" i="23"/>
  <c r="G223" i="23"/>
  <c r="F223" i="23"/>
  <c r="G222" i="23"/>
  <c r="G217" i="23"/>
  <c r="F217" i="23"/>
  <c r="G216" i="23"/>
  <c r="F216" i="23"/>
  <c r="G215" i="23"/>
  <c r="F215" i="23"/>
  <c r="G214" i="23"/>
  <c r="F214" i="23"/>
  <c r="G213" i="23"/>
  <c r="F213" i="23"/>
  <c r="G212" i="23"/>
  <c r="F212" i="23"/>
  <c r="G211" i="23"/>
  <c r="F211" i="23"/>
  <c r="G210" i="23"/>
  <c r="F210" i="23"/>
  <c r="G209" i="23"/>
  <c r="F209" i="23"/>
  <c r="G208" i="23"/>
  <c r="F208" i="23"/>
  <c r="G207" i="23"/>
  <c r="F207" i="23"/>
  <c r="G206" i="23"/>
  <c r="F206" i="23"/>
  <c r="G205" i="23"/>
  <c r="F205" i="23"/>
  <c r="G204" i="23"/>
  <c r="F204" i="23"/>
  <c r="G203" i="23"/>
  <c r="F203" i="23"/>
  <c r="G202" i="23"/>
  <c r="F202" i="23"/>
  <c r="G201" i="23"/>
  <c r="F201" i="23"/>
  <c r="G200" i="23"/>
  <c r="F200" i="23"/>
  <c r="G199" i="23"/>
  <c r="F199" i="23"/>
  <c r="G198" i="23"/>
  <c r="G193" i="23"/>
  <c r="F193" i="23"/>
  <c r="G192" i="23"/>
  <c r="F192" i="23"/>
  <c r="G191" i="23"/>
  <c r="F191" i="23"/>
  <c r="G190" i="23"/>
  <c r="F190" i="23"/>
  <c r="G189" i="23"/>
  <c r="F189" i="23"/>
  <c r="G188" i="23"/>
  <c r="F188" i="23"/>
  <c r="G187" i="23"/>
  <c r="F187" i="23"/>
  <c r="G186" i="23"/>
  <c r="F186" i="23"/>
  <c r="G185" i="23"/>
  <c r="F185" i="23"/>
  <c r="G184" i="23"/>
  <c r="F184" i="23"/>
  <c r="G183" i="23"/>
  <c r="F183" i="23"/>
  <c r="G182" i="23"/>
  <c r="F182" i="23"/>
  <c r="G181" i="23"/>
  <c r="F181" i="23"/>
  <c r="G180" i="23"/>
  <c r="F180" i="23"/>
  <c r="G179" i="23"/>
  <c r="F179" i="23"/>
  <c r="G178" i="23"/>
  <c r="F178" i="23"/>
  <c r="G177" i="23"/>
  <c r="F177" i="23"/>
  <c r="G176" i="23"/>
  <c r="F176" i="23"/>
  <c r="G175" i="23"/>
  <c r="F175" i="23"/>
  <c r="G174" i="23"/>
  <c r="G169" i="23"/>
  <c r="F169" i="23"/>
  <c r="G168" i="23"/>
  <c r="F168" i="23"/>
  <c r="G167" i="23"/>
  <c r="F167" i="23"/>
  <c r="G166" i="23"/>
  <c r="F166" i="23"/>
  <c r="G165" i="23"/>
  <c r="F165" i="23"/>
  <c r="G164" i="23"/>
  <c r="F164" i="23"/>
  <c r="G163" i="23"/>
  <c r="F163" i="23"/>
  <c r="G162" i="23"/>
  <c r="F162" i="23"/>
  <c r="G161" i="23"/>
  <c r="F161" i="23"/>
  <c r="G160" i="23"/>
  <c r="F160" i="23"/>
  <c r="G159" i="23"/>
  <c r="F159" i="23"/>
  <c r="G158" i="23"/>
  <c r="F158" i="23"/>
  <c r="G157" i="23"/>
  <c r="F157" i="23"/>
  <c r="G156" i="23"/>
  <c r="F156" i="23"/>
  <c r="G155" i="23"/>
  <c r="F155" i="23"/>
  <c r="G154" i="23"/>
  <c r="F154" i="23"/>
  <c r="G153" i="23"/>
  <c r="F153" i="23"/>
  <c r="G152" i="23"/>
  <c r="F152" i="23"/>
  <c r="G151" i="23"/>
  <c r="F151" i="23"/>
  <c r="G150" i="23"/>
  <c r="G145" i="23"/>
  <c r="F145" i="23"/>
  <c r="G144" i="23"/>
  <c r="F144" i="23"/>
  <c r="G143" i="23"/>
  <c r="F143" i="23"/>
  <c r="G142" i="23"/>
  <c r="F142" i="23"/>
  <c r="G141" i="23"/>
  <c r="F141" i="23"/>
  <c r="G140" i="23"/>
  <c r="F140" i="23"/>
  <c r="G139" i="23"/>
  <c r="F139" i="23"/>
  <c r="G138" i="23"/>
  <c r="F138" i="23"/>
  <c r="G137" i="23"/>
  <c r="F137" i="23"/>
  <c r="G136" i="23"/>
  <c r="F136" i="23"/>
  <c r="G135" i="23"/>
  <c r="F135" i="23"/>
  <c r="G134" i="23"/>
  <c r="F134" i="23"/>
  <c r="G133" i="23"/>
  <c r="F133" i="23"/>
  <c r="G132" i="23"/>
  <c r="F132" i="23"/>
  <c r="G131" i="23"/>
  <c r="F131" i="23"/>
  <c r="G130" i="23"/>
  <c r="F130" i="23"/>
  <c r="G129" i="23"/>
  <c r="F129" i="23"/>
  <c r="G128" i="23"/>
  <c r="F128" i="23"/>
  <c r="G127" i="23"/>
  <c r="F127" i="23"/>
  <c r="G126" i="23"/>
  <c r="G121" i="23"/>
  <c r="F121" i="23"/>
  <c r="G120" i="23"/>
  <c r="F120" i="23"/>
  <c r="G119" i="23"/>
  <c r="F119" i="23"/>
  <c r="G118" i="23"/>
  <c r="F118" i="23"/>
  <c r="G117" i="23"/>
  <c r="F117" i="23"/>
  <c r="G116" i="23"/>
  <c r="F116" i="23"/>
  <c r="G115" i="23"/>
  <c r="F115" i="23"/>
  <c r="G114" i="23"/>
  <c r="F114" i="23"/>
  <c r="G113" i="23"/>
  <c r="F113" i="23"/>
  <c r="G112" i="23"/>
  <c r="F112" i="23"/>
  <c r="G111" i="23"/>
  <c r="F111" i="23"/>
  <c r="G110" i="23"/>
  <c r="F110" i="23"/>
  <c r="G109" i="23"/>
  <c r="F109" i="23"/>
  <c r="G108" i="23"/>
  <c r="F108" i="23"/>
  <c r="G107" i="23"/>
  <c r="F107" i="23"/>
  <c r="G106" i="23"/>
  <c r="F106" i="23"/>
  <c r="G105" i="23"/>
  <c r="F105" i="23"/>
  <c r="G104" i="23"/>
  <c r="F104" i="23"/>
  <c r="G103" i="23"/>
  <c r="F103" i="23"/>
  <c r="G102" i="23"/>
  <c r="G97" i="23"/>
  <c r="F97" i="23"/>
  <c r="G96" i="23"/>
  <c r="F96" i="23"/>
  <c r="G95" i="23"/>
  <c r="F95" i="23"/>
  <c r="G94" i="23"/>
  <c r="F94" i="23"/>
  <c r="G93" i="23"/>
  <c r="F93" i="23"/>
  <c r="G92" i="23"/>
  <c r="F92" i="23"/>
  <c r="G91" i="23"/>
  <c r="F91" i="23"/>
  <c r="G90" i="23"/>
  <c r="F90" i="23"/>
  <c r="G89" i="23"/>
  <c r="F89" i="23"/>
  <c r="G88" i="23"/>
  <c r="F88" i="23"/>
  <c r="G87" i="23"/>
  <c r="F87" i="23"/>
  <c r="G86" i="23"/>
  <c r="F86" i="23"/>
  <c r="G85" i="23"/>
  <c r="F85" i="23"/>
  <c r="G84" i="23"/>
  <c r="F84" i="23"/>
  <c r="G83" i="23"/>
  <c r="F83" i="23"/>
  <c r="G82" i="23"/>
  <c r="F82" i="23"/>
  <c r="G81" i="23"/>
  <c r="F81" i="23"/>
  <c r="G80" i="23"/>
  <c r="F80" i="23"/>
  <c r="G79" i="23"/>
  <c r="F79" i="23"/>
  <c r="G78" i="23"/>
  <c r="G73" i="23"/>
  <c r="F73" i="23"/>
  <c r="G72" i="23"/>
  <c r="F72" i="23"/>
  <c r="G71" i="23"/>
  <c r="F71" i="23"/>
  <c r="G70" i="23"/>
  <c r="F70" i="23"/>
  <c r="G69" i="23"/>
  <c r="F69" i="23"/>
  <c r="G68" i="23"/>
  <c r="F68" i="23"/>
  <c r="G67" i="23"/>
  <c r="F67" i="23"/>
  <c r="G66" i="23"/>
  <c r="F66" i="23"/>
  <c r="G65" i="23"/>
  <c r="F65" i="23"/>
  <c r="G64" i="23"/>
  <c r="F64" i="23"/>
  <c r="G63" i="23"/>
  <c r="F63" i="23"/>
  <c r="G62" i="23"/>
  <c r="F62" i="23"/>
  <c r="G61" i="23"/>
  <c r="F61" i="23"/>
  <c r="G60" i="23"/>
  <c r="F60" i="23"/>
  <c r="G59" i="23"/>
  <c r="F59" i="23"/>
  <c r="G58" i="23"/>
  <c r="F58" i="23"/>
  <c r="G57" i="23"/>
  <c r="F57" i="23"/>
  <c r="G56" i="23"/>
  <c r="F56" i="23"/>
  <c r="G55" i="23"/>
  <c r="F55" i="23"/>
  <c r="G54" i="23"/>
  <c r="G49" i="23"/>
  <c r="F49" i="23"/>
  <c r="G48" i="23"/>
  <c r="F48" i="23"/>
  <c r="G47" i="23"/>
  <c r="F47" i="23"/>
  <c r="G46" i="23"/>
  <c r="F46" i="23"/>
  <c r="G45" i="23"/>
  <c r="F45" i="23"/>
  <c r="G44" i="23"/>
  <c r="F44" i="23"/>
  <c r="G43" i="23"/>
  <c r="F43" i="23"/>
  <c r="G42" i="23"/>
  <c r="F42" i="23"/>
  <c r="G41" i="23"/>
  <c r="F41" i="23"/>
  <c r="G40" i="23"/>
  <c r="F40" i="23"/>
  <c r="G39" i="23"/>
  <c r="F39" i="23"/>
  <c r="G38" i="23"/>
  <c r="F38" i="23"/>
  <c r="G37" i="23"/>
  <c r="F37" i="23"/>
  <c r="G36" i="23"/>
  <c r="F36" i="23"/>
  <c r="G35" i="23"/>
  <c r="F35" i="23"/>
  <c r="G34" i="23"/>
  <c r="F34" i="23"/>
  <c r="G33" i="23"/>
  <c r="F33" i="23"/>
  <c r="G32" i="23"/>
  <c r="F32" i="23"/>
  <c r="G31" i="23"/>
  <c r="F31" i="23"/>
  <c r="G30" i="23"/>
  <c r="G25" i="23"/>
  <c r="F25" i="23"/>
  <c r="G24" i="23"/>
  <c r="F24" i="23"/>
  <c r="G23" i="23"/>
  <c r="F23" i="23"/>
  <c r="G22" i="23"/>
  <c r="F22" i="23"/>
  <c r="G21" i="23"/>
  <c r="F21" i="23"/>
  <c r="G20" i="23"/>
  <c r="F20" i="23"/>
  <c r="G19" i="23"/>
  <c r="F19" i="23"/>
  <c r="G18" i="23"/>
  <c r="F18" i="23"/>
  <c r="G17" i="23"/>
  <c r="F17" i="23"/>
  <c r="G16" i="23"/>
  <c r="F16" i="23"/>
  <c r="G15" i="23"/>
  <c r="F15" i="23"/>
  <c r="G14" i="23"/>
  <c r="F14" i="23"/>
  <c r="G13" i="23"/>
  <c r="F13" i="23"/>
  <c r="G12" i="23"/>
  <c r="F12" i="23"/>
  <c r="G11" i="23"/>
  <c r="F11" i="23"/>
  <c r="G10" i="23"/>
  <c r="F10" i="23"/>
  <c r="G9" i="23"/>
  <c r="F9" i="23"/>
  <c r="G8" i="23"/>
  <c r="F8" i="23"/>
  <c r="G7" i="23"/>
  <c r="F7" i="23"/>
  <c r="G6" i="23"/>
  <c r="O577" i="21"/>
  <c r="N577" i="21"/>
  <c r="O576" i="21"/>
  <c r="N576" i="21"/>
  <c r="O575" i="21"/>
  <c r="N575" i="21"/>
  <c r="O574" i="21"/>
  <c r="N574" i="21"/>
  <c r="O573" i="21"/>
  <c r="N573" i="21"/>
  <c r="O572" i="21"/>
  <c r="N572" i="21"/>
  <c r="O571" i="21"/>
  <c r="N571" i="21"/>
  <c r="O570" i="21"/>
  <c r="N570" i="21"/>
  <c r="O569" i="21"/>
  <c r="N569" i="21"/>
  <c r="O568" i="21"/>
  <c r="N568" i="21"/>
  <c r="O567" i="21"/>
  <c r="N567" i="21"/>
  <c r="O566" i="21"/>
  <c r="N566" i="21"/>
  <c r="O565" i="21"/>
  <c r="N565" i="21"/>
  <c r="O564" i="21"/>
  <c r="N564" i="21"/>
  <c r="O563" i="21"/>
  <c r="N563" i="21"/>
  <c r="O562" i="21"/>
  <c r="N562" i="21"/>
  <c r="O561" i="21"/>
  <c r="N561" i="21"/>
  <c r="O560" i="21"/>
  <c r="N560" i="21"/>
  <c r="O559" i="21"/>
  <c r="P559" i="21" s="1"/>
  <c r="N559" i="21"/>
  <c r="O558" i="21"/>
  <c r="O553" i="21"/>
  <c r="N553" i="21"/>
  <c r="O552" i="21"/>
  <c r="N552" i="21"/>
  <c r="O551" i="21"/>
  <c r="N551" i="21"/>
  <c r="O550" i="21"/>
  <c r="N550" i="21"/>
  <c r="O549" i="21"/>
  <c r="N549" i="21"/>
  <c r="O548" i="21"/>
  <c r="N548" i="21"/>
  <c r="O547" i="21"/>
  <c r="N547" i="21"/>
  <c r="O546" i="21"/>
  <c r="N546" i="21"/>
  <c r="O545" i="21"/>
  <c r="N545" i="21"/>
  <c r="O544" i="21"/>
  <c r="N544" i="21"/>
  <c r="O543" i="21"/>
  <c r="N543" i="21"/>
  <c r="O542" i="21"/>
  <c r="N542" i="21"/>
  <c r="O541" i="21"/>
  <c r="N541" i="21"/>
  <c r="O540" i="21"/>
  <c r="N540" i="21"/>
  <c r="O539" i="21"/>
  <c r="N539" i="21"/>
  <c r="O538" i="21"/>
  <c r="N538" i="21"/>
  <c r="O537" i="21"/>
  <c r="N537" i="21"/>
  <c r="O536" i="21"/>
  <c r="N536" i="21"/>
  <c r="O535" i="21"/>
  <c r="N535" i="21"/>
  <c r="O534" i="21"/>
  <c r="O529" i="21"/>
  <c r="N529" i="21"/>
  <c r="O528" i="21"/>
  <c r="N528" i="21"/>
  <c r="O527" i="21"/>
  <c r="N527" i="21"/>
  <c r="O526" i="21"/>
  <c r="N526" i="21"/>
  <c r="O525" i="21"/>
  <c r="N525" i="21"/>
  <c r="O524" i="21"/>
  <c r="N524" i="21"/>
  <c r="O523" i="21"/>
  <c r="N523" i="21"/>
  <c r="O522" i="21"/>
  <c r="N522" i="21"/>
  <c r="O521" i="21"/>
  <c r="N521" i="21"/>
  <c r="O520" i="21"/>
  <c r="N520" i="21"/>
  <c r="O519" i="21"/>
  <c r="N519" i="21"/>
  <c r="O518" i="21"/>
  <c r="N518" i="21"/>
  <c r="O517" i="21"/>
  <c r="N517" i="21"/>
  <c r="O516" i="21"/>
  <c r="N516" i="21"/>
  <c r="O515" i="21"/>
  <c r="N515" i="21"/>
  <c r="O514" i="21"/>
  <c r="N514" i="21"/>
  <c r="O513" i="21"/>
  <c r="N513" i="21"/>
  <c r="O512" i="21"/>
  <c r="N512" i="21"/>
  <c r="O511" i="21"/>
  <c r="P511" i="21" s="1"/>
  <c r="N511" i="21"/>
  <c r="O510" i="21"/>
  <c r="O505" i="21"/>
  <c r="N505" i="21"/>
  <c r="O504" i="21"/>
  <c r="N504" i="21"/>
  <c r="O503" i="21"/>
  <c r="N503" i="21"/>
  <c r="O502" i="21"/>
  <c r="N502" i="21"/>
  <c r="O501" i="21"/>
  <c r="N501" i="21"/>
  <c r="O500" i="21"/>
  <c r="N500" i="21"/>
  <c r="O499" i="21"/>
  <c r="N499" i="21"/>
  <c r="O498" i="21"/>
  <c r="N498" i="21"/>
  <c r="O497" i="21"/>
  <c r="N497" i="21"/>
  <c r="O496" i="21"/>
  <c r="N496" i="21"/>
  <c r="O495" i="21"/>
  <c r="N495" i="21"/>
  <c r="O494" i="21"/>
  <c r="N494" i="21"/>
  <c r="O493" i="21"/>
  <c r="N493" i="21"/>
  <c r="O492" i="21"/>
  <c r="N492" i="21"/>
  <c r="O491" i="21"/>
  <c r="N491" i="21"/>
  <c r="O490" i="21"/>
  <c r="N490" i="21"/>
  <c r="O489" i="21"/>
  <c r="N489" i="21"/>
  <c r="O488" i="21"/>
  <c r="N488" i="21"/>
  <c r="O487" i="21"/>
  <c r="N487" i="21"/>
  <c r="O486" i="21"/>
  <c r="O481" i="21"/>
  <c r="N481" i="21"/>
  <c r="O480" i="21"/>
  <c r="N480" i="21"/>
  <c r="O479" i="21"/>
  <c r="N479" i="21"/>
  <c r="O478" i="21"/>
  <c r="N478" i="21"/>
  <c r="O477" i="21"/>
  <c r="N477" i="21"/>
  <c r="O476" i="21"/>
  <c r="N476" i="21"/>
  <c r="O475" i="21"/>
  <c r="N475" i="21"/>
  <c r="O474" i="21"/>
  <c r="N474" i="21"/>
  <c r="O473" i="21"/>
  <c r="N473" i="21"/>
  <c r="O472" i="21"/>
  <c r="N472" i="21"/>
  <c r="O471" i="21"/>
  <c r="N471" i="21"/>
  <c r="O470" i="21"/>
  <c r="N470" i="21"/>
  <c r="O469" i="21"/>
  <c r="N469" i="21"/>
  <c r="O468" i="21"/>
  <c r="N468" i="21"/>
  <c r="O467" i="21"/>
  <c r="N467" i="21"/>
  <c r="O466" i="21"/>
  <c r="N466" i="21"/>
  <c r="O465" i="21"/>
  <c r="N465" i="21"/>
  <c r="O464" i="21"/>
  <c r="N464" i="21"/>
  <c r="O463" i="21"/>
  <c r="P463" i="21" s="1"/>
  <c r="N463" i="21"/>
  <c r="O462" i="21"/>
  <c r="O457" i="21"/>
  <c r="N457" i="21"/>
  <c r="O456" i="21"/>
  <c r="N456" i="21"/>
  <c r="O455" i="21"/>
  <c r="N455" i="21"/>
  <c r="O454" i="21"/>
  <c r="N454" i="21"/>
  <c r="O453" i="21"/>
  <c r="N453" i="21"/>
  <c r="O452" i="21"/>
  <c r="N452" i="21"/>
  <c r="O451" i="21"/>
  <c r="N451" i="21"/>
  <c r="O450" i="21"/>
  <c r="N450" i="21"/>
  <c r="O449" i="21"/>
  <c r="N449" i="21"/>
  <c r="O448" i="21"/>
  <c r="N448" i="21"/>
  <c r="O447" i="21"/>
  <c r="N447" i="21"/>
  <c r="O446" i="21"/>
  <c r="N446" i="21"/>
  <c r="O445" i="21"/>
  <c r="N445" i="21"/>
  <c r="O444" i="21"/>
  <c r="N444" i="21"/>
  <c r="O443" i="21"/>
  <c r="N443" i="21"/>
  <c r="O442" i="21"/>
  <c r="N442" i="21"/>
  <c r="O441" i="21"/>
  <c r="N441" i="21"/>
  <c r="O440" i="21"/>
  <c r="N440" i="21"/>
  <c r="O439" i="21"/>
  <c r="N439" i="21"/>
  <c r="O438" i="21"/>
  <c r="O433" i="21"/>
  <c r="N433" i="21"/>
  <c r="O432" i="21"/>
  <c r="N432" i="21"/>
  <c r="O431" i="21"/>
  <c r="N431" i="21"/>
  <c r="O430" i="21"/>
  <c r="N430" i="21"/>
  <c r="O429" i="21"/>
  <c r="N429" i="21"/>
  <c r="O428" i="21"/>
  <c r="N428" i="21"/>
  <c r="O427" i="21"/>
  <c r="N427" i="21"/>
  <c r="O426" i="21"/>
  <c r="N426" i="21"/>
  <c r="O425" i="21"/>
  <c r="N425" i="21"/>
  <c r="O424" i="21"/>
  <c r="N424" i="21"/>
  <c r="O423" i="21"/>
  <c r="N423" i="21"/>
  <c r="O422" i="21"/>
  <c r="N422" i="21"/>
  <c r="O421" i="21"/>
  <c r="N421" i="21"/>
  <c r="O420" i="21"/>
  <c r="N420" i="21"/>
  <c r="O419" i="21"/>
  <c r="N419" i="21"/>
  <c r="O418" i="21"/>
  <c r="N418" i="21"/>
  <c r="O417" i="21"/>
  <c r="N417" i="21"/>
  <c r="O416" i="21"/>
  <c r="N416" i="21"/>
  <c r="O415" i="21"/>
  <c r="P415" i="21" s="1"/>
  <c r="N415" i="21"/>
  <c r="O414" i="21"/>
  <c r="O409" i="21"/>
  <c r="N409" i="21"/>
  <c r="O408" i="21"/>
  <c r="N408" i="21"/>
  <c r="O407" i="21"/>
  <c r="N407" i="21"/>
  <c r="O406" i="21"/>
  <c r="N406" i="21"/>
  <c r="O405" i="21"/>
  <c r="N405" i="21"/>
  <c r="O404" i="21"/>
  <c r="N404" i="21"/>
  <c r="O403" i="21"/>
  <c r="N403" i="21"/>
  <c r="O402" i="21"/>
  <c r="N402" i="21"/>
  <c r="O401" i="21"/>
  <c r="N401" i="21"/>
  <c r="O400" i="21"/>
  <c r="N400" i="21"/>
  <c r="O399" i="21"/>
  <c r="N399" i="21"/>
  <c r="O398" i="21"/>
  <c r="N398" i="21"/>
  <c r="O397" i="21"/>
  <c r="N397" i="21"/>
  <c r="O396" i="21"/>
  <c r="N396" i="21"/>
  <c r="O395" i="21"/>
  <c r="N395" i="21"/>
  <c r="O394" i="21"/>
  <c r="N394" i="21"/>
  <c r="O393" i="21"/>
  <c r="N393" i="21"/>
  <c r="O392" i="21"/>
  <c r="N392" i="21"/>
  <c r="O391" i="21"/>
  <c r="N391" i="21"/>
  <c r="O390" i="21"/>
  <c r="O385" i="21"/>
  <c r="N385" i="21"/>
  <c r="O384" i="21"/>
  <c r="N384" i="21"/>
  <c r="O383" i="21"/>
  <c r="N383" i="21"/>
  <c r="O382" i="21"/>
  <c r="N382" i="21"/>
  <c r="O381" i="21"/>
  <c r="N381" i="21"/>
  <c r="O380" i="21"/>
  <c r="N380" i="21"/>
  <c r="O379" i="21"/>
  <c r="N379" i="21"/>
  <c r="O378" i="21"/>
  <c r="N378" i="21"/>
  <c r="O377" i="21"/>
  <c r="N377" i="21"/>
  <c r="O376" i="21"/>
  <c r="N376" i="21"/>
  <c r="O375" i="21"/>
  <c r="N375" i="21"/>
  <c r="O374" i="21"/>
  <c r="N374" i="21"/>
  <c r="O373" i="21"/>
  <c r="N373" i="21"/>
  <c r="O372" i="21"/>
  <c r="N372" i="21"/>
  <c r="O371" i="21"/>
  <c r="N371" i="21"/>
  <c r="O370" i="21"/>
  <c r="N370" i="21"/>
  <c r="O369" i="21"/>
  <c r="N369" i="21"/>
  <c r="O368" i="21"/>
  <c r="N368" i="21"/>
  <c r="O367" i="21"/>
  <c r="P367" i="21" s="1"/>
  <c r="N367" i="21"/>
  <c r="O366" i="21"/>
  <c r="O361" i="21"/>
  <c r="N361" i="21"/>
  <c r="O360" i="21"/>
  <c r="N360" i="21"/>
  <c r="O359" i="21"/>
  <c r="N359" i="21"/>
  <c r="O358" i="21"/>
  <c r="N358" i="21"/>
  <c r="O357" i="21"/>
  <c r="N357" i="21"/>
  <c r="O356" i="21"/>
  <c r="N356" i="21"/>
  <c r="O355" i="21"/>
  <c r="N355" i="21"/>
  <c r="O354" i="21"/>
  <c r="N354" i="21"/>
  <c r="O353" i="21"/>
  <c r="N353" i="21"/>
  <c r="O352" i="21"/>
  <c r="N352" i="21"/>
  <c r="O351" i="21"/>
  <c r="N351" i="21"/>
  <c r="O350" i="21"/>
  <c r="N350" i="21"/>
  <c r="O349" i="21"/>
  <c r="N349" i="21"/>
  <c r="O348" i="21"/>
  <c r="N348" i="21"/>
  <c r="O347" i="21"/>
  <c r="N347" i="21"/>
  <c r="O346" i="21"/>
  <c r="N346" i="21"/>
  <c r="O345" i="21"/>
  <c r="N345" i="21"/>
  <c r="O344" i="21"/>
  <c r="N344" i="21"/>
  <c r="O343" i="21"/>
  <c r="N343" i="21"/>
  <c r="O342" i="21"/>
  <c r="N337" i="21"/>
  <c r="N336" i="21"/>
  <c r="N335" i="21"/>
  <c r="N334" i="21"/>
  <c r="N333" i="21"/>
  <c r="N332" i="21"/>
  <c r="N331" i="21"/>
  <c r="N330" i="21"/>
  <c r="N329" i="21"/>
  <c r="N328" i="21"/>
  <c r="N327" i="21"/>
  <c r="N326" i="21"/>
  <c r="N325" i="21"/>
  <c r="N324" i="21"/>
  <c r="N323" i="21"/>
  <c r="N322" i="21"/>
  <c r="N321" i="21"/>
  <c r="N320" i="21"/>
  <c r="O319" i="21"/>
  <c r="P319" i="21" s="1"/>
  <c r="N319" i="21"/>
  <c r="O318" i="21"/>
  <c r="O313" i="21"/>
  <c r="N313" i="21"/>
  <c r="O312" i="21"/>
  <c r="N312" i="21"/>
  <c r="O311" i="21"/>
  <c r="N311" i="21"/>
  <c r="O310" i="21"/>
  <c r="N310" i="21"/>
  <c r="O309" i="21"/>
  <c r="N309" i="21"/>
  <c r="O308" i="21"/>
  <c r="N308" i="21"/>
  <c r="O307" i="21"/>
  <c r="N307" i="21"/>
  <c r="O306" i="21"/>
  <c r="N306" i="21"/>
  <c r="O305" i="21"/>
  <c r="N305" i="21"/>
  <c r="O304" i="21"/>
  <c r="N304" i="21"/>
  <c r="O303" i="21"/>
  <c r="N303" i="21"/>
  <c r="O302" i="21"/>
  <c r="N302" i="21"/>
  <c r="O301" i="21"/>
  <c r="N301" i="21"/>
  <c r="O300" i="21"/>
  <c r="N300" i="21"/>
  <c r="O299" i="21"/>
  <c r="N299" i="21"/>
  <c r="O298" i="21"/>
  <c r="N298" i="21"/>
  <c r="O297" i="21"/>
  <c r="N297" i="21"/>
  <c r="O296" i="21"/>
  <c r="N296" i="21"/>
  <c r="O295" i="21"/>
  <c r="N295" i="21"/>
  <c r="O294" i="21"/>
  <c r="O289" i="21"/>
  <c r="N289" i="21"/>
  <c r="O288" i="21"/>
  <c r="N288" i="21"/>
  <c r="O287" i="21"/>
  <c r="N287" i="21"/>
  <c r="O286" i="21"/>
  <c r="N286" i="21"/>
  <c r="O285" i="21"/>
  <c r="N285" i="21"/>
  <c r="O284" i="21"/>
  <c r="N284" i="21"/>
  <c r="O283" i="21"/>
  <c r="N283" i="21"/>
  <c r="O282" i="21"/>
  <c r="N282" i="21"/>
  <c r="O281" i="21"/>
  <c r="N281" i="21"/>
  <c r="O280" i="21"/>
  <c r="N280" i="21"/>
  <c r="O279" i="21"/>
  <c r="N279" i="21"/>
  <c r="O278" i="21"/>
  <c r="N278" i="21"/>
  <c r="O277" i="21"/>
  <c r="N277" i="21"/>
  <c r="O276" i="21"/>
  <c r="N276" i="21"/>
  <c r="O275" i="21"/>
  <c r="N275" i="21"/>
  <c r="O274" i="21"/>
  <c r="N274" i="21"/>
  <c r="O273" i="21"/>
  <c r="N273" i="21"/>
  <c r="O272" i="21"/>
  <c r="N272" i="21"/>
  <c r="O271" i="21"/>
  <c r="N271" i="21"/>
  <c r="O270" i="21"/>
  <c r="O265" i="21"/>
  <c r="N265" i="21"/>
  <c r="O264" i="21"/>
  <c r="N264" i="21"/>
  <c r="O263" i="21"/>
  <c r="N263" i="21"/>
  <c r="O262" i="21"/>
  <c r="N262" i="21"/>
  <c r="O261" i="21"/>
  <c r="N261" i="21"/>
  <c r="O260" i="21"/>
  <c r="N260" i="21"/>
  <c r="O259" i="21"/>
  <c r="N259" i="21"/>
  <c r="O258" i="21"/>
  <c r="N258" i="21"/>
  <c r="O257" i="21"/>
  <c r="N257" i="21"/>
  <c r="O256" i="21"/>
  <c r="N256" i="21"/>
  <c r="O255" i="21"/>
  <c r="N255" i="21"/>
  <c r="O254" i="21"/>
  <c r="N254" i="21"/>
  <c r="O253" i="21"/>
  <c r="N253" i="21"/>
  <c r="O252" i="21"/>
  <c r="N252" i="21"/>
  <c r="O251" i="21"/>
  <c r="N251" i="21"/>
  <c r="O250" i="21"/>
  <c r="N250" i="21"/>
  <c r="O249" i="21"/>
  <c r="N249" i="21"/>
  <c r="O248" i="21"/>
  <c r="N248" i="21"/>
  <c r="O247" i="21"/>
  <c r="N247" i="21"/>
  <c r="O246" i="21"/>
  <c r="O241" i="21"/>
  <c r="N241" i="21"/>
  <c r="O240" i="21"/>
  <c r="N240" i="21"/>
  <c r="O239" i="21"/>
  <c r="N239" i="21"/>
  <c r="O238" i="21"/>
  <c r="N238" i="21"/>
  <c r="O237" i="21"/>
  <c r="N237" i="21"/>
  <c r="O236" i="21"/>
  <c r="N236" i="21"/>
  <c r="O235" i="21"/>
  <c r="N235" i="21"/>
  <c r="O234" i="21"/>
  <c r="N234" i="21"/>
  <c r="O233" i="21"/>
  <c r="N233" i="21"/>
  <c r="O232" i="21"/>
  <c r="N232" i="21"/>
  <c r="O231" i="21"/>
  <c r="N231" i="21"/>
  <c r="O230" i="21"/>
  <c r="N230" i="21"/>
  <c r="O229" i="21"/>
  <c r="N229" i="21"/>
  <c r="O228" i="21"/>
  <c r="N228" i="21"/>
  <c r="O227" i="21"/>
  <c r="N227" i="21"/>
  <c r="O226" i="21"/>
  <c r="N226" i="21"/>
  <c r="O225" i="21"/>
  <c r="N225" i="21"/>
  <c r="O224" i="21"/>
  <c r="N224" i="21"/>
  <c r="O223" i="21"/>
  <c r="N223" i="21"/>
  <c r="O222" i="21"/>
  <c r="O217" i="21"/>
  <c r="N217" i="21"/>
  <c r="O216" i="21"/>
  <c r="N216" i="21"/>
  <c r="O215" i="21"/>
  <c r="N215" i="21"/>
  <c r="O214" i="21"/>
  <c r="N214" i="21"/>
  <c r="O213" i="21"/>
  <c r="N213" i="21"/>
  <c r="O212" i="21"/>
  <c r="N212" i="21"/>
  <c r="O211" i="21"/>
  <c r="N211" i="21"/>
  <c r="O210" i="21"/>
  <c r="N210" i="21"/>
  <c r="O209" i="21"/>
  <c r="N209" i="21"/>
  <c r="O208" i="21"/>
  <c r="N208" i="21"/>
  <c r="O207" i="21"/>
  <c r="N207" i="21"/>
  <c r="O206" i="21"/>
  <c r="N206" i="21"/>
  <c r="O205" i="21"/>
  <c r="N205" i="21"/>
  <c r="O204" i="21"/>
  <c r="N204" i="21"/>
  <c r="O203" i="21"/>
  <c r="N203" i="21"/>
  <c r="O202" i="21"/>
  <c r="N202" i="21"/>
  <c r="O201" i="21"/>
  <c r="N201" i="21"/>
  <c r="O200" i="21"/>
  <c r="N200" i="21"/>
  <c r="O199" i="21"/>
  <c r="N199" i="21"/>
  <c r="O198" i="21"/>
  <c r="O193" i="21"/>
  <c r="N193" i="21"/>
  <c r="O192" i="21"/>
  <c r="N192" i="21"/>
  <c r="O191" i="21"/>
  <c r="N191" i="21"/>
  <c r="O190" i="21"/>
  <c r="N190" i="21"/>
  <c r="O189" i="21"/>
  <c r="N189" i="21"/>
  <c r="O188" i="21"/>
  <c r="N188" i="21"/>
  <c r="O187" i="21"/>
  <c r="N187" i="21"/>
  <c r="O186" i="21"/>
  <c r="N186" i="21"/>
  <c r="O185" i="21"/>
  <c r="N185" i="21"/>
  <c r="O184" i="21"/>
  <c r="N184" i="21"/>
  <c r="O183" i="21"/>
  <c r="N183" i="21"/>
  <c r="O182" i="21"/>
  <c r="N182" i="21"/>
  <c r="O181" i="21"/>
  <c r="N181" i="21"/>
  <c r="O180" i="21"/>
  <c r="N180" i="21"/>
  <c r="O179" i="21"/>
  <c r="N179" i="21"/>
  <c r="O178" i="21"/>
  <c r="N178" i="21"/>
  <c r="O177" i="21"/>
  <c r="N177" i="21"/>
  <c r="O176" i="21"/>
  <c r="N176" i="21"/>
  <c r="O175" i="21"/>
  <c r="N175" i="21"/>
  <c r="O174" i="21"/>
  <c r="O169" i="21"/>
  <c r="N169" i="21"/>
  <c r="O168" i="21"/>
  <c r="N168" i="21"/>
  <c r="O167" i="21"/>
  <c r="N167" i="21"/>
  <c r="O166" i="21"/>
  <c r="N166" i="21"/>
  <c r="O165" i="21"/>
  <c r="N165" i="21"/>
  <c r="O164" i="21"/>
  <c r="N164" i="21"/>
  <c r="O163" i="21"/>
  <c r="N163" i="21"/>
  <c r="O162" i="21"/>
  <c r="N162" i="21"/>
  <c r="O161" i="21"/>
  <c r="N161" i="21"/>
  <c r="O160" i="21"/>
  <c r="N160" i="21"/>
  <c r="O159" i="21"/>
  <c r="N159" i="21"/>
  <c r="O158" i="21"/>
  <c r="N158" i="21"/>
  <c r="O157" i="21"/>
  <c r="N157" i="21"/>
  <c r="O156" i="21"/>
  <c r="N156" i="21"/>
  <c r="O155" i="21"/>
  <c r="N155" i="21"/>
  <c r="O154" i="21"/>
  <c r="N154" i="21"/>
  <c r="O153" i="21"/>
  <c r="N153" i="21"/>
  <c r="O152" i="21"/>
  <c r="N152" i="21"/>
  <c r="O151" i="21"/>
  <c r="N151" i="21"/>
  <c r="O150" i="21"/>
  <c r="O145" i="21"/>
  <c r="N145" i="21"/>
  <c r="O144" i="21"/>
  <c r="N144" i="21"/>
  <c r="O143" i="21"/>
  <c r="N143" i="21"/>
  <c r="O142" i="21"/>
  <c r="N142" i="21"/>
  <c r="O141" i="21"/>
  <c r="N141" i="21"/>
  <c r="O140" i="21"/>
  <c r="N140" i="21"/>
  <c r="O139" i="21"/>
  <c r="N139" i="21"/>
  <c r="O138" i="21"/>
  <c r="N138" i="21"/>
  <c r="O137" i="21"/>
  <c r="N137" i="21"/>
  <c r="O136" i="21"/>
  <c r="N136" i="21"/>
  <c r="O135" i="21"/>
  <c r="N135" i="21"/>
  <c r="O134" i="21"/>
  <c r="N134" i="21"/>
  <c r="O133" i="21"/>
  <c r="N133" i="21"/>
  <c r="O132" i="21"/>
  <c r="N132" i="21"/>
  <c r="O131" i="21"/>
  <c r="N131" i="21"/>
  <c r="O130" i="21"/>
  <c r="N130" i="21"/>
  <c r="O129" i="21"/>
  <c r="N129" i="21"/>
  <c r="O128" i="21"/>
  <c r="N128" i="21"/>
  <c r="O127" i="21"/>
  <c r="N127" i="21"/>
  <c r="O126" i="21"/>
  <c r="O121" i="21"/>
  <c r="N121" i="21"/>
  <c r="O120" i="21"/>
  <c r="N120" i="21"/>
  <c r="O119" i="21"/>
  <c r="N119" i="21"/>
  <c r="O118" i="21"/>
  <c r="N118" i="21"/>
  <c r="O117" i="21"/>
  <c r="N117" i="21"/>
  <c r="O116" i="21"/>
  <c r="N116" i="21"/>
  <c r="O115" i="21"/>
  <c r="N115" i="21"/>
  <c r="O114" i="21"/>
  <c r="N114" i="21"/>
  <c r="O113" i="21"/>
  <c r="N113" i="21"/>
  <c r="O112" i="21"/>
  <c r="N112" i="21"/>
  <c r="O111" i="21"/>
  <c r="N111" i="21"/>
  <c r="O110" i="21"/>
  <c r="N110" i="21"/>
  <c r="O109" i="21"/>
  <c r="N109" i="21"/>
  <c r="O108" i="21"/>
  <c r="N108" i="21"/>
  <c r="O107" i="21"/>
  <c r="N107" i="21"/>
  <c r="O106" i="21"/>
  <c r="N106" i="21"/>
  <c r="O105" i="21"/>
  <c r="N105" i="21"/>
  <c r="O104" i="21"/>
  <c r="N104" i="21"/>
  <c r="O103" i="21"/>
  <c r="N103" i="21"/>
  <c r="O102" i="21"/>
  <c r="O97" i="21"/>
  <c r="N97" i="21"/>
  <c r="O96" i="21"/>
  <c r="N96" i="21"/>
  <c r="O95" i="21"/>
  <c r="N95" i="21"/>
  <c r="O94" i="21"/>
  <c r="N94" i="21"/>
  <c r="O93" i="21"/>
  <c r="N93" i="21"/>
  <c r="O92" i="21"/>
  <c r="N92" i="21"/>
  <c r="O91" i="21"/>
  <c r="N91" i="21"/>
  <c r="O90" i="21"/>
  <c r="N90" i="21"/>
  <c r="O89" i="21"/>
  <c r="N89" i="21"/>
  <c r="O88" i="21"/>
  <c r="N88" i="21"/>
  <c r="O87" i="21"/>
  <c r="N87" i="21"/>
  <c r="O86" i="21"/>
  <c r="N86" i="21"/>
  <c r="O85" i="21"/>
  <c r="N85" i="21"/>
  <c r="O84" i="21"/>
  <c r="N84" i="21"/>
  <c r="O83" i="21"/>
  <c r="N83" i="21"/>
  <c r="O82" i="21"/>
  <c r="N82" i="21"/>
  <c r="O81" i="21"/>
  <c r="N81" i="21"/>
  <c r="O80" i="21"/>
  <c r="N80" i="21"/>
  <c r="O79" i="21"/>
  <c r="N79" i="21"/>
  <c r="O78" i="21"/>
  <c r="O73" i="21"/>
  <c r="N73" i="21"/>
  <c r="O72" i="21"/>
  <c r="N72" i="21"/>
  <c r="O71" i="21"/>
  <c r="N71" i="21"/>
  <c r="O70" i="21"/>
  <c r="N70" i="21"/>
  <c r="O69" i="21"/>
  <c r="N69" i="21"/>
  <c r="O68" i="21"/>
  <c r="N68" i="21"/>
  <c r="O67" i="21"/>
  <c r="N67" i="21"/>
  <c r="O66" i="21"/>
  <c r="N66" i="21"/>
  <c r="O65" i="21"/>
  <c r="N65" i="21"/>
  <c r="O64" i="21"/>
  <c r="N64" i="21"/>
  <c r="O63" i="21"/>
  <c r="N63" i="21"/>
  <c r="O62" i="21"/>
  <c r="N62" i="21"/>
  <c r="O61" i="21"/>
  <c r="N61" i="21"/>
  <c r="O60" i="21"/>
  <c r="N60" i="21"/>
  <c r="O59" i="21"/>
  <c r="N59" i="21"/>
  <c r="O58" i="21"/>
  <c r="N58" i="21"/>
  <c r="O57" i="21"/>
  <c r="N57" i="21"/>
  <c r="O56" i="21"/>
  <c r="N56" i="21"/>
  <c r="O55" i="21"/>
  <c r="N55" i="21"/>
  <c r="O54" i="21"/>
  <c r="O49" i="21"/>
  <c r="N49" i="21"/>
  <c r="O48" i="21"/>
  <c r="N48" i="21"/>
  <c r="O47" i="21"/>
  <c r="N47" i="21"/>
  <c r="O46" i="21"/>
  <c r="N46" i="21"/>
  <c r="O45" i="21"/>
  <c r="N45" i="21"/>
  <c r="O44" i="21"/>
  <c r="N44" i="21"/>
  <c r="O43" i="21"/>
  <c r="N43" i="21"/>
  <c r="O42" i="21"/>
  <c r="N42" i="21"/>
  <c r="O41" i="21"/>
  <c r="N41" i="21"/>
  <c r="O40" i="21"/>
  <c r="N40" i="21"/>
  <c r="O39" i="21"/>
  <c r="N39" i="21"/>
  <c r="O38" i="21"/>
  <c r="N38" i="21"/>
  <c r="O37" i="21"/>
  <c r="N37" i="21"/>
  <c r="O36" i="21"/>
  <c r="N36" i="21"/>
  <c r="O35" i="21"/>
  <c r="N35" i="21"/>
  <c r="O34" i="21"/>
  <c r="N34" i="21"/>
  <c r="O33" i="21"/>
  <c r="N33" i="21"/>
  <c r="O32" i="21"/>
  <c r="N32" i="21"/>
  <c r="O31" i="21"/>
  <c r="N31" i="21"/>
  <c r="O30" i="21"/>
  <c r="O25" i="21"/>
  <c r="N25" i="21"/>
  <c r="O24" i="21"/>
  <c r="N24" i="21"/>
  <c r="O23" i="21"/>
  <c r="N23" i="21"/>
  <c r="O22" i="21"/>
  <c r="N22" i="21"/>
  <c r="O21" i="21"/>
  <c r="N21" i="21"/>
  <c r="O20" i="21"/>
  <c r="N20" i="21"/>
  <c r="O19" i="21"/>
  <c r="N19" i="21"/>
  <c r="O18" i="21"/>
  <c r="N18" i="21"/>
  <c r="O17" i="21"/>
  <c r="N17" i="21"/>
  <c r="O16" i="21"/>
  <c r="N16" i="21"/>
  <c r="O15" i="21"/>
  <c r="N15" i="21"/>
  <c r="O14" i="21"/>
  <c r="N14" i="21"/>
  <c r="O13" i="21"/>
  <c r="N13" i="21"/>
  <c r="O12" i="21"/>
  <c r="N12" i="21"/>
  <c r="O11" i="21"/>
  <c r="N11" i="21"/>
  <c r="O10" i="21"/>
  <c r="N10" i="21"/>
  <c r="O9" i="21"/>
  <c r="N9" i="21"/>
  <c r="O8" i="21"/>
  <c r="N8" i="21"/>
  <c r="O7" i="21"/>
  <c r="N7" i="21"/>
  <c r="O6" i="21"/>
  <c r="F577" i="21"/>
  <c r="F576" i="21"/>
  <c r="F575" i="21"/>
  <c r="F574" i="21"/>
  <c r="F573" i="21"/>
  <c r="F572" i="21"/>
  <c r="F571" i="21"/>
  <c r="F570" i="21"/>
  <c r="F569" i="21"/>
  <c r="F568" i="21"/>
  <c r="F567" i="21"/>
  <c r="F566" i="21"/>
  <c r="F565" i="21"/>
  <c r="F564" i="21"/>
  <c r="F563" i="21"/>
  <c r="F562" i="21"/>
  <c r="F561" i="21"/>
  <c r="F560" i="21"/>
  <c r="F559" i="21"/>
  <c r="F553" i="21"/>
  <c r="F552" i="21"/>
  <c r="F551" i="21"/>
  <c r="F550" i="21"/>
  <c r="F549" i="21"/>
  <c r="F548" i="21"/>
  <c r="F547" i="21"/>
  <c r="F546" i="21"/>
  <c r="F545" i="21"/>
  <c r="F544" i="21"/>
  <c r="F543" i="21"/>
  <c r="F542" i="21"/>
  <c r="F541" i="21"/>
  <c r="F540" i="21"/>
  <c r="F539" i="21"/>
  <c r="F538" i="21"/>
  <c r="F537" i="21"/>
  <c r="F536" i="21"/>
  <c r="F535" i="21"/>
  <c r="F529" i="21"/>
  <c r="F528" i="21"/>
  <c r="F527" i="21"/>
  <c r="F526" i="21"/>
  <c r="F525" i="21"/>
  <c r="F524" i="21"/>
  <c r="F523" i="21"/>
  <c r="F522" i="21"/>
  <c r="F521" i="21"/>
  <c r="F520" i="21"/>
  <c r="F519" i="21"/>
  <c r="F518" i="21"/>
  <c r="F517" i="21"/>
  <c r="F516" i="21"/>
  <c r="F515" i="21"/>
  <c r="F514" i="21"/>
  <c r="F513" i="21"/>
  <c r="F512" i="21"/>
  <c r="F511" i="21"/>
  <c r="F505" i="21"/>
  <c r="F504" i="21"/>
  <c r="F503" i="21"/>
  <c r="F502" i="21"/>
  <c r="F501" i="21"/>
  <c r="F500" i="21"/>
  <c r="F499" i="21"/>
  <c r="F498" i="21"/>
  <c r="F497" i="21"/>
  <c r="F496" i="21"/>
  <c r="F495" i="21"/>
  <c r="F494" i="21"/>
  <c r="F493" i="21"/>
  <c r="F492" i="21"/>
  <c r="F491" i="21"/>
  <c r="F490" i="21"/>
  <c r="F489" i="21"/>
  <c r="F488" i="21"/>
  <c r="F487" i="21"/>
  <c r="F481" i="21"/>
  <c r="F480" i="21"/>
  <c r="F479" i="21"/>
  <c r="F478" i="21"/>
  <c r="F477" i="21"/>
  <c r="F476" i="21"/>
  <c r="F475" i="21"/>
  <c r="F474" i="21"/>
  <c r="F473" i="21"/>
  <c r="F472" i="21"/>
  <c r="F471" i="21"/>
  <c r="F470" i="21"/>
  <c r="F469" i="21"/>
  <c r="F468" i="21"/>
  <c r="F467" i="21"/>
  <c r="F466" i="21"/>
  <c r="F465" i="21"/>
  <c r="F464" i="21"/>
  <c r="F463" i="21"/>
  <c r="F457" i="21"/>
  <c r="F456" i="21"/>
  <c r="F455" i="21"/>
  <c r="F454" i="21"/>
  <c r="F453" i="21"/>
  <c r="F452" i="21"/>
  <c r="F451" i="21"/>
  <c r="F450" i="21"/>
  <c r="F449" i="21"/>
  <c r="F448" i="21"/>
  <c r="F447" i="21"/>
  <c r="F446" i="21"/>
  <c r="F445" i="21"/>
  <c r="F444" i="21"/>
  <c r="F443" i="21"/>
  <c r="F442" i="21"/>
  <c r="F441" i="21"/>
  <c r="F440" i="21"/>
  <c r="F439" i="21"/>
  <c r="F433" i="21"/>
  <c r="F432" i="21"/>
  <c r="F431" i="21"/>
  <c r="F430" i="21"/>
  <c r="F429" i="21"/>
  <c r="F428" i="21"/>
  <c r="F427" i="21"/>
  <c r="F426" i="21"/>
  <c r="F425" i="21"/>
  <c r="F424" i="21"/>
  <c r="F423" i="21"/>
  <c r="F422" i="21"/>
  <c r="F421" i="21"/>
  <c r="F420" i="21"/>
  <c r="F419" i="21"/>
  <c r="F418" i="21"/>
  <c r="F417" i="21"/>
  <c r="F416" i="21"/>
  <c r="F415" i="21"/>
  <c r="F409" i="21"/>
  <c r="F408" i="21"/>
  <c r="F407" i="21"/>
  <c r="F406" i="21"/>
  <c r="F405" i="21"/>
  <c r="F404" i="21"/>
  <c r="F403" i="21"/>
  <c r="F402" i="21"/>
  <c r="F401" i="21"/>
  <c r="F400" i="21"/>
  <c r="F399" i="21"/>
  <c r="F398" i="21"/>
  <c r="F397" i="21"/>
  <c r="F396" i="21"/>
  <c r="F395" i="21"/>
  <c r="F394" i="21"/>
  <c r="F393" i="21"/>
  <c r="F392" i="21"/>
  <c r="F391" i="21"/>
  <c r="F385" i="21"/>
  <c r="F384" i="21"/>
  <c r="F383" i="21"/>
  <c r="F382" i="21"/>
  <c r="F381" i="21"/>
  <c r="F380" i="21"/>
  <c r="F379" i="21"/>
  <c r="F378" i="21"/>
  <c r="F377" i="21"/>
  <c r="F376" i="21"/>
  <c r="F375" i="21"/>
  <c r="F374" i="21"/>
  <c r="F373" i="21"/>
  <c r="F372" i="21"/>
  <c r="F371" i="21"/>
  <c r="F370" i="21"/>
  <c r="F369" i="21"/>
  <c r="F368" i="21"/>
  <c r="F367" i="21"/>
  <c r="F361" i="21"/>
  <c r="F360" i="21"/>
  <c r="F359" i="21"/>
  <c r="F358" i="21"/>
  <c r="F357" i="21"/>
  <c r="F356" i="21"/>
  <c r="F355" i="21"/>
  <c r="F354" i="21"/>
  <c r="F353" i="21"/>
  <c r="F352" i="21"/>
  <c r="F351" i="21"/>
  <c r="F350" i="21"/>
  <c r="F349" i="21"/>
  <c r="F348" i="21"/>
  <c r="F347" i="21"/>
  <c r="F346" i="21"/>
  <c r="F345" i="21"/>
  <c r="F344" i="21"/>
  <c r="F343" i="21"/>
  <c r="F337" i="21"/>
  <c r="F336" i="21"/>
  <c r="F335" i="21"/>
  <c r="F334" i="21"/>
  <c r="F333" i="21"/>
  <c r="F332" i="21"/>
  <c r="F331" i="21"/>
  <c r="F330" i="21"/>
  <c r="F329" i="21"/>
  <c r="F328" i="21"/>
  <c r="F327" i="21"/>
  <c r="F326" i="21"/>
  <c r="F325" i="21"/>
  <c r="F324" i="21"/>
  <c r="F323" i="21"/>
  <c r="F322" i="21"/>
  <c r="F321" i="21"/>
  <c r="F320" i="21"/>
  <c r="F319" i="21"/>
  <c r="F313" i="21"/>
  <c r="F312" i="21"/>
  <c r="F311" i="21"/>
  <c r="F310" i="21"/>
  <c r="F309" i="21"/>
  <c r="F308" i="21"/>
  <c r="F307" i="21"/>
  <c r="F306" i="21"/>
  <c r="F305" i="21"/>
  <c r="F304" i="21"/>
  <c r="F303" i="21"/>
  <c r="F302" i="21"/>
  <c r="F301" i="21"/>
  <c r="F300" i="21"/>
  <c r="F299" i="21"/>
  <c r="F298" i="21"/>
  <c r="F297" i="21"/>
  <c r="F296" i="21"/>
  <c r="F295" i="21"/>
  <c r="F289" i="21"/>
  <c r="F288" i="21"/>
  <c r="F287" i="21"/>
  <c r="F286" i="21"/>
  <c r="F285" i="21"/>
  <c r="F284" i="21"/>
  <c r="F283" i="21"/>
  <c r="F282" i="21"/>
  <c r="F281" i="21"/>
  <c r="F280" i="21"/>
  <c r="F279" i="21"/>
  <c r="F278" i="21"/>
  <c r="F277" i="21"/>
  <c r="F276" i="21"/>
  <c r="F275" i="21"/>
  <c r="F274" i="21"/>
  <c r="F273" i="21"/>
  <c r="F272" i="21"/>
  <c r="F271" i="21"/>
  <c r="F265" i="21"/>
  <c r="F264" i="21"/>
  <c r="F263" i="21"/>
  <c r="F262" i="21"/>
  <c r="F261" i="21"/>
  <c r="F260" i="21"/>
  <c r="F259" i="21"/>
  <c r="F258" i="21"/>
  <c r="F257" i="21"/>
  <c r="F256" i="21"/>
  <c r="F255" i="21"/>
  <c r="F254" i="21"/>
  <c r="F253" i="21"/>
  <c r="F252" i="21"/>
  <c r="F251" i="21"/>
  <c r="F250" i="21"/>
  <c r="F249" i="21"/>
  <c r="F248" i="21"/>
  <c r="F247" i="21"/>
  <c r="F241" i="21"/>
  <c r="F240" i="21"/>
  <c r="F239" i="21"/>
  <c r="F238" i="21"/>
  <c r="F237" i="21"/>
  <c r="F236" i="21"/>
  <c r="F235" i="21"/>
  <c r="F234" i="21"/>
  <c r="F233" i="21"/>
  <c r="F232" i="21"/>
  <c r="F231" i="21"/>
  <c r="F230" i="21"/>
  <c r="F229" i="21"/>
  <c r="F228" i="21"/>
  <c r="F227" i="21"/>
  <c r="F226" i="21"/>
  <c r="F225" i="21"/>
  <c r="F224" i="21"/>
  <c r="F223" i="21"/>
  <c r="F217" i="21"/>
  <c r="F216" i="21"/>
  <c r="F215" i="21"/>
  <c r="F214" i="21"/>
  <c r="F213" i="21"/>
  <c r="F212" i="21"/>
  <c r="F211" i="21"/>
  <c r="F210" i="21"/>
  <c r="F209" i="21"/>
  <c r="F208" i="21"/>
  <c r="F207" i="21"/>
  <c r="F206" i="21"/>
  <c r="F205" i="21"/>
  <c r="F204" i="21"/>
  <c r="F203" i="21"/>
  <c r="F202" i="21"/>
  <c r="F201" i="21"/>
  <c r="F200" i="21"/>
  <c r="F199" i="21"/>
  <c r="F193" i="21"/>
  <c r="F192" i="21"/>
  <c r="F191" i="21"/>
  <c r="F190" i="21"/>
  <c r="F189" i="21"/>
  <c r="F188" i="21"/>
  <c r="F187" i="21"/>
  <c r="F186" i="21"/>
  <c r="F185" i="21"/>
  <c r="F184" i="21"/>
  <c r="F183" i="21"/>
  <c r="F182" i="21"/>
  <c r="F181" i="21"/>
  <c r="F180" i="21"/>
  <c r="F179" i="21"/>
  <c r="F178" i="21"/>
  <c r="F177" i="21"/>
  <c r="F176" i="21"/>
  <c r="F175" i="21"/>
  <c r="F169" i="21"/>
  <c r="F168" i="21"/>
  <c r="F167" i="21"/>
  <c r="F166" i="21"/>
  <c r="F165" i="21"/>
  <c r="F164" i="21"/>
  <c r="F163" i="21"/>
  <c r="F162" i="21"/>
  <c r="F161" i="21"/>
  <c r="F160" i="21"/>
  <c r="F159" i="21"/>
  <c r="F158" i="21"/>
  <c r="F157" i="21"/>
  <c r="F156" i="21"/>
  <c r="F155" i="21"/>
  <c r="F154" i="21"/>
  <c r="F153" i="21"/>
  <c r="F152" i="21"/>
  <c r="F151" i="21"/>
  <c r="F145" i="21"/>
  <c r="F144" i="21"/>
  <c r="F143" i="21"/>
  <c r="F142" i="21"/>
  <c r="F141" i="21"/>
  <c r="F140" i="21"/>
  <c r="F139" i="21"/>
  <c r="F138" i="21"/>
  <c r="F137" i="21"/>
  <c r="F136" i="21"/>
  <c r="F135" i="21"/>
  <c r="F134" i="21"/>
  <c r="F133" i="21"/>
  <c r="F132" i="21"/>
  <c r="F131" i="21"/>
  <c r="F130" i="21"/>
  <c r="F129" i="21"/>
  <c r="F128" i="21"/>
  <c r="F127" i="21"/>
  <c r="F121" i="21"/>
  <c r="F120" i="21"/>
  <c r="F119" i="21"/>
  <c r="F118" i="21"/>
  <c r="F117" i="21"/>
  <c r="F116" i="21"/>
  <c r="F115" i="21"/>
  <c r="F114" i="21"/>
  <c r="F113" i="21"/>
  <c r="F112" i="21"/>
  <c r="F111" i="21"/>
  <c r="F110" i="21"/>
  <c r="F109" i="21"/>
  <c r="F108" i="21"/>
  <c r="F107" i="21"/>
  <c r="F106" i="21"/>
  <c r="F105" i="21"/>
  <c r="F104" i="21"/>
  <c r="F103" i="21"/>
  <c r="F97" i="21"/>
  <c r="F96" i="21"/>
  <c r="F95" i="21"/>
  <c r="F94" i="21"/>
  <c r="F93" i="21"/>
  <c r="F92" i="21"/>
  <c r="F91" i="21"/>
  <c r="F90" i="21"/>
  <c r="F89" i="21"/>
  <c r="F88" i="21"/>
  <c r="F87" i="21"/>
  <c r="F86" i="21"/>
  <c r="F85" i="21"/>
  <c r="F84" i="21"/>
  <c r="F83" i="21"/>
  <c r="F82" i="21"/>
  <c r="F81" i="21"/>
  <c r="F80" i="21"/>
  <c r="F79" i="21"/>
  <c r="F73" i="21"/>
  <c r="F72" i="21"/>
  <c r="F71" i="21"/>
  <c r="F70" i="21"/>
  <c r="F69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G577" i="21"/>
  <c r="G576" i="21"/>
  <c r="G575" i="21"/>
  <c r="G574" i="21"/>
  <c r="G573" i="21"/>
  <c r="G572" i="21"/>
  <c r="G571" i="21"/>
  <c r="G570" i="21"/>
  <c r="G569" i="21"/>
  <c r="G568" i="21"/>
  <c r="G567" i="21"/>
  <c r="G566" i="21"/>
  <c r="G565" i="21"/>
  <c r="G564" i="21"/>
  <c r="G563" i="21"/>
  <c r="G562" i="21"/>
  <c r="G561" i="21"/>
  <c r="G560" i="21"/>
  <c r="G559" i="21"/>
  <c r="H559" i="21" s="1"/>
  <c r="G558" i="21"/>
  <c r="G553" i="21"/>
  <c r="G552" i="21"/>
  <c r="G551" i="21"/>
  <c r="G550" i="21"/>
  <c r="G549" i="21"/>
  <c r="G548" i="21"/>
  <c r="G547" i="21"/>
  <c r="G546" i="21"/>
  <c r="G545" i="21"/>
  <c r="G544" i="21"/>
  <c r="G543" i="21"/>
  <c r="G542" i="21"/>
  <c r="G541" i="21"/>
  <c r="G540" i="21"/>
  <c r="G539" i="21"/>
  <c r="G538" i="21"/>
  <c r="G537" i="21"/>
  <c r="G536" i="21"/>
  <c r="G535" i="21"/>
  <c r="G534" i="21"/>
  <c r="G529" i="21"/>
  <c r="G528" i="21"/>
  <c r="G527" i="21"/>
  <c r="G526" i="21"/>
  <c r="G525" i="21"/>
  <c r="G524" i="21"/>
  <c r="G523" i="21"/>
  <c r="G522" i="21"/>
  <c r="G521" i="21"/>
  <c r="G520" i="21"/>
  <c r="G519" i="21"/>
  <c r="G518" i="21"/>
  <c r="G517" i="21"/>
  <c r="G516" i="21"/>
  <c r="G515" i="21"/>
  <c r="G514" i="21"/>
  <c r="G513" i="21"/>
  <c r="G512" i="21"/>
  <c r="G511" i="21"/>
  <c r="G510" i="21"/>
  <c r="G505" i="21"/>
  <c r="G504" i="21"/>
  <c r="G503" i="21"/>
  <c r="G502" i="21"/>
  <c r="G501" i="21"/>
  <c r="G500" i="21"/>
  <c r="G499" i="21"/>
  <c r="G498" i="21"/>
  <c r="G497" i="21"/>
  <c r="G496" i="21"/>
  <c r="G495" i="21"/>
  <c r="G494" i="21"/>
  <c r="G493" i="21"/>
  <c r="G492" i="21"/>
  <c r="G491" i="21"/>
  <c r="G490" i="21"/>
  <c r="G489" i="21"/>
  <c r="G488" i="21"/>
  <c r="G487" i="21"/>
  <c r="H487" i="21" s="1"/>
  <c r="G486" i="21"/>
  <c r="G481" i="21"/>
  <c r="G480" i="21"/>
  <c r="G479" i="21"/>
  <c r="G478" i="21"/>
  <c r="G477" i="21"/>
  <c r="G476" i="21"/>
  <c r="G475" i="21"/>
  <c r="G474" i="21"/>
  <c r="G473" i="21"/>
  <c r="G472" i="21"/>
  <c r="G471" i="21"/>
  <c r="G470" i="21"/>
  <c r="G469" i="21"/>
  <c r="G468" i="21"/>
  <c r="G467" i="21"/>
  <c r="G466" i="21"/>
  <c r="G465" i="21"/>
  <c r="G464" i="21"/>
  <c r="G463" i="21"/>
  <c r="G462" i="21"/>
  <c r="G457" i="21"/>
  <c r="G456" i="21"/>
  <c r="G455" i="21"/>
  <c r="G454" i="21"/>
  <c r="G453" i="21"/>
  <c r="G452" i="21"/>
  <c r="G451" i="21"/>
  <c r="G450" i="21"/>
  <c r="G449" i="21"/>
  <c r="G448" i="21"/>
  <c r="G447" i="21"/>
  <c r="G446" i="21"/>
  <c r="G445" i="21"/>
  <c r="G444" i="21"/>
  <c r="G443" i="21"/>
  <c r="G442" i="21"/>
  <c r="G441" i="21"/>
  <c r="G440" i="21"/>
  <c r="G439" i="21"/>
  <c r="G438" i="21"/>
  <c r="G433" i="21"/>
  <c r="G432" i="21"/>
  <c r="G431" i="21"/>
  <c r="G430" i="21"/>
  <c r="G429" i="21"/>
  <c r="G428" i="21"/>
  <c r="G427" i="21"/>
  <c r="G426" i="21"/>
  <c r="G425" i="21"/>
  <c r="G424" i="21"/>
  <c r="G423" i="21"/>
  <c r="G422" i="21"/>
  <c r="G421" i="21"/>
  <c r="G420" i="21"/>
  <c r="G419" i="21"/>
  <c r="G418" i="21"/>
  <c r="G417" i="21"/>
  <c r="G416" i="21"/>
  <c r="G415" i="21"/>
  <c r="H415" i="21" s="1"/>
  <c r="G414" i="21"/>
  <c r="G409" i="21"/>
  <c r="G408" i="21"/>
  <c r="G407" i="21"/>
  <c r="G406" i="21"/>
  <c r="G405" i="21"/>
  <c r="G404" i="21"/>
  <c r="G403" i="21"/>
  <c r="G402" i="21"/>
  <c r="G401" i="21"/>
  <c r="G400" i="21"/>
  <c r="G399" i="21"/>
  <c r="G398" i="21"/>
  <c r="G397" i="21"/>
  <c r="G396" i="21"/>
  <c r="G395" i="21"/>
  <c r="G394" i="21"/>
  <c r="G393" i="21"/>
  <c r="G392" i="21"/>
  <c r="G391" i="21"/>
  <c r="G390" i="21"/>
  <c r="G385" i="21"/>
  <c r="G384" i="21"/>
  <c r="G383" i="21"/>
  <c r="G382" i="21"/>
  <c r="G381" i="21"/>
  <c r="G380" i="21"/>
  <c r="G379" i="21"/>
  <c r="G378" i="21"/>
  <c r="G377" i="21"/>
  <c r="G376" i="21"/>
  <c r="G375" i="21"/>
  <c r="G374" i="21"/>
  <c r="G373" i="21"/>
  <c r="G372" i="21"/>
  <c r="G371" i="21"/>
  <c r="G370" i="21"/>
  <c r="G369" i="21"/>
  <c r="G368" i="21"/>
  <c r="G367" i="21"/>
  <c r="G366" i="21"/>
  <c r="G361" i="21"/>
  <c r="G360" i="21"/>
  <c r="G359" i="21"/>
  <c r="G358" i="21"/>
  <c r="G357" i="21"/>
  <c r="G356" i="21"/>
  <c r="G355" i="21"/>
  <c r="G354" i="21"/>
  <c r="G353" i="21"/>
  <c r="G352" i="21"/>
  <c r="G351" i="21"/>
  <c r="G350" i="21"/>
  <c r="G349" i="21"/>
  <c r="G348" i="21"/>
  <c r="G347" i="21"/>
  <c r="G346" i="21"/>
  <c r="G345" i="21"/>
  <c r="G344" i="21"/>
  <c r="G343" i="21"/>
  <c r="H343" i="21" s="1"/>
  <c r="G342" i="21"/>
  <c r="G337" i="21"/>
  <c r="G336" i="21"/>
  <c r="G335" i="21"/>
  <c r="G334" i="21"/>
  <c r="G333" i="21"/>
  <c r="G332" i="21"/>
  <c r="G331" i="21"/>
  <c r="G330" i="21"/>
  <c r="G329" i="21"/>
  <c r="G328" i="21"/>
  <c r="G327" i="21"/>
  <c r="G326" i="21"/>
  <c r="G325" i="21"/>
  <c r="G324" i="21"/>
  <c r="G323" i="21"/>
  <c r="G322" i="21"/>
  <c r="G321" i="21"/>
  <c r="G320" i="21"/>
  <c r="G319" i="21"/>
  <c r="G318" i="21"/>
  <c r="G313" i="21"/>
  <c r="G312" i="21"/>
  <c r="G311" i="21"/>
  <c r="G310" i="21"/>
  <c r="G309" i="21"/>
  <c r="G308" i="21"/>
  <c r="G307" i="21"/>
  <c r="G306" i="21"/>
  <c r="G305" i="21"/>
  <c r="G304" i="21"/>
  <c r="G303" i="21"/>
  <c r="G302" i="21"/>
  <c r="G301" i="21"/>
  <c r="G300" i="21"/>
  <c r="G299" i="21"/>
  <c r="G298" i="21"/>
  <c r="G297" i="21"/>
  <c r="G296" i="21"/>
  <c r="G295" i="21"/>
  <c r="G294" i="21"/>
  <c r="G289" i="21"/>
  <c r="G288" i="21"/>
  <c r="G287" i="21"/>
  <c r="G286" i="21"/>
  <c r="G285" i="21"/>
  <c r="G284" i="21"/>
  <c r="G283" i="21"/>
  <c r="G282" i="21"/>
  <c r="G281" i="21"/>
  <c r="G280" i="21"/>
  <c r="G279" i="21"/>
  <c r="G278" i="21"/>
  <c r="G277" i="21"/>
  <c r="G276" i="21"/>
  <c r="G275" i="21"/>
  <c r="G274" i="21"/>
  <c r="G273" i="21"/>
  <c r="G272" i="21"/>
  <c r="G271" i="21"/>
  <c r="G270" i="21"/>
  <c r="G265" i="21"/>
  <c r="G264" i="21"/>
  <c r="G263" i="21"/>
  <c r="G262" i="21"/>
  <c r="G261" i="21"/>
  <c r="G260" i="21"/>
  <c r="G259" i="21"/>
  <c r="G258" i="21"/>
  <c r="G257" i="21"/>
  <c r="G256" i="21"/>
  <c r="G255" i="21"/>
  <c r="G254" i="21"/>
  <c r="G253" i="21"/>
  <c r="G252" i="21"/>
  <c r="G251" i="21"/>
  <c r="G250" i="21"/>
  <c r="G249" i="21"/>
  <c r="G248" i="21"/>
  <c r="G247" i="21"/>
  <c r="G246" i="21"/>
  <c r="G241" i="21"/>
  <c r="G240" i="21"/>
  <c r="G239" i="21"/>
  <c r="G238" i="21"/>
  <c r="G237" i="21"/>
  <c r="G236" i="21"/>
  <c r="G235" i="21"/>
  <c r="G234" i="21"/>
  <c r="G233" i="21"/>
  <c r="G232" i="21"/>
  <c r="G231" i="21"/>
  <c r="G230" i="21"/>
  <c r="G229" i="21"/>
  <c r="G228" i="21"/>
  <c r="G227" i="21"/>
  <c r="G226" i="21"/>
  <c r="G225" i="21"/>
  <c r="G224" i="21"/>
  <c r="G223" i="21"/>
  <c r="G222" i="21"/>
  <c r="G217" i="21"/>
  <c r="G216" i="21"/>
  <c r="G215" i="21"/>
  <c r="G214" i="21"/>
  <c r="G213" i="21"/>
  <c r="G212" i="21"/>
  <c r="G211" i="21"/>
  <c r="G210" i="21"/>
  <c r="G209" i="21"/>
  <c r="G208" i="21"/>
  <c r="G207" i="21"/>
  <c r="G206" i="21"/>
  <c r="G205" i="21"/>
  <c r="G204" i="21"/>
  <c r="G203" i="21"/>
  <c r="G202" i="21"/>
  <c r="G201" i="21"/>
  <c r="G200" i="21"/>
  <c r="G199" i="21"/>
  <c r="G198" i="21"/>
  <c r="G193" i="21"/>
  <c r="G192" i="21"/>
  <c r="G191" i="21"/>
  <c r="G190" i="21"/>
  <c r="G189" i="21"/>
  <c r="G188" i="21"/>
  <c r="G187" i="21"/>
  <c r="G186" i="21"/>
  <c r="G185" i="21"/>
  <c r="G184" i="21"/>
  <c r="G183" i="21"/>
  <c r="G182" i="21"/>
  <c r="G181" i="21"/>
  <c r="G180" i="21"/>
  <c r="G179" i="21"/>
  <c r="G178" i="21"/>
  <c r="G177" i="21"/>
  <c r="G176" i="21"/>
  <c r="G175" i="21"/>
  <c r="G174" i="21"/>
  <c r="G169" i="21"/>
  <c r="G168" i="21"/>
  <c r="G167" i="21"/>
  <c r="G166" i="21"/>
  <c r="G165" i="21"/>
  <c r="G164" i="21"/>
  <c r="G163" i="21"/>
  <c r="G162" i="21"/>
  <c r="G161" i="21"/>
  <c r="G160" i="21"/>
  <c r="G159" i="21"/>
  <c r="G158" i="21"/>
  <c r="G157" i="21"/>
  <c r="G156" i="21"/>
  <c r="G155" i="21"/>
  <c r="G154" i="21"/>
  <c r="G153" i="21"/>
  <c r="G152" i="21"/>
  <c r="G151" i="21"/>
  <c r="G150" i="21"/>
  <c r="G145" i="21"/>
  <c r="G144" i="21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O121" i="22"/>
  <c r="N121" i="22"/>
  <c r="G121" i="22"/>
  <c r="F121" i="22"/>
  <c r="O120" i="22"/>
  <c r="N120" i="22"/>
  <c r="G120" i="22"/>
  <c r="F120" i="22"/>
  <c r="O119" i="22"/>
  <c r="N119" i="22"/>
  <c r="G119" i="22"/>
  <c r="F119" i="22"/>
  <c r="O118" i="22"/>
  <c r="N118" i="22"/>
  <c r="G118" i="22"/>
  <c r="F118" i="22"/>
  <c r="O117" i="22"/>
  <c r="N117" i="22"/>
  <c r="G117" i="22"/>
  <c r="F117" i="22"/>
  <c r="O116" i="22"/>
  <c r="N116" i="22"/>
  <c r="G116" i="22"/>
  <c r="F116" i="22"/>
  <c r="O115" i="22"/>
  <c r="N115" i="22"/>
  <c r="G115" i="22"/>
  <c r="F115" i="22"/>
  <c r="O114" i="22"/>
  <c r="N114" i="22"/>
  <c r="G114" i="22"/>
  <c r="F114" i="22"/>
  <c r="O113" i="22"/>
  <c r="N113" i="22"/>
  <c r="G113" i="22"/>
  <c r="F113" i="22"/>
  <c r="O112" i="22"/>
  <c r="N112" i="22"/>
  <c r="G112" i="22"/>
  <c r="F112" i="22"/>
  <c r="O111" i="22"/>
  <c r="N111" i="22"/>
  <c r="G111" i="22"/>
  <c r="F111" i="22"/>
  <c r="O110" i="22"/>
  <c r="N110" i="22"/>
  <c r="G110" i="22"/>
  <c r="F110" i="22"/>
  <c r="O109" i="22"/>
  <c r="N109" i="22"/>
  <c r="G109" i="22"/>
  <c r="F109" i="22"/>
  <c r="O108" i="22"/>
  <c r="N108" i="22"/>
  <c r="G108" i="22"/>
  <c r="F108" i="22"/>
  <c r="O107" i="22"/>
  <c r="N107" i="22"/>
  <c r="G107" i="22"/>
  <c r="F107" i="22"/>
  <c r="O106" i="22"/>
  <c r="N106" i="22"/>
  <c r="G106" i="22"/>
  <c r="F106" i="22"/>
  <c r="O105" i="22"/>
  <c r="N105" i="22"/>
  <c r="G105" i="22"/>
  <c r="F105" i="22"/>
  <c r="O104" i="22"/>
  <c r="N104" i="22"/>
  <c r="G104" i="22"/>
  <c r="F104" i="22"/>
  <c r="O103" i="22"/>
  <c r="N103" i="22"/>
  <c r="G103" i="22"/>
  <c r="F103" i="22"/>
  <c r="O102" i="22"/>
  <c r="G102" i="22"/>
  <c r="O97" i="22"/>
  <c r="N97" i="22"/>
  <c r="G97" i="22"/>
  <c r="F97" i="22"/>
  <c r="O96" i="22"/>
  <c r="N96" i="22"/>
  <c r="G96" i="22"/>
  <c r="F96" i="22"/>
  <c r="O95" i="22"/>
  <c r="N95" i="22"/>
  <c r="G95" i="22"/>
  <c r="F95" i="22"/>
  <c r="O94" i="22"/>
  <c r="N94" i="22"/>
  <c r="G94" i="22"/>
  <c r="F94" i="22"/>
  <c r="O93" i="22"/>
  <c r="N93" i="22"/>
  <c r="G93" i="22"/>
  <c r="F93" i="22"/>
  <c r="O92" i="22"/>
  <c r="N92" i="22"/>
  <c r="G92" i="22"/>
  <c r="F92" i="22"/>
  <c r="O91" i="22"/>
  <c r="N91" i="22"/>
  <c r="G91" i="22"/>
  <c r="F91" i="22"/>
  <c r="O90" i="22"/>
  <c r="N90" i="22"/>
  <c r="G90" i="22"/>
  <c r="F90" i="22"/>
  <c r="O89" i="22"/>
  <c r="N89" i="22"/>
  <c r="G89" i="22"/>
  <c r="F89" i="22"/>
  <c r="O88" i="22"/>
  <c r="N88" i="22"/>
  <c r="G88" i="22"/>
  <c r="F88" i="22"/>
  <c r="O87" i="22"/>
  <c r="N87" i="22"/>
  <c r="G87" i="22"/>
  <c r="F87" i="22"/>
  <c r="O86" i="22"/>
  <c r="N86" i="22"/>
  <c r="G86" i="22"/>
  <c r="F86" i="22"/>
  <c r="O85" i="22"/>
  <c r="N85" i="22"/>
  <c r="G85" i="22"/>
  <c r="F85" i="22"/>
  <c r="O84" i="22"/>
  <c r="N84" i="22"/>
  <c r="G84" i="22"/>
  <c r="F84" i="22"/>
  <c r="O83" i="22"/>
  <c r="N83" i="22"/>
  <c r="G83" i="22"/>
  <c r="F83" i="22"/>
  <c r="O82" i="22"/>
  <c r="N82" i="22"/>
  <c r="G82" i="22"/>
  <c r="F82" i="22"/>
  <c r="O81" i="22"/>
  <c r="N81" i="22"/>
  <c r="G81" i="22"/>
  <c r="F81" i="22"/>
  <c r="O80" i="22"/>
  <c r="N80" i="22"/>
  <c r="G80" i="22"/>
  <c r="F80" i="22"/>
  <c r="O79" i="22"/>
  <c r="N79" i="22"/>
  <c r="G79" i="22"/>
  <c r="F79" i="22"/>
  <c r="O78" i="22"/>
  <c r="G78" i="22"/>
  <c r="O55" i="22"/>
  <c r="P55" i="22" s="1"/>
  <c r="N55" i="22"/>
  <c r="G55" i="22"/>
  <c r="H55" i="22" s="1"/>
  <c r="F55" i="22"/>
  <c r="O54" i="22"/>
  <c r="G54" i="22"/>
  <c r="O49" i="22"/>
  <c r="N49" i="22"/>
  <c r="G49" i="22"/>
  <c r="F49" i="22"/>
  <c r="O48" i="22"/>
  <c r="N48" i="22"/>
  <c r="G48" i="22"/>
  <c r="F48" i="22"/>
  <c r="O47" i="22"/>
  <c r="N47" i="22"/>
  <c r="G47" i="22"/>
  <c r="F47" i="22"/>
  <c r="O46" i="22"/>
  <c r="N46" i="22"/>
  <c r="G46" i="22"/>
  <c r="F46" i="22"/>
  <c r="O45" i="22"/>
  <c r="N45" i="22"/>
  <c r="G45" i="22"/>
  <c r="F45" i="22"/>
  <c r="O44" i="22"/>
  <c r="N44" i="22"/>
  <c r="G44" i="22"/>
  <c r="F44" i="22"/>
  <c r="O43" i="22"/>
  <c r="N43" i="22"/>
  <c r="G43" i="22"/>
  <c r="F43" i="22"/>
  <c r="O42" i="22"/>
  <c r="N42" i="22"/>
  <c r="G42" i="22"/>
  <c r="F42" i="22"/>
  <c r="O41" i="22"/>
  <c r="N41" i="22"/>
  <c r="G41" i="22"/>
  <c r="F41" i="22"/>
  <c r="O40" i="22"/>
  <c r="N40" i="22"/>
  <c r="G40" i="22"/>
  <c r="F40" i="22"/>
  <c r="O39" i="22"/>
  <c r="N39" i="22"/>
  <c r="G39" i="22"/>
  <c r="F39" i="22"/>
  <c r="O38" i="22"/>
  <c r="N38" i="22"/>
  <c r="G38" i="22"/>
  <c r="F38" i="22"/>
  <c r="O37" i="22"/>
  <c r="N37" i="22"/>
  <c r="G37" i="22"/>
  <c r="F37" i="22"/>
  <c r="O36" i="22"/>
  <c r="N36" i="22"/>
  <c r="G36" i="22"/>
  <c r="F36" i="22"/>
  <c r="O35" i="22"/>
  <c r="N35" i="22"/>
  <c r="G35" i="22"/>
  <c r="F35" i="22"/>
  <c r="O34" i="22"/>
  <c r="N34" i="22"/>
  <c r="G34" i="22"/>
  <c r="F34" i="22"/>
  <c r="O33" i="22"/>
  <c r="N33" i="22"/>
  <c r="G33" i="22"/>
  <c r="F33" i="22"/>
  <c r="O32" i="22"/>
  <c r="N32" i="22"/>
  <c r="G32" i="22"/>
  <c r="F32" i="22"/>
  <c r="O31" i="22"/>
  <c r="P31" i="22" s="1"/>
  <c r="N31" i="22"/>
  <c r="G31" i="22"/>
  <c r="F31" i="22"/>
  <c r="O30" i="22"/>
  <c r="G30" i="22"/>
  <c r="O25" i="22"/>
  <c r="N25" i="22"/>
  <c r="G25" i="22"/>
  <c r="F25" i="22"/>
  <c r="O24" i="22"/>
  <c r="N24" i="22"/>
  <c r="G24" i="22"/>
  <c r="F24" i="22"/>
  <c r="O23" i="22"/>
  <c r="N23" i="22"/>
  <c r="G23" i="22"/>
  <c r="F23" i="22"/>
  <c r="O22" i="22"/>
  <c r="N22" i="22"/>
  <c r="G22" i="22"/>
  <c r="F22" i="22"/>
  <c r="O21" i="22"/>
  <c r="N21" i="22"/>
  <c r="G21" i="22"/>
  <c r="F21" i="22"/>
  <c r="O20" i="22"/>
  <c r="N20" i="22"/>
  <c r="G20" i="22"/>
  <c r="F20" i="22"/>
  <c r="O19" i="22"/>
  <c r="N19" i="22"/>
  <c r="G19" i="22"/>
  <c r="F19" i="22"/>
  <c r="O18" i="22"/>
  <c r="N18" i="22"/>
  <c r="G18" i="22"/>
  <c r="F18" i="22"/>
  <c r="O17" i="22"/>
  <c r="N17" i="22"/>
  <c r="G17" i="22"/>
  <c r="F17" i="22"/>
  <c r="O16" i="22"/>
  <c r="N16" i="22"/>
  <c r="G16" i="22"/>
  <c r="F16" i="22"/>
  <c r="O15" i="22"/>
  <c r="N15" i="22"/>
  <c r="G15" i="22"/>
  <c r="F15" i="22"/>
  <c r="O14" i="22"/>
  <c r="N14" i="22"/>
  <c r="G14" i="22"/>
  <c r="F14" i="22"/>
  <c r="O13" i="22"/>
  <c r="N13" i="22"/>
  <c r="G13" i="22"/>
  <c r="F13" i="22"/>
  <c r="O12" i="22"/>
  <c r="N12" i="22"/>
  <c r="G12" i="22"/>
  <c r="F12" i="22"/>
  <c r="O11" i="22"/>
  <c r="N11" i="22"/>
  <c r="G11" i="22"/>
  <c r="F11" i="22"/>
  <c r="O10" i="22"/>
  <c r="N10" i="22"/>
  <c r="G10" i="22"/>
  <c r="F10" i="22"/>
  <c r="O9" i="22"/>
  <c r="N9" i="22"/>
  <c r="G9" i="22"/>
  <c r="F9" i="22"/>
  <c r="O8" i="22"/>
  <c r="N8" i="22"/>
  <c r="G8" i="22"/>
  <c r="F8" i="22"/>
  <c r="O7" i="22"/>
  <c r="N7" i="22"/>
  <c r="G7" i="22"/>
  <c r="F7" i="22"/>
  <c r="O6" i="22"/>
  <c r="G6" i="22"/>
  <c r="O102" i="20"/>
  <c r="O78" i="20"/>
  <c r="O54" i="20"/>
  <c r="O30" i="20"/>
  <c r="O6" i="20"/>
  <c r="P1" i="16"/>
  <c r="H1" i="16"/>
  <c r="P1" i="15"/>
  <c r="H1" i="15"/>
  <c r="T1" i="6"/>
  <c r="R1" i="6"/>
  <c r="P1" i="6"/>
  <c r="N1" i="6"/>
  <c r="J1" i="6"/>
  <c r="H1" i="6"/>
  <c r="H148" i="6" s="1"/>
  <c r="F1" i="6"/>
  <c r="D1" i="6"/>
  <c r="T1" i="4"/>
  <c r="R1" i="4"/>
  <c r="P1" i="4"/>
  <c r="N1" i="4"/>
  <c r="H1" i="4"/>
  <c r="F1" i="4"/>
  <c r="D1" i="4"/>
  <c r="T1" i="8"/>
  <c r="S1" i="8"/>
  <c r="J1" i="8"/>
  <c r="I1" i="8"/>
  <c r="O121" i="20"/>
  <c r="N121" i="20"/>
  <c r="O120" i="20"/>
  <c r="N120" i="20"/>
  <c r="O119" i="20"/>
  <c r="N119" i="20"/>
  <c r="O118" i="20"/>
  <c r="N118" i="20"/>
  <c r="O117" i="20"/>
  <c r="N117" i="20"/>
  <c r="O116" i="20"/>
  <c r="N116" i="20"/>
  <c r="O115" i="20"/>
  <c r="N115" i="20"/>
  <c r="O114" i="20"/>
  <c r="N114" i="20"/>
  <c r="O113" i="20"/>
  <c r="N113" i="20"/>
  <c r="O112" i="20"/>
  <c r="N112" i="20"/>
  <c r="O111" i="20"/>
  <c r="N111" i="20"/>
  <c r="O110" i="20"/>
  <c r="N110" i="20"/>
  <c r="O109" i="20"/>
  <c r="N109" i="20"/>
  <c r="O108" i="20"/>
  <c r="N108" i="20"/>
  <c r="O107" i="20"/>
  <c r="N107" i="20"/>
  <c r="O106" i="20"/>
  <c r="N106" i="20"/>
  <c r="O105" i="20"/>
  <c r="N105" i="20"/>
  <c r="O104" i="20"/>
  <c r="N104" i="20"/>
  <c r="O103" i="20"/>
  <c r="N103" i="20"/>
  <c r="O97" i="20"/>
  <c r="N97" i="20"/>
  <c r="O96" i="20"/>
  <c r="N96" i="20"/>
  <c r="O95" i="20"/>
  <c r="N95" i="20"/>
  <c r="O94" i="20"/>
  <c r="N94" i="20"/>
  <c r="O93" i="20"/>
  <c r="N93" i="20"/>
  <c r="O92" i="20"/>
  <c r="N92" i="20"/>
  <c r="O91" i="20"/>
  <c r="N91" i="20"/>
  <c r="O90" i="20"/>
  <c r="N90" i="20"/>
  <c r="O89" i="20"/>
  <c r="N89" i="20"/>
  <c r="O88" i="20"/>
  <c r="N88" i="20"/>
  <c r="O87" i="20"/>
  <c r="N87" i="20"/>
  <c r="O86" i="20"/>
  <c r="N86" i="20"/>
  <c r="O85" i="20"/>
  <c r="N85" i="20"/>
  <c r="O84" i="20"/>
  <c r="N84" i="20"/>
  <c r="O83" i="20"/>
  <c r="N83" i="20"/>
  <c r="O82" i="20"/>
  <c r="N82" i="20"/>
  <c r="O81" i="20"/>
  <c r="N81" i="20"/>
  <c r="O80" i="20"/>
  <c r="N80" i="20"/>
  <c r="O79" i="20"/>
  <c r="N79" i="20"/>
  <c r="O55" i="20"/>
  <c r="P55" i="20" s="1"/>
  <c r="N55" i="20"/>
  <c r="O49" i="20"/>
  <c r="N49" i="20"/>
  <c r="O48" i="20"/>
  <c r="N48" i="20"/>
  <c r="O47" i="20"/>
  <c r="N47" i="20"/>
  <c r="O46" i="20"/>
  <c r="N46" i="20"/>
  <c r="O45" i="20"/>
  <c r="N45" i="20"/>
  <c r="O44" i="20"/>
  <c r="N44" i="20"/>
  <c r="O43" i="20"/>
  <c r="N43" i="20"/>
  <c r="O42" i="20"/>
  <c r="N42" i="20"/>
  <c r="O41" i="20"/>
  <c r="N41" i="20"/>
  <c r="O40" i="20"/>
  <c r="N40" i="20"/>
  <c r="O39" i="20"/>
  <c r="N39" i="20"/>
  <c r="O38" i="20"/>
  <c r="N38" i="20"/>
  <c r="O37" i="20"/>
  <c r="N37" i="20"/>
  <c r="O36" i="20"/>
  <c r="N36" i="20"/>
  <c r="O35" i="20"/>
  <c r="N35" i="20"/>
  <c r="O34" i="20"/>
  <c r="N34" i="20"/>
  <c r="O33" i="20"/>
  <c r="N33" i="20"/>
  <c r="O32" i="20"/>
  <c r="N32" i="20"/>
  <c r="O31" i="20"/>
  <c r="N31" i="20"/>
  <c r="O25" i="20"/>
  <c r="N25" i="20"/>
  <c r="O24" i="20"/>
  <c r="N24" i="20"/>
  <c r="O23" i="20"/>
  <c r="N23" i="20"/>
  <c r="O22" i="20"/>
  <c r="N22" i="20"/>
  <c r="O21" i="20"/>
  <c r="N21" i="20"/>
  <c r="O20" i="20"/>
  <c r="N20" i="20"/>
  <c r="O19" i="20"/>
  <c r="N19" i="20"/>
  <c r="O18" i="20"/>
  <c r="N18" i="20"/>
  <c r="O17" i="20"/>
  <c r="N17" i="20"/>
  <c r="O16" i="20"/>
  <c r="N16" i="20"/>
  <c r="O15" i="20"/>
  <c r="N15" i="20"/>
  <c r="O14" i="20"/>
  <c r="N14" i="20"/>
  <c r="O13" i="20"/>
  <c r="N13" i="20"/>
  <c r="O12" i="20"/>
  <c r="N12" i="20"/>
  <c r="O11" i="20"/>
  <c r="N11" i="20"/>
  <c r="O10" i="20"/>
  <c r="N10" i="20"/>
  <c r="O9" i="20"/>
  <c r="N9" i="20"/>
  <c r="O8" i="20"/>
  <c r="N8" i="20"/>
  <c r="O7" i="20"/>
  <c r="N7" i="20"/>
  <c r="F49" i="20"/>
  <c r="P103" i="16"/>
  <c r="O103" i="16" s="1"/>
  <c r="N103" i="16"/>
  <c r="H103" i="16"/>
  <c r="G103" i="16" s="1"/>
  <c r="F103" i="16"/>
  <c r="P102" i="16"/>
  <c r="O102" i="16" s="1"/>
  <c r="N102" i="16"/>
  <c r="H102" i="16"/>
  <c r="G102" i="16" s="1"/>
  <c r="F102" i="16"/>
  <c r="P101" i="16"/>
  <c r="O101" i="16" s="1"/>
  <c r="N101" i="16"/>
  <c r="H101" i="16"/>
  <c r="G101" i="16" s="1"/>
  <c r="F101" i="16"/>
  <c r="P100" i="16"/>
  <c r="O100" i="16" s="1"/>
  <c r="N100" i="16"/>
  <c r="H100" i="16"/>
  <c r="G100" i="16" s="1"/>
  <c r="F100" i="16"/>
  <c r="P99" i="16"/>
  <c r="O99" i="16" s="1"/>
  <c r="N99" i="16"/>
  <c r="H99" i="16"/>
  <c r="G99" i="16" s="1"/>
  <c r="F99" i="16"/>
  <c r="P98" i="16"/>
  <c r="O98" i="16" s="1"/>
  <c r="N98" i="16"/>
  <c r="H98" i="16"/>
  <c r="G98" i="16" s="1"/>
  <c r="F98" i="16"/>
  <c r="P97" i="16"/>
  <c r="O97" i="16" s="1"/>
  <c r="N97" i="16"/>
  <c r="H97" i="16"/>
  <c r="G97" i="16" s="1"/>
  <c r="F97" i="16"/>
  <c r="P96" i="16"/>
  <c r="O96" i="16" s="1"/>
  <c r="N96" i="16"/>
  <c r="H96" i="16"/>
  <c r="G96" i="16" s="1"/>
  <c r="F96" i="16"/>
  <c r="P95" i="16"/>
  <c r="O95" i="16" s="1"/>
  <c r="N95" i="16"/>
  <c r="H95" i="16"/>
  <c r="G95" i="16" s="1"/>
  <c r="F95" i="16"/>
  <c r="P94" i="16"/>
  <c r="O94" i="16" s="1"/>
  <c r="N94" i="16"/>
  <c r="H94" i="16"/>
  <c r="G94" i="16" s="1"/>
  <c r="F94" i="16"/>
  <c r="P93" i="16"/>
  <c r="O93" i="16" s="1"/>
  <c r="N93" i="16"/>
  <c r="H93" i="16"/>
  <c r="G93" i="16" s="1"/>
  <c r="F93" i="16"/>
  <c r="P92" i="16"/>
  <c r="O92" i="16" s="1"/>
  <c r="N92" i="16"/>
  <c r="H92" i="16"/>
  <c r="G92" i="16" s="1"/>
  <c r="F92" i="16"/>
  <c r="P91" i="16"/>
  <c r="O91" i="16" s="1"/>
  <c r="N91" i="16"/>
  <c r="H91" i="16"/>
  <c r="G91" i="16" s="1"/>
  <c r="F91" i="16"/>
  <c r="P90" i="16"/>
  <c r="O90" i="16" s="1"/>
  <c r="N90" i="16"/>
  <c r="H90" i="16"/>
  <c r="G90" i="16" s="1"/>
  <c r="F90" i="16"/>
  <c r="P89" i="16"/>
  <c r="O89" i="16" s="1"/>
  <c r="N89" i="16"/>
  <c r="H89" i="16"/>
  <c r="G89" i="16" s="1"/>
  <c r="F89" i="16"/>
  <c r="P88" i="16"/>
  <c r="O88" i="16" s="1"/>
  <c r="N88" i="16"/>
  <c r="H88" i="16"/>
  <c r="G88" i="16" s="1"/>
  <c r="F88" i="16"/>
  <c r="P87" i="16"/>
  <c r="O87" i="16" s="1"/>
  <c r="N87" i="16"/>
  <c r="H87" i="16"/>
  <c r="G87" i="16" s="1"/>
  <c r="F87" i="16"/>
  <c r="P86" i="16"/>
  <c r="O86" i="16" s="1"/>
  <c r="N86" i="16"/>
  <c r="H86" i="16"/>
  <c r="G86" i="16" s="1"/>
  <c r="F86" i="16"/>
  <c r="P85" i="16"/>
  <c r="O85" i="16" s="1"/>
  <c r="N85" i="16"/>
  <c r="H85" i="16"/>
  <c r="G85" i="16" s="1"/>
  <c r="F85" i="16"/>
  <c r="P84" i="16"/>
  <c r="O84" i="16" s="1"/>
  <c r="N84" i="16"/>
  <c r="H84" i="16"/>
  <c r="G84" i="16" s="1"/>
  <c r="F84" i="16"/>
  <c r="P83" i="16"/>
  <c r="O83" i="16" s="1"/>
  <c r="N83" i="16"/>
  <c r="H83" i="16"/>
  <c r="G83" i="16" s="1"/>
  <c r="F83" i="16"/>
  <c r="P82" i="16"/>
  <c r="O82" i="16" s="1"/>
  <c r="N82" i="16"/>
  <c r="H82" i="16"/>
  <c r="G82" i="16" s="1"/>
  <c r="F82" i="16"/>
  <c r="P81" i="16"/>
  <c r="O81" i="16" s="1"/>
  <c r="N81" i="16"/>
  <c r="H81" i="16"/>
  <c r="G81" i="16" s="1"/>
  <c r="F81" i="16"/>
  <c r="P80" i="16"/>
  <c r="O80" i="16" s="1"/>
  <c r="N80" i="16"/>
  <c r="H80" i="16"/>
  <c r="G80" i="16" s="1"/>
  <c r="F80" i="16"/>
  <c r="P79" i="16"/>
  <c r="O79" i="16" s="1"/>
  <c r="N79" i="16"/>
  <c r="H79" i="16"/>
  <c r="G79" i="16" s="1"/>
  <c r="F79" i="16"/>
  <c r="P78" i="16"/>
  <c r="O78" i="16" s="1"/>
  <c r="N78" i="16"/>
  <c r="H78" i="16"/>
  <c r="G78" i="16" s="1"/>
  <c r="F78" i="16"/>
  <c r="P77" i="16"/>
  <c r="O77" i="16" s="1"/>
  <c r="N77" i="16"/>
  <c r="H77" i="16"/>
  <c r="G77" i="16" s="1"/>
  <c r="F77" i="16"/>
  <c r="P76" i="16"/>
  <c r="O76" i="16" s="1"/>
  <c r="N76" i="16"/>
  <c r="H76" i="16"/>
  <c r="G76" i="16" s="1"/>
  <c r="F76" i="16"/>
  <c r="P75" i="16"/>
  <c r="O75" i="16" s="1"/>
  <c r="N75" i="16"/>
  <c r="H75" i="16"/>
  <c r="G75" i="16" s="1"/>
  <c r="F75" i="16"/>
  <c r="P74" i="16"/>
  <c r="O74" i="16" s="1"/>
  <c r="N74" i="16"/>
  <c r="H74" i="16"/>
  <c r="G74" i="16" s="1"/>
  <c r="F74" i="16"/>
  <c r="P73" i="16"/>
  <c r="O73" i="16" s="1"/>
  <c r="N73" i="16"/>
  <c r="H73" i="16"/>
  <c r="G73" i="16" s="1"/>
  <c r="F73" i="16"/>
  <c r="P72" i="16"/>
  <c r="O72" i="16" s="1"/>
  <c r="N72" i="16"/>
  <c r="H72" i="16"/>
  <c r="G72" i="16" s="1"/>
  <c r="F72" i="16"/>
  <c r="P71" i="16"/>
  <c r="O71" i="16" s="1"/>
  <c r="N71" i="16"/>
  <c r="H71" i="16"/>
  <c r="G71" i="16" s="1"/>
  <c r="F71" i="16"/>
  <c r="P70" i="16"/>
  <c r="O70" i="16" s="1"/>
  <c r="N70" i="16"/>
  <c r="H70" i="16"/>
  <c r="G70" i="16" s="1"/>
  <c r="F70" i="16"/>
  <c r="P69" i="16"/>
  <c r="O69" i="16" s="1"/>
  <c r="N69" i="16"/>
  <c r="H69" i="16"/>
  <c r="G69" i="16" s="1"/>
  <c r="F69" i="16"/>
  <c r="P68" i="16"/>
  <c r="O68" i="16" s="1"/>
  <c r="N68" i="16"/>
  <c r="H68" i="16"/>
  <c r="G68" i="16" s="1"/>
  <c r="F68" i="16"/>
  <c r="P67" i="16"/>
  <c r="O67" i="16" s="1"/>
  <c r="N67" i="16"/>
  <c r="H67" i="16"/>
  <c r="G67" i="16" s="1"/>
  <c r="F67" i="16"/>
  <c r="P66" i="16"/>
  <c r="O66" i="16" s="1"/>
  <c r="N66" i="16"/>
  <c r="H66" i="16"/>
  <c r="G66" i="16" s="1"/>
  <c r="F66" i="16"/>
  <c r="P65" i="16"/>
  <c r="O65" i="16" s="1"/>
  <c r="N65" i="16"/>
  <c r="H65" i="16"/>
  <c r="G65" i="16" s="1"/>
  <c r="F65" i="16"/>
  <c r="P64" i="16"/>
  <c r="O64" i="16" s="1"/>
  <c r="N64" i="16"/>
  <c r="H64" i="16"/>
  <c r="G64" i="16" s="1"/>
  <c r="F64" i="16"/>
  <c r="P63" i="16"/>
  <c r="O63" i="16" s="1"/>
  <c r="N63" i="16"/>
  <c r="H63" i="16"/>
  <c r="G63" i="16" s="1"/>
  <c r="F63" i="16"/>
  <c r="P62" i="16"/>
  <c r="O62" i="16" s="1"/>
  <c r="N62" i="16"/>
  <c r="H62" i="16"/>
  <c r="G62" i="16" s="1"/>
  <c r="F62" i="16"/>
  <c r="P61" i="16"/>
  <c r="O61" i="16" s="1"/>
  <c r="N61" i="16"/>
  <c r="H61" i="16"/>
  <c r="G61" i="16" s="1"/>
  <c r="F61" i="16"/>
  <c r="P60" i="16"/>
  <c r="O60" i="16" s="1"/>
  <c r="N60" i="16"/>
  <c r="H60" i="16"/>
  <c r="G60" i="16" s="1"/>
  <c r="F60" i="16"/>
  <c r="P59" i="16"/>
  <c r="O59" i="16" s="1"/>
  <c r="N59" i="16"/>
  <c r="H59" i="16"/>
  <c r="G59" i="16" s="1"/>
  <c r="F59" i="16"/>
  <c r="P58" i="16"/>
  <c r="O58" i="16" s="1"/>
  <c r="N58" i="16"/>
  <c r="H58" i="16"/>
  <c r="G58" i="16" s="1"/>
  <c r="F58" i="16"/>
  <c r="P57" i="16"/>
  <c r="O57" i="16" s="1"/>
  <c r="N57" i="16"/>
  <c r="H57" i="16"/>
  <c r="G57" i="16" s="1"/>
  <c r="F57" i="16"/>
  <c r="P56" i="16"/>
  <c r="O56" i="16" s="1"/>
  <c r="N56" i="16"/>
  <c r="H56" i="16"/>
  <c r="G56" i="16" s="1"/>
  <c r="F56" i="16"/>
  <c r="P55" i="16"/>
  <c r="O55" i="16" s="1"/>
  <c r="N55" i="16"/>
  <c r="H55" i="16"/>
  <c r="G55" i="16" s="1"/>
  <c r="F55" i="16"/>
  <c r="P54" i="16"/>
  <c r="O54" i="16" s="1"/>
  <c r="N54" i="16"/>
  <c r="H54" i="16"/>
  <c r="G54" i="16" s="1"/>
  <c r="F54" i="16"/>
  <c r="P53" i="16"/>
  <c r="O53" i="16" s="1"/>
  <c r="N53" i="16"/>
  <c r="H53" i="16"/>
  <c r="G53" i="16" s="1"/>
  <c r="F53" i="16"/>
  <c r="P52" i="16"/>
  <c r="O52" i="16" s="1"/>
  <c r="N52" i="16"/>
  <c r="H52" i="16"/>
  <c r="G52" i="16" s="1"/>
  <c r="F52" i="16"/>
  <c r="P51" i="16"/>
  <c r="O51" i="16" s="1"/>
  <c r="N51" i="16"/>
  <c r="H51" i="16"/>
  <c r="G51" i="16" s="1"/>
  <c r="F51" i="16"/>
  <c r="P50" i="16"/>
  <c r="O50" i="16" s="1"/>
  <c r="N50" i="16"/>
  <c r="H50" i="16"/>
  <c r="G50" i="16" s="1"/>
  <c r="F50" i="16"/>
  <c r="P49" i="16"/>
  <c r="O49" i="16" s="1"/>
  <c r="N49" i="16"/>
  <c r="H49" i="16"/>
  <c r="G49" i="16" s="1"/>
  <c r="F49" i="16"/>
  <c r="P48" i="16"/>
  <c r="O48" i="16" s="1"/>
  <c r="N48" i="16"/>
  <c r="H48" i="16"/>
  <c r="G48" i="16" s="1"/>
  <c r="F48" i="16"/>
  <c r="P47" i="16"/>
  <c r="O47" i="16" s="1"/>
  <c r="N47" i="16"/>
  <c r="H47" i="16"/>
  <c r="G47" i="16" s="1"/>
  <c r="F47" i="16"/>
  <c r="P46" i="16"/>
  <c r="O46" i="16" s="1"/>
  <c r="N46" i="16"/>
  <c r="H46" i="16"/>
  <c r="G46" i="16" s="1"/>
  <c r="F46" i="16"/>
  <c r="P45" i="16"/>
  <c r="O45" i="16" s="1"/>
  <c r="N45" i="16"/>
  <c r="H45" i="16"/>
  <c r="G45" i="16" s="1"/>
  <c r="F45" i="16"/>
  <c r="P44" i="16"/>
  <c r="O44" i="16" s="1"/>
  <c r="N44" i="16"/>
  <c r="H44" i="16"/>
  <c r="G44" i="16" s="1"/>
  <c r="F44" i="16"/>
  <c r="P43" i="16"/>
  <c r="O43" i="16" s="1"/>
  <c r="N43" i="16"/>
  <c r="H43" i="16"/>
  <c r="G43" i="16" s="1"/>
  <c r="F43" i="16"/>
  <c r="P42" i="16"/>
  <c r="O42" i="16" s="1"/>
  <c r="N42" i="16"/>
  <c r="H42" i="16"/>
  <c r="G42" i="16" s="1"/>
  <c r="F42" i="16"/>
  <c r="P41" i="16"/>
  <c r="O41" i="16" s="1"/>
  <c r="N41" i="16"/>
  <c r="H41" i="16"/>
  <c r="G41" i="16" s="1"/>
  <c r="F41" i="16"/>
  <c r="P40" i="16"/>
  <c r="O40" i="16" s="1"/>
  <c r="N40" i="16"/>
  <c r="H40" i="16"/>
  <c r="G40" i="16" s="1"/>
  <c r="F40" i="16"/>
  <c r="P39" i="16"/>
  <c r="O39" i="16" s="1"/>
  <c r="N39" i="16"/>
  <c r="H39" i="16"/>
  <c r="G39" i="16" s="1"/>
  <c r="F39" i="16"/>
  <c r="P38" i="16"/>
  <c r="O38" i="16" s="1"/>
  <c r="N38" i="16"/>
  <c r="H38" i="16"/>
  <c r="G38" i="16" s="1"/>
  <c r="F38" i="16"/>
  <c r="P37" i="16"/>
  <c r="O37" i="16" s="1"/>
  <c r="N37" i="16"/>
  <c r="H37" i="16"/>
  <c r="G37" i="16" s="1"/>
  <c r="F37" i="16"/>
  <c r="P36" i="16"/>
  <c r="O36" i="16" s="1"/>
  <c r="N36" i="16"/>
  <c r="H36" i="16"/>
  <c r="G36" i="16" s="1"/>
  <c r="F36" i="16"/>
  <c r="P35" i="16"/>
  <c r="O35" i="16" s="1"/>
  <c r="N35" i="16"/>
  <c r="H35" i="16"/>
  <c r="G35" i="16" s="1"/>
  <c r="F35" i="16"/>
  <c r="P34" i="16"/>
  <c r="O34" i="16" s="1"/>
  <c r="N34" i="16"/>
  <c r="H34" i="16"/>
  <c r="G34" i="16" s="1"/>
  <c r="F34" i="16"/>
  <c r="P33" i="16"/>
  <c r="O33" i="16" s="1"/>
  <c r="N33" i="16"/>
  <c r="H33" i="16"/>
  <c r="G33" i="16" s="1"/>
  <c r="F33" i="16"/>
  <c r="P32" i="16"/>
  <c r="O32" i="16" s="1"/>
  <c r="N32" i="16"/>
  <c r="H32" i="16"/>
  <c r="G32" i="16" s="1"/>
  <c r="F32" i="16"/>
  <c r="P31" i="16"/>
  <c r="O31" i="16" s="1"/>
  <c r="N31" i="16"/>
  <c r="H31" i="16"/>
  <c r="G31" i="16" s="1"/>
  <c r="F31" i="16"/>
  <c r="P30" i="16"/>
  <c r="O30" i="16" s="1"/>
  <c r="N30" i="16"/>
  <c r="H30" i="16"/>
  <c r="G30" i="16" s="1"/>
  <c r="F30" i="16"/>
  <c r="P29" i="16"/>
  <c r="O29" i="16" s="1"/>
  <c r="N29" i="16"/>
  <c r="H29" i="16"/>
  <c r="G29" i="16" s="1"/>
  <c r="F29" i="16"/>
  <c r="P28" i="16"/>
  <c r="O28" i="16" s="1"/>
  <c r="N28" i="16"/>
  <c r="H28" i="16"/>
  <c r="G28" i="16" s="1"/>
  <c r="F28" i="16"/>
  <c r="P27" i="16"/>
  <c r="O27" i="16" s="1"/>
  <c r="N27" i="16"/>
  <c r="H27" i="16"/>
  <c r="G27" i="16" s="1"/>
  <c r="F27" i="16"/>
  <c r="P26" i="16"/>
  <c r="O26" i="16" s="1"/>
  <c r="N26" i="16"/>
  <c r="H26" i="16"/>
  <c r="G26" i="16" s="1"/>
  <c r="F26" i="16"/>
  <c r="P25" i="16"/>
  <c r="O25" i="16" s="1"/>
  <c r="N25" i="16"/>
  <c r="H25" i="16"/>
  <c r="G25" i="16" s="1"/>
  <c r="F25" i="16"/>
  <c r="P24" i="16"/>
  <c r="O24" i="16" s="1"/>
  <c r="N24" i="16"/>
  <c r="H24" i="16"/>
  <c r="G24" i="16" s="1"/>
  <c r="F24" i="16"/>
  <c r="P23" i="16"/>
  <c r="O23" i="16" s="1"/>
  <c r="N23" i="16"/>
  <c r="H23" i="16"/>
  <c r="G23" i="16" s="1"/>
  <c r="F23" i="16"/>
  <c r="P22" i="16"/>
  <c r="O22" i="16" s="1"/>
  <c r="N22" i="16"/>
  <c r="H22" i="16"/>
  <c r="G22" i="16" s="1"/>
  <c r="F22" i="16"/>
  <c r="P21" i="16"/>
  <c r="O21" i="16" s="1"/>
  <c r="N21" i="16"/>
  <c r="H21" i="16"/>
  <c r="G21" i="16" s="1"/>
  <c r="F21" i="16"/>
  <c r="P20" i="16"/>
  <c r="O20" i="16" s="1"/>
  <c r="N20" i="16"/>
  <c r="H20" i="16"/>
  <c r="G20" i="16" s="1"/>
  <c r="F20" i="16"/>
  <c r="P19" i="16"/>
  <c r="O19" i="16" s="1"/>
  <c r="N19" i="16"/>
  <c r="H19" i="16"/>
  <c r="G19" i="16" s="1"/>
  <c r="F19" i="16"/>
  <c r="P18" i="16"/>
  <c r="O18" i="16" s="1"/>
  <c r="N18" i="16"/>
  <c r="H18" i="16"/>
  <c r="G18" i="16" s="1"/>
  <c r="F18" i="16"/>
  <c r="P17" i="16"/>
  <c r="O17" i="16" s="1"/>
  <c r="N17" i="16"/>
  <c r="H17" i="16"/>
  <c r="G17" i="16" s="1"/>
  <c r="F17" i="16"/>
  <c r="P16" i="16"/>
  <c r="O16" i="16" s="1"/>
  <c r="N16" i="16"/>
  <c r="H16" i="16"/>
  <c r="G16" i="16" s="1"/>
  <c r="F16" i="16"/>
  <c r="P15" i="16"/>
  <c r="O15" i="16" s="1"/>
  <c r="N15" i="16"/>
  <c r="H15" i="16"/>
  <c r="G15" i="16" s="1"/>
  <c r="F15" i="16"/>
  <c r="P14" i="16"/>
  <c r="O14" i="16" s="1"/>
  <c r="N14" i="16"/>
  <c r="H14" i="16"/>
  <c r="G14" i="16" s="1"/>
  <c r="F14" i="16"/>
  <c r="P13" i="16"/>
  <c r="O13" i="16" s="1"/>
  <c r="N13" i="16"/>
  <c r="H13" i="16"/>
  <c r="G13" i="16" s="1"/>
  <c r="F13" i="16"/>
  <c r="P12" i="16"/>
  <c r="O12" i="16" s="1"/>
  <c r="N12" i="16"/>
  <c r="H12" i="16"/>
  <c r="G12" i="16" s="1"/>
  <c r="F12" i="16"/>
  <c r="P11" i="16"/>
  <c r="O11" i="16" s="1"/>
  <c r="N11" i="16"/>
  <c r="H11" i="16"/>
  <c r="G11" i="16" s="1"/>
  <c r="F11" i="16"/>
  <c r="P10" i="16"/>
  <c r="O10" i="16" s="1"/>
  <c r="N10" i="16"/>
  <c r="H10" i="16"/>
  <c r="G10" i="16" s="1"/>
  <c r="F10" i="16"/>
  <c r="P9" i="16"/>
  <c r="O9" i="16" s="1"/>
  <c r="N9" i="16"/>
  <c r="H9" i="16"/>
  <c r="G9" i="16" s="1"/>
  <c r="F9" i="16"/>
  <c r="P8" i="16"/>
  <c r="O8" i="16" s="1"/>
  <c r="N8" i="16"/>
  <c r="H8" i="16"/>
  <c r="G8" i="16" s="1"/>
  <c r="F8" i="16"/>
  <c r="P7" i="16"/>
  <c r="O7" i="16" s="1"/>
  <c r="N7" i="16"/>
  <c r="H7" i="16"/>
  <c r="G7" i="16" s="1"/>
  <c r="F7" i="16"/>
  <c r="P6" i="16"/>
  <c r="O6" i="16" s="1"/>
  <c r="N6" i="16"/>
  <c r="H6" i="16"/>
  <c r="G6" i="16" s="1"/>
  <c r="F6" i="16"/>
  <c r="P5" i="16"/>
  <c r="O5" i="16" s="1"/>
  <c r="N5" i="16"/>
  <c r="H5" i="16"/>
  <c r="G5" i="16" s="1"/>
  <c r="F5" i="16"/>
  <c r="P103" i="15"/>
  <c r="O103" i="15" s="1"/>
  <c r="N103" i="15"/>
  <c r="P102" i="15"/>
  <c r="O102" i="15" s="1"/>
  <c r="N102" i="15"/>
  <c r="P101" i="15"/>
  <c r="O101" i="15" s="1"/>
  <c r="N101" i="15"/>
  <c r="P100" i="15"/>
  <c r="O100" i="15" s="1"/>
  <c r="N100" i="15"/>
  <c r="P99" i="15"/>
  <c r="O99" i="15" s="1"/>
  <c r="N99" i="15"/>
  <c r="P98" i="15"/>
  <c r="O98" i="15" s="1"/>
  <c r="N98" i="15"/>
  <c r="P97" i="15"/>
  <c r="O97" i="15" s="1"/>
  <c r="N97" i="15"/>
  <c r="P96" i="15"/>
  <c r="O96" i="15" s="1"/>
  <c r="N96" i="15"/>
  <c r="P95" i="15"/>
  <c r="O95" i="15" s="1"/>
  <c r="N95" i="15"/>
  <c r="P94" i="15"/>
  <c r="O94" i="15" s="1"/>
  <c r="N94" i="15"/>
  <c r="P93" i="15"/>
  <c r="O93" i="15" s="1"/>
  <c r="N93" i="15"/>
  <c r="P92" i="15"/>
  <c r="O92" i="15" s="1"/>
  <c r="N92" i="15"/>
  <c r="P91" i="15"/>
  <c r="O91" i="15" s="1"/>
  <c r="N91" i="15"/>
  <c r="P90" i="15"/>
  <c r="O90" i="15" s="1"/>
  <c r="N90" i="15"/>
  <c r="P89" i="15"/>
  <c r="O89" i="15" s="1"/>
  <c r="N89" i="15"/>
  <c r="P88" i="15"/>
  <c r="O88" i="15" s="1"/>
  <c r="N88" i="15"/>
  <c r="P87" i="15"/>
  <c r="O87" i="15" s="1"/>
  <c r="N87" i="15"/>
  <c r="P86" i="15"/>
  <c r="O86" i="15" s="1"/>
  <c r="N86" i="15"/>
  <c r="P85" i="15"/>
  <c r="O85" i="15" s="1"/>
  <c r="N85" i="15"/>
  <c r="P84" i="15"/>
  <c r="O84" i="15" s="1"/>
  <c r="N84" i="15"/>
  <c r="P83" i="15"/>
  <c r="O83" i="15" s="1"/>
  <c r="N83" i="15"/>
  <c r="P82" i="15"/>
  <c r="O82" i="15" s="1"/>
  <c r="N82" i="15"/>
  <c r="P81" i="15"/>
  <c r="O81" i="15" s="1"/>
  <c r="N81" i="15"/>
  <c r="P80" i="15"/>
  <c r="O80" i="15" s="1"/>
  <c r="N80" i="15"/>
  <c r="P79" i="15"/>
  <c r="O79" i="15" s="1"/>
  <c r="N79" i="15"/>
  <c r="P78" i="15"/>
  <c r="O78" i="15" s="1"/>
  <c r="N78" i="15"/>
  <c r="P77" i="15"/>
  <c r="O77" i="15" s="1"/>
  <c r="N77" i="15"/>
  <c r="P76" i="15"/>
  <c r="O76" i="15" s="1"/>
  <c r="N76" i="15"/>
  <c r="P75" i="15"/>
  <c r="O75" i="15" s="1"/>
  <c r="N75" i="15"/>
  <c r="P74" i="15"/>
  <c r="O74" i="15" s="1"/>
  <c r="N74" i="15"/>
  <c r="P73" i="15"/>
  <c r="O73" i="15" s="1"/>
  <c r="N73" i="15"/>
  <c r="P72" i="15"/>
  <c r="O72" i="15" s="1"/>
  <c r="N72" i="15"/>
  <c r="P71" i="15"/>
  <c r="O71" i="15" s="1"/>
  <c r="N71" i="15"/>
  <c r="P70" i="15"/>
  <c r="O70" i="15" s="1"/>
  <c r="N70" i="15"/>
  <c r="P69" i="15"/>
  <c r="O69" i="15" s="1"/>
  <c r="N69" i="15"/>
  <c r="P68" i="15"/>
  <c r="O68" i="15" s="1"/>
  <c r="N68" i="15"/>
  <c r="P67" i="15"/>
  <c r="O67" i="15" s="1"/>
  <c r="N67" i="15"/>
  <c r="P66" i="15"/>
  <c r="O66" i="15" s="1"/>
  <c r="N66" i="15"/>
  <c r="P65" i="15"/>
  <c r="O65" i="15" s="1"/>
  <c r="N65" i="15"/>
  <c r="P64" i="15"/>
  <c r="O64" i="15" s="1"/>
  <c r="N64" i="15"/>
  <c r="P63" i="15"/>
  <c r="O63" i="15" s="1"/>
  <c r="N63" i="15"/>
  <c r="P62" i="15"/>
  <c r="O62" i="15" s="1"/>
  <c r="N62" i="15"/>
  <c r="P61" i="15"/>
  <c r="O61" i="15" s="1"/>
  <c r="N61" i="15"/>
  <c r="P60" i="15"/>
  <c r="O60" i="15" s="1"/>
  <c r="N60" i="15"/>
  <c r="P59" i="15"/>
  <c r="O59" i="15" s="1"/>
  <c r="N59" i="15"/>
  <c r="P58" i="15"/>
  <c r="O58" i="15" s="1"/>
  <c r="N58" i="15"/>
  <c r="P57" i="15"/>
  <c r="O57" i="15" s="1"/>
  <c r="N57" i="15"/>
  <c r="P56" i="15"/>
  <c r="O56" i="15" s="1"/>
  <c r="N56" i="15"/>
  <c r="P55" i="15"/>
  <c r="O55" i="15" s="1"/>
  <c r="N55" i="15"/>
  <c r="P54" i="15"/>
  <c r="O54" i="15" s="1"/>
  <c r="N54" i="15"/>
  <c r="P53" i="15"/>
  <c r="O53" i="15" s="1"/>
  <c r="N53" i="15"/>
  <c r="P52" i="15"/>
  <c r="O52" i="15" s="1"/>
  <c r="N52" i="15"/>
  <c r="P51" i="15"/>
  <c r="O51" i="15" s="1"/>
  <c r="N51" i="15"/>
  <c r="P50" i="15"/>
  <c r="O50" i="15" s="1"/>
  <c r="N50" i="15"/>
  <c r="P49" i="15"/>
  <c r="O49" i="15" s="1"/>
  <c r="N49" i="15"/>
  <c r="P48" i="15"/>
  <c r="O48" i="15" s="1"/>
  <c r="N48" i="15"/>
  <c r="P47" i="15"/>
  <c r="O47" i="15" s="1"/>
  <c r="N47" i="15"/>
  <c r="P46" i="15"/>
  <c r="O46" i="15" s="1"/>
  <c r="N46" i="15"/>
  <c r="P45" i="15"/>
  <c r="O45" i="15" s="1"/>
  <c r="N45" i="15"/>
  <c r="P44" i="15"/>
  <c r="O44" i="15" s="1"/>
  <c r="N44" i="15"/>
  <c r="P43" i="15"/>
  <c r="O43" i="15" s="1"/>
  <c r="N43" i="15"/>
  <c r="P42" i="15"/>
  <c r="O42" i="15" s="1"/>
  <c r="N42" i="15"/>
  <c r="P41" i="15"/>
  <c r="O41" i="15" s="1"/>
  <c r="N41" i="15"/>
  <c r="P40" i="15"/>
  <c r="O40" i="15" s="1"/>
  <c r="N40" i="15"/>
  <c r="P39" i="15"/>
  <c r="O39" i="15" s="1"/>
  <c r="N39" i="15"/>
  <c r="P38" i="15"/>
  <c r="O38" i="15" s="1"/>
  <c r="N38" i="15"/>
  <c r="P37" i="15"/>
  <c r="O37" i="15" s="1"/>
  <c r="N37" i="15"/>
  <c r="P36" i="15"/>
  <c r="O36" i="15" s="1"/>
  <c r="N36" i="15"/>
  <c r="P35" i="15"/>
  <c r="O35" i="15" s="1"/>
  <c r="N35" i="15"/>
  <c r="P34" i="15"/>
  <c r="O34" i="15" s="1"/>
  <c r="N34" i="15"/>
  <c r="P33" i="15"/>
  <c r="O33" i="15" s="1"/>
  <c r="N33" i="15"/>
  <c r="P32" i="15"/>
  <c r="O32" i="15" s="1"/>
  <c r="N32" i="15"/>
  <c r="P31" i="15"/>
  <c r="O31" i="15" s="1"/>
  <c r="N31" i="15"/>
  <c r="P30" i="15"/>
  <c r="O30" i="15" s="1"/>
  <c r="N30" i="15"/>
  <c r="P29" i="15"/>
  <c r="O29" i="15" s="1"/>
  <c r="N29" i="15"/>
  <c r="P28" i="15"/>
  <c r="O28" i="15" s="1"/>
  <c r="N28" i="15"/>
  <c r="P27" i="15"/>
  <c r="O27" i="15" s="1"/>
  <c r="N27" i="15"/>
  <c r="P26" i="15"/>
  <c r="O26" i="15" s="1"/>
  <c r="N26" i="15"/>
  <c r="P25" i="15"/>
  <c r="O25" i="15" s="1"/>
  <c r="N25" i="15"/>
  <c r="P24" i="15"/>
  <c r="O24" i="15" s="1"/>
  <c r="N24" i="15"/>
  <c r="P23" i="15"/>
  <c r="O23" i="15" s="1"/>
  <c r="N23" i="15"/>
  <c r="P22" i="15"/>
  <c r="O22" i="15" s="1"/>
  <c r="N22" i="15"/>
  <c r="P21" i="15"/>
  <c r="O21" i="15" s="1"/>
  <c r="N21" i="15"/>
  <c r="P20" i="15"/>
  <c r="O20" i="15" s="1"/>
  <c r="N20" i="15"/>
  <c r="P19" i="15"/>
  <c r="O19" i="15" s="1"/>
  <c r="N19" i="15"/>
  <c r="P18" i="15"/>
  <c r="O18" i="15" s="1"/>
  <c r="N18" i="15"/>
  <c r="P17" i="15"/>
  <c r="O17" i="15" s="1"/>
  <c r="N17" i="15"/>
  <c r="P16" i="15"/>
  <c r="O16" i="15" s="1"/>
  <c r="N16" i="15"/>
  <c r="P15" i="15"/>
  <c r="O15" i="15" s="1"/>
  <c r="N15" i="15"/>
  <c r="P14" i="15"/>
  <c r="O14" i="15" s="1"/>
  <c r="N14" i="15"/>
  <c r="P13" i="15"/>
  <c r="O13" i="15" s="1"/>
  <c r="N13" i="15"/>
  <c r="P12" i="15"/>
  <c r="O12" i="15" s="1"/>
  <c r="N12" i="15"/>
  <c r="P11" i="15"/>
  <c r="O11" i="15" s="1"/>
  <c r="N11" i="15"/>
  <c r="P10" i="15"/>
  <c r="O10" i="15" s="1"/>
  <c r="N10" i="15"/>
  <c r="P9" i="15"/>
  <c r="O9" i="15" s="1"/>
  <c r="N9" i="15"/>
  <c r="P8" i="15"/>
  <c r="O8" i="15" s="1"/>
  <c r="N8" i="15"/>
  <c r="P7" i="15"/>
  <c r="O7" i="15" s="1"/>
  <c r="N7" i="15"/>
  <c r="P6" i="15"/>
  <c r="O6" i="15" s="1"/>
  <c r="N6" i="15"/>
  <c r="P5" i="15"/>
  <c r="O5" i="15" s="1"/>
  <c r="N5" i="15"/>
  <c r="H103" i="15"/>
  <c r="G103" i="15" s="1"/>
  <c r="F103" i="15"/>
  <c r="H102" i="15"/>
  <c r="G102" i="15" s="1"/>
  <c r="F102" i="15"/>
  <c r="H101" i="15"/>
  <c r="G101" i="15" s="1"/>
  <c r="F101" i="15"/>
  <c r="H100" i="15"/>
  <c r="G100" i="15" s="1"/>
  <c r="F100" i="15"/>
  <c r="H99" i="15"/>
  <c r="G99" i="15" s="1"/>
  <c r="F99" i="15"/>
  <c r="H98" i="15"/>
  <c r="G98" i="15" s="1"/>
  <c r="F98" i="15"/>
  <c r="H97" i="15"/>
  <c r="G97" i="15" s="1"/>
  <c r="F97" i="15"/>
  <c r="H96" i="15"/>
  <c r="G96" i="15" s="1"/>
  <c r="F96" i="15"/>
  <c r="H95" i="15"/>
  <c r="G95" i="15" s="1"/>
  <c r="F95" i="15"/>
  <c r="H94" i="15"/>
  <c r="G94" i="15" s="1"/>
  <c r="F94" i="15"/>
  <c r="H93" i="15"/>
  <c r="G93" i="15" s="1"/>
  <c r="F93" i="15"/>
  <c r="H92" i="15"/>
  <c r="G92" i="15" s="1"/>
  <c r="F92" i="15"/>
  <c r="H91" i="15"/>
  <c r="G91" i="15" s="1"/>
  <c r="F91" i="15"/>
  <c r="H90" i="15"/>
  <c r="G90" i="15" s="1"/>
  <c r="F90" i="15"/>
  <c r="H89" i="15"/>
  <c r="G89" i="15" s="1"/>
  <c r="F89" i="15"/>
  <c r="H88" i="15"/>
  <c r="G88" i="15" s="1"/>
  <c r="F88" i="15"/>
  <c r="H87" i="15"/>
  <c r="G87" i="15" s="1"/>
  <c r="F87" i="15"/>
  <c r="H86" i="15"/>
  <c r="G86" i="15" s="1"/>
  <c r="F86" i="15"/>
  <c r="H85" i="15"/>
  <c r="G85" i="15" s="1"/>
  <c r="F85" i="15"/>
  <c r="H84" i="15"/>
  <c r="G84" i="15" s="1"/>
  <c r="F84" i="15"/>
  <c r="H83" i="15"/>
  <c r="G83" i="15" s="1"/>
  <c r="F83" i="15"/>
  <c r="H82" i="15"/>
  <c r="G82" i="15" s="1"/>
  <c r="F82" i="15"/>
  <c r="H81" i="15"/>
  <c r="G81" i="15" s="1"/>
  <c r="F81" i="15"/>
  <c r="H80" i="15"/>
  <c r="G80" i="15" s="1"/>
  <c r="F80" i="15"/>
  <c r="H79" i="15"/>
  <c r="G79" i="15" s="1"/>
  <c r="F79" i="15"/>
  <c r="H78" i="15"/>
  <c r="G78" i="15" s="1"/>
  <c r="F78" i="15"/>
  <c r="H77" i="15"/>
  <c r="G77" i="15" s="1"/>
  <c r="F77" i="15"/>
  <c r="H76" i="15"/>
  <c r="G76" i="15" s="1"/>
  <c r="F76" i="15"/>
  <c r="H75" i="15"/>
  <c r="G75" i="15" s="1"/>
  <c r="F75" i="15"/>
  <c r="H74" i="15"/>
  <c r="G74" i="15" s="1"/>
  <c r="F74" i="15"/>
  <c r="H73" i="15"/>
  <c r="G73" i="15" s="1"/>
  <c r="F73" i="15"/>
  <c r="H72" i="15"/>
  <c r="G72" i="15" s="1"/>
  <c r="F72" i="15"/>
  <c r="H71" i="15"/>
  <c r="G71" i="15" s="1"/>
  <c r="F71" i="15"/>
  <c r="H70" i="15"/>
  <c r="G70" i="15" s="1"/>
  <c r="F70" i="15"/>
  <c r="H69" i="15"/>
  <c r="G69" i="15" s="1"/>
  <c r="F69" i="15"/>
  <c r="H68" i="15"/>
  <c r="G68" i="15" s="1"/>
  <c r="F68" i="15"/>
  <c r="H67" i="15"/>
  <c r="G67" i="15" s="1"/>
  <c r="F67" i="15"/>
  <c r="H66" i="15"/>
  <c r="G66" i="15" s="1"/>
  <c r="F66" i="15"/>
  <c r="H65" i="15"/>
  <c r="G65" i="15" s="1"/>
  <c r="F65" i="15"/>
  <c r="H64" i="15"/>
  <c r="G64" i="15" s="1"/>
  <c r="F64" i="15"/>
  <c r="H63" i="15"/>
  <c r="G63" i="15" s="1"/>
  <c r="F63" i="15"/>
  <c r="H62" i="15"/>
  <c r="G62" i="15" s="1"/>
  <c r="F62" i="15"/>
  <c r="H61" i="15"/>
  <c r="G61" i="15" s="1"/>
  <c r="F61" i="15"/>
  <c r="H60" i="15"/>
  <c r="G60" i="15" s="1"/>
  <c r="F60" i="15"/>
  <c r="H59" i="15"/>
  <c r="G59" i="15" s="1"/>
  <c r="F59" i="15"/>
  <c r="H58" i="15"/>
  <c r="G58" i="15" s="1"/>
  <c r="F58" i="15"/>
  <c r="H57" i="15"/>
  <c r="G57" i="15" s="1"/>
  <c r="F57" i="15"/>
  <c r="H56" i="15"/>
  <c r="G56" i="15" s="1"/>
  <c r="F56" i="15"/>
  <c r="H55" i="15"/>
  <c r="G55" i="15" s="1"/>
  <c r="F55" i="15"/>
  <c r="H54" i="15"/>
  <c r="G54" i="15" s="1"/>
  <c r="F54" i="15"/>
  <c r="H53" i="15"/>
  <c r="G53" i="15" s="1"/>
  <c r="F53" i="15"/>
  <c r="H52" i="15"/>
  <c r="G52" i="15" s="1"/>
  <c r="F52" i="15"/>
  <c r="H51" i="15"/>
  <c r="G51" i="15" s="1"/>
  <c r="F51" i="15"/>
  <c r="H50" i="15"/>
  <c r="G50" i="15" s="1"/>
  <c r="F50" i="15"/>
  <c r="H49" i="15"/>
  <c r="G49" i="15" s="1"/>
  <c r="F49" i="15"/>
  <c r="H48" i="15"/>
  <c r="G48" i="15" s="1"/>
  <c r="F48" i="15"/>
  <c r="H47" i="15"/>
  <c r="G47" i="15" s="1"/>
  <c r="F47" i="15"/>
  <c r="H46" i="15"/>
  <c r="G46" i="15" s="1"/>
  <c r="F46" i="15"/>
  <c r="H45" i="15"/>
  <c r="G45" i="15" s="1"/>
  <c r="F45" i="15"/>
  <c r="H44" i="15"/>
  <c r="G44" i="15" s="1"/>
  <c r="F44" i="15"/>
  <c r="H43" i="15"/>
  <c r="G43" i="15" s="1"/>
  <c r="F43" i="15"/>
  <c r="H42" i="15"/>
  <c r="G42" i="15" s="1"/>
  <c r="F42" i="15"/>
  <c r="H41" i="15"/>
  <c r="G41" i="15" s="1"/>
  <c r="F41" i="15"/>
  <c r="H40" i="15"/>
  <c r="G40" i="15" s="1"/>
  <c r="F40" i="15"/>
  <c r="H39" i="15"/>
  <c r="G39" i="15" s="1"/>
  <c r="F39" i="15"/>
  <c r="H38" i="15"/>
  <c r="G38" i="15" s="1"/>
  <c r="F38" i="15"/>
  <c r="H37" i="15"/>
  <c r="G37" i="15" s="1"/>
  <c r="F37" i="15"/>
  <c r="H36" i="15"/>
  <c r="G36" i="15" s="1"/>
  <c r="F36" i="15"/>
  <c r="H35" i="15"/>
  <c r="G35" i="15" s="1"/>
  <c r="F35" i="15"/>
  <c r="H34" i="15"/>
  <c r="G34" i="15" s="1"/>
  <c r="F34" i="15"/>
  <c r="H33" i="15"/>
  <c r="G33" i="15" s="1"/>
  <c r="F33" i="15"/>
  <c r="H32" i="15"/>
  <c r="G32" i="15" s="1"/>
  <c r="F32" i="15"/>
  <c r="H31" i="15"/>
  <c r="G31" i="15" s="1"/>
  <c r="F31" i="15"/>
  <c r="H30" i="15"/>
  <c r="G30" i="15" s="1"/>
  <c r="F30" i="15"/>
  <c r="H29" i="15"/>
  <c r="G29" i="15" s="1"/>
  <c r="F29" i="15"/>
  <c r="H28" i="15"/>
  <c r="G28" i="15" s="1"/>
  <c r="F28" i="15"/>
  <c r="H27" i="15"/>
  <c r="G27" i="15" s="1"/>
  <c r="F27" i="15"/>
  <c r="H26" i="15"/>
  <c r="G26" i="15" s="1"/>
  <c r="F26" i="15"/>
  <c r="H25" i="15"/>
  <c r="G25" i="15" s="1"/>
  <c r="F25" i="15"/>
  <c r="H24" i="15"/>
  <c r="G24" i="15" s="1"/>
  <c r="F24" i="15"/>
  <c r="H23" i="15"/>
  <c r="G23" i="15" s="1"/>
  <c r="F23" i="15"/>
  <c r="H22" i="15"/>
  <c r="G22" i="15" s="1"/>
  <c r="F22" i="15"/>
  <c r="H21" i="15"/>
  <c r="G21" i="15" s="1"/>
  <c r="F21" i="15"/>
  <c r="H20" i="15"/>
  <c r="G20" i="15" s="1"/>
  <c r="F20" i="15"/>
  <c r="H19" i="15"/>
  <c r="G19" i="15" s="1"/>
  <c r="F19" i="15"/>
  <c r="H18" i="15"/>
  <c r="G18" i="15" s="1"/>
  <c r="F18" i="15"/>
  <c r="H17" i="15"/>
  <c r="G17" i="15" s="1"/>
  <c r="F17" i="15"/>
  <c r="H16" i="15"/>
  <c r="G16" i="15" s="1"/>
  <c r="F16" i="15"/>
  <c r="H15" i="15"/>
  <c r="G15" i="15" s="1"/>
  <c r="F15" i="15"/>
  <c r="H14" i="15"/>
  <c r="G14" i="15" s="1"/>
  <c r="F14" i="15"/>
  <c r="H13" i="15"/>
  <c r="G13" i="15" s="1"/>
  <c r="F13" i="15"/>
  <c r="H12" i="15"/>
  <c r="G12" i="15" s="1"/>
  <c r="F12" i="15"/>
  <c r="H11" i="15"/>
  <c r="G11" i="15" s="1"/>
  <c r="F11" i="15"/>
  <c r="H10" i="15"/>
  <c r="G10" i="15" s="1"/>
  <c r="F10" i="15"/>
  <c r="H9" i="15"/>
  <c r="G9" i="15" s="1"/>
  <c r="F9" i="15"/>
  <c r="H8" i="15"/>
  <c r="G8" i="15" s="1"/>
  <c r="F8" i="15"/>
  <c r="H7" i="15"/>
  <c r="G7" i="15" s="1"/>
  <c r="F7" i="15"/>
  <c r="H6" i="15"/>
  <c r="G6" i="15" s="1"/>
  <c r="F6" i="15"/>
  <c r="H5" i="15"/>
  <c r="G5" i="15" s="1"/>
  <c r="F5" i="15"/>
  <c r="W5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V51" i="14"/>
  <c r="V50" i="14"/>
  <c r="V49" i="14"/>
  <c r="V48" i="14"/>
  <c r="V47" i="14"/>
  <c r="V46" i="14"/>
  <c r="V45" i="14"/>
  <c r="V44" i="14"/>
  <c r="V43" i="14"/>
  <c r="V42" i="14"/>
  <c r="V41" i="14"/>
  <c r="V40" i="14"/>
  <c r="V39" i="14"/>
  <c r="V38" i="14"/>
  <c r="V37" i="14"/>
  <c r="V36" i="14"/>
  <c r="V35" i="14"/>
  <c r="V34" i="14"/>
  <c r="V33" i="14"/>
  <c r="V32" i="14"/>
  <c r="V31" i="14"/>
  <c r="V30" i="14"/>
  <c r="V29" i="14"/>
  <c r="V28" i="14"/>
  <c r="V27" i="14"/>
  <c r="V26" i="14"/>
  <c r="V25" i="14"/>
  <c r="V24" i="14"/>
  <c r="V23" i="14"/>
  <c r="V22" i="14"/>
  <c r="V21" i="14"/>
  <c r="V20" i="14"/>
  <c r="V19" i="14"/>
  <c r="V18" i="14"/>
  <c r="V17" i="14"/>
  <c r="V16" i="14"/>
  <c r="V15" i="14"/>
  <c r="V14" i="14"/>
  <c r="V13" i="14"/>
  <c r="V12" i="14"/>
  <c r="V11" i="14"/>
  <c r="V10" i="14"/>
  <c r="V9" i="14"/>
  <c r="V8" i="14"/>
  <c r="V7" i="14"/>
  <c r="V6" i="14"/>
  <c r="V5" i="14"/>
  <c r="V4" i="14"/>
  <c r="V3" i="14"/>
  <c r="U51" i="17"/>
  <c r="T51" i="17"/>
  <c r="R51" i="17"/>
  <c r="Q51" i="17"/>
  <c r="P51" i="17"/>
  <c r="U50" i="17"/>
  <c r="T50" i="17"/>
  <c r="R50" i="17"/>
  <c r="Q50" i="17"/>
  <c r="P50" i="17"/>
  <c r="U49" i="17"/>
  <c r="T49" i="17"/>
  <c r="R49" i="17"/>
  <c r="Q49" i="17"/>
  <c r="P49" i="17"/>
  <c r="U48" i="17"/>
  <c r="T48" i="17"/>
  <c r="R48" i="17"/>
  <c r="Q48" i="17"/>
  <c r="P48" i="17"/>
  <c r="U47" i="17"/>
  <c r="T47" i="17"/>
  <c r="R47" i="17"/>
  <c r="Q47" i="17"/>
  <c r="P47" i="17"/>
  <c r="U46" i="17"/>
  <c r="T46" i="17"/>
  <c r="R46" i="17"/>
  <c r="Q46" i="17"/>
  <c r="P46" i="17"/>
  <c r="U45" i="17"/>
  <c r="T45" i="17"/>
  <c r="R45" i="17"/>
  <c r="Q45" i="17"/>
  <c r="P45" i="17"/>
  <c r="U44" i="17"/>
  <c r="T44" i="17"/>
  <c r="R44" i="17"/>
  <c r="Q44" i="17"/>
  <c r="P44" i="17"/>
  <c r="U43" i="17"/>
  <c r="T43" i="17"/>
  <c r="R43" i="17"/>
  <c r="Q43" i="17"/>
  <c r="P43" i="17"/>
  <c r="U42" i="17"/>
  <c r="T42" i="17"/>
  <c r="R42" i="17"/>
  <c r="Q42" i="17"/>
  <c r="P42" i="17"/>
  <c r="U41" i="17"/>
  <c r="T41" i="17"/>
  <c r="R41" i="17"/>
  <c r="Q41" i="17"/>
  <c r="P41" i="17"/>
  <c r="U40" i="17"/>
  <c r="T40" i="17"/>
  <c r="R40" i="17"/>
  <c r="Q40" i="17"/>
  <c r="P40" i="17"/>
  <c r="U39" i="17"/>
  <c r="T39" i="17"/>
  <c r="R39" i="17"/>
  <c r="Q39" i="17"/>
  <c r="P39" i="17"/>
  <c r="U38" i="17"/>
  <c r="T38" i="17"/>
  <c r="R38" i="17"/>
  <c r="Q38" i="17"/>
  <c r="P38" i="17"/>
  <c r="U37" i="17"/>
  <c r="T37" i="17"/>
  <c r="R37" i="17"/>
  <c r="Q37" i="17"/>
  <c r="P37" i="17"/>
  <c r="U36" i="17"/>
  <c r="T36" i="17"/>
  <c r="R36" i="17"/>
  <c r="Q36" i="17"/>
  <c r="P36" i="17"/>
  <c r="U35" i="17"/>
  <c r="T35" i="17"/>
  <c r="R35" i="17"/>
  <c r="Q35" i="17"/>
  <c r="P35" i="17"/>
  <c r="U34" i="17"/>
  <c r="T34" i="17"/>
  <c r="R34" i="17"/>
  <c r="Q34" i="17"/>
  <c r="P34" i="17"/>
  <c r="U33" i="17"/>
  <c r="T33" i="17"/>
  <c r="R33" i="17"/>
  <c r="Q33" i="17"/>
  <c r="P33" i="17"/>
  <c r="U32" i="17"/>
  <c r="T32" i="17"/>
  <c r="R32" i="17"/>
  <c r="Q32" i="17"/>
  <c r="P32" i="17"/>
  <c r="U31" i="17"/>
  <c r="T31" i="17"/>
  <c r="R31" i="17"/>
  <c r="Q31" i="17"/>
  <c r="P31" i="17"/>
  <c r="U30" i="17"/>
  <c r="T30" i="17"/>
  <c r="R30" i="17"/>
  <c r="Q30" i="17"/>
  <c r="P30" i="17"/>
  <c r="U29" i="17"/>
  <c r="T29" i="17"/>
  <c r="R29" i="17"/>
  <c r="Q29" i="17"/>
  <c r="P29" i="17"/>
  <c r="U28" i="17"/>
  <c r="T28" i="17"/>
  <c r="R28" i="17"/>
  <c r="Q28" i="17"/>
  <c r="P28" i="17"/>
  <c r="U27" i="17"/>
  <c r="T27" i="17"/>
  <c r="R27" i="17"/>
  <c r="Q27" i="17"/>
  <c r="P27" i="17"/>
  <c r="U26" i="17"/>
  <c r="T26" i="17"/>
  <c r="R26" i="17"/>
  <c r="Q26" i="17"/>
  <c r="P26" i="17"/>
  <c r="U25" i="17"/>
  <c r="T25" i="17"/>
  <c r="R25" i="17"/>
  <c r="Q25" i="17"/>
  <c r="P25" i="17"/>
  <c r="U24" i="17"/>
  <c r="T24" i="17"/>
  <c r="R24" i="17"/>
  <c r="Q24" i="17"/>
  <c r="P24" i="17"/>
  <c r="U23" i="17"/>
  <c r="T23" i="17"/>
  <c r="R23" i="17"/>
  <c r="Q23" i="17"/>
  <c r="P23" i="17"/>
  <c r="U22" i="17"/>
  <c r="T22" i="17"/>
  <c r="R22" i="17"/>
  <c r="Q22" i="17"/>
  <c r="P22" i="17"/>
  <c r="U21" i="17"/>
  <c r="T21" i="17"/>
  <c r="R21" i="17"/>
  <c r="Q21" i="17"/>
  <c r="P21" i="17"/>
  <c r="U20" i="17"/>
  <c r="T20" i="17"/>
  <c r="R20" i="17"/>
  <c r="Q20" i="17"/>
  <c r="P20" i="17"/>
  <c r="U19" i="17"/>
  <c r="T19" i="17"/>
  <c r="R19" i="17"/>
  <c r="Q19" i="17"/>
  <c r="P19" i="17"/>
  <c r="U18" i="17"/>
  <c r="T18" i="17"/>
  <c r="R18" i="17"/>
  <c r="Q18" i="17"/>
  <c r="P18" i="17"/>
  <c r="U17" i="17"/>
  <c r="T17" i="17"/>
  <c r="R17" i="17"/>
  <c r="Q17" i="17"/>
  <c r="P17" i="17"/>
  <c r="U16" i="17"/>
  <c r="T16" i="17"/>
  <c r="R16" i="17"/>
  <c r="Q16" i="17"/>
  <c r="P16" i="17"/>
  <c r="U15" i="17"/>
  <c r="T15" i="17"/>
  <c r="R15" i="17"/>
  <c r="Q15" i="17"/>
  <c r="P15" i="17"/>
  <c r="U14" i="17"/>
  <c r="T14" i="17"/>
  <c r="R14" i="17"/>
  <c r="Q14" i="17"/>
  <c r="P14" i="17"/>
  <c r="U13" i="17"/>
  <c r="T13" i="17"/>
  <c r="R13" i="17"/>
  <c r="Q13" i="17"/>
  <c r="P13" i="17"/>
  <c r="U12" i="17"/>
  <c r="T12" i="17"/>
  <c r="R12" i="17"/>
  <c r="Q12" i="17"/>
  <c r="P12" i="17"/>
  <c r="U11" i="17"/>
  <c r="T11" i="17"/>
  <c r="R11" i="17"/>
  <c r="Q11" i="17"/>
  <c r="P11" i="17"/>
  <c r="U10" i="17"/>
  <c r="T10" i="17"/>
  <c r="R10" i="17"/>
  <c r="Q10" i="17"/>
  <c r="P10" i="17"/>
  <c r="U9" i="17"/>
  <c r="T9" i="17"/>
  <c r="R9" i="17"/>
  <c r="Q9" i="17"/>
  <c r="P9" i="17"/>
  <c r="U8" i="17"/>
  <c r="T8" i="17"/>
  <c r="R8" i="17"/>
  <c r="Q8" i="17"/>
  <c r="P8" i="17"/>
  <c r="U7" i="17"/>
  <c r="T7" i="17"/>
  <c r="R7" i="17"/>
  <c r="Q7" i="17"/>
  <c r="P7" i="17"/>
  <c r="U6" i="17"/>
  <c r="T6" i="17"/>
  <c r="R6" i="17"/>
  <c r="Q6" i="17"/>
  <c r="P6" i="17"/>
  <c r="U5" i="17"/>
  <c r="T5" i="17"/>
  <c r="R5" i="17"/>
  <c r="Q5" i="17"/>
  <c r="P5" i="17"/>
  <c r="U4" i="17"/>
  <c r="T4" i="17"/>
  <c r="R4" i="17"/>
  <c r="Q4" i="17"/>
  <c r="P4" i="17"/>
  <c r="U3" i="17"/>
  <c r="T3" i="17"/>
  <c r="R3" i="17"/>
  <c r="Q3" i="17"/>
  <c r="P3" i="17"/>
  <c r="N51" i="17"/>
  <c r="N50" i="17"/>
  <c r="N49" i="17"/>
  <c r="N48" i="17"/>
  <c r="N47" i="17"/>
  <c r="N46" i="17"/>
  <c r="N45" i="17"/>
  <c r="N44" i="17"/>
  <c r="N43" i="17"/>
  <c r="N42" i="17"/>
  <c r="N41" i="17"/>
  <c r="N40" i="17"/>
  <c r="N39" i="17"/>
  <c r="N38" i="17"/>
  <c r="N37" i="17"/>
  <c r="N36" i="17"/>
  <c r="N35" i="17"/>
  <c r="N34" i="17"/>
  <c r="N33" i="17"/>
  <c r="N32" i="17"/>
  <c r="N31" i="17"/>
  <c r="N30" i="17"/>
  <c r="N29" i="17"/>
  <c r="N28" i="17"/>
  <c r="N27" i="17"/>
  <c r="N26" i="17"/>
  <c r="N25" i="17"/>
  <c r="N24" i="17"/>
  <c r="N23" i="17"/>
  <c r="N22" i="17"/>
  <c r="N21" i="17"/>
  <c r="N20" i="17"/>
  <c r="N19" i="17"/>
  <c r="N18" i="17"/>
  <c r="N17" i="17"/>
  <c r="N16" i="17"/>
  <c r="N15" i="17"/>
  <c r="N14" i="17"/>
  <c r="N13" i="17"/>
  <c r="N12" i="17"/>
  <c r="N11" i="17"/>
  <c r="N10" i="17"/>
  <c r="N9" i="17"/>
  <c r="N8" i="17"/>
  <c r="N7" i="17"/>
  <c r="N6" i="17"/>
  <c r="N5" i="17"/>
  <c r="N4" i="17"/>
  <c r="N3" i="17"/>
  <c r="M51" i="17"/>
  <c r="M50" i="17"/>
  <c r="M49" i="17"/>
  <c r="M48" i="17"/>
  <c r="M47" i="17"/>
  <c r="M46" i="17"/>
  <c r="M45" i="17"/>
  <c r="M44" i="17"/>
  <c r="M43" i="17"/>
  <c r="M42" i="17"/>
  <c r="M41" i="17"/>
  <c r="M40" i="17"/>
  <c r="M39" i="17"/>
  <c r="M38" i="17"/>
  <c r="M37" i="17"/>
  <c r="M36" i="17"/>
  <c r="M35" i="17"/>
  <c r="M34" i="17"/>
  <c r="M33" i="17"/>
  <c r="M32" i="17"/>
  <c r="M31" i="17"/>
  <c r="M30" i="17"/>
  <c r="M29" i="17"/>
  <c r="M28" i="17"/>
  <c r="M27" i="17"/>
  <c r="M26" i="17"/>
  <c r="M25" i="17"/>
  <c r="M24" i="17"/>
  <c r="M23" i="17"/>
  <c r="M22" i="17"/>
  <c r="M21" i="17"/>
  <c r="M20" i="17"/>
  <c r="M19" i="17"/>
  <c r="M18" i="17"/>
  <c r="M17" i="17"/>
  <c r="M16" i="17"/>
  <c r="M15" i="17"/>
  <c r="M14" i="17"/>
  <c r="M13" i="17"/>
  <c r="M12" i="17"/>
  <c r="M11" i="17"/>
  <c r="M10" i="17"/>
  <c r="M9" i="17"/>
  <c r="M8" i="17"/>
  <c r="M7" i="17"/>
  <c r="M6" i="17"/>
  <c r="M5" i="17"/>
  <c r="M4" i="17"/>
  <c r="M3" i="17"/>
  <c r="L51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J51" i="17"/>
  <c r="J50" i="17"/>
  <c r="J49" i="17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J3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3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T205" i="4"/>
  <c r="R205" i="4"/>
  <c r="P205" i="4"/>
  <c r="N205" i="4"/>
  <c r="L205" i="4"/>
  <c r="T204" i="4"/>
  <c r="R204" i="4"/>
  <c r="P204" i="4"/>
  <c r="N204" i="4"/>
  <c r="L204" i="4"/>
  <c r="T203" i="4"/>
  <c r="R203" i="4"/>
  <c r="P203" i="4"/>
  <c r="N203" i="4"/>
  <c r="L203" i="4"/>
  <c r="T202" i="4"/>
  <c r="R202" i="4"/>
  <c r="P202" i="4"/>
  <c r="N202" i="4"/>
  <c r="L202" i="4"/>
  <c r="T201" i="4"/>
  <c r="R201" i="4"/>
  <c r="P201" i="4"/>
  <c r="N201" i="4"/>
  <c r="L201" i="4"/>
  <c r="T200" i="4"/>
  <c r="R200" i="4"/>
  <c r="P200" i="4"/>
  <c r="N200" i="4"/>
  <c r="L200" i="4"/>
  <c r="T199" i="4"/>
  <c r="R199" i="4"/>
  <c r="P199" i="4"/>
  <c r="N199" i="4"/>
  <c r="L199" i="4"/>
  <c r="T198" i="4"/>
  <c r="R198" i="4"/>
  <c r="P198" i="4"/>
  <c r="N198" i="4"/>
  <c r="L198" i="4"/>
  <c r="T197" i="4"/>
  <c r="R197" i="4"/>
  <c r="P197" i="4"/>
  <c r="N197" i="4"/>
  <c r="L197" i="4"/>
  <c r="T196" i="4"/>
  <c r="R196" i="4"/>
  <c r="P196" i="4"/>
  <c r="N196" i="4"/>
  <c r="L196" i="4"/>
  <c r="T195" i="4"/>
  <c r="R195" i="4"/>
  <c r="P195" i="4"/>
  <c r="N195" i="4"/>
  <c r="L195" i="4"/>
  <c r="T194" i="4"/>
  <c r="R194" i="4"/>
  <c r="P194" i="4"/>
  <c r="N194" i="4"/>
  <c r="L194" i="4"/>
  <c r="T193" i="4"/>
  <c r="R193" i="4"/>
  <c r="P193" i="4"/>
  <c r="N193" i="4"/>
  <c r="L193" i="4"/>
  <c r="T192" i="4"/>
  <c r="R192" i="4"/>
  <c r="P192" i="4"/>
  <c r="N192" i="4"/>
  <c r="L192" i="4"/>
  <c r="T191" i="4"/>
  <c r="R191" i="4"/>
  <c r="P191" i="4"/>
  <c r="N191" i="4"/>
  <c r="L191" i="4"/>
  <c r="T190" i="4"/>
  <c r="R190" i="4"/>
  <c r="P190" i="4"/>
  <c r="N190" i="4"/>
  <c r="L190" i="4"/>
  <c r="T189" i="4"/>
  <c r="R189" i="4"/>
  <c r="P189" i="4"/>
  <c r="N189" i="4"/>
  <c r="L189" i="4"/>
  <c r="T188" i="4"/>
  <c r="R188" i="4"/>
  <c r="P188" i="4"/>
  <c r="N188" i="4"/>
  <c r="L188" i="4"/>
  <c r="T187" i="4"/>
  <c r="R187" i="4"/>
  <c r="P187" i="4"/>
  <c r="N187" i="4"/>
  <c r="L187" i="4"/>
  <c r="T186" i="4"/>
  <c r="R186" i="4"/>
  <c r="P186" i="4"/>
  <c r="N186" i="4"/>
  <c r="L186" i="4"/>
  <c r="T185" i="4"/>
  <c r="R185" i="4"/>
  <c r="P185" i="4"/>
  <c r="N185" i="4"/>
  <c r="L185" i="4"/>
  <c r="T184" i="4"/>
  <c r="R184" i="4"/>
  <c r="P184" i="4"/>
  <c r="N184" i="4"/>
  <c r="L184" i="4"/>
  <c r="T183" i="4"/>
  <c r="R183" i="4"/>
  <c r="P183" i="4"/>
  <c r="N183" i="4"/>
  <c r="L183" i="4"/>
  <c r="T182" i="4"/>
  <c r="R182" i="4"/>
  <c r="P182" i="4"/>
  <c r="N182" i="4"/>
  <c r="L182" i="4"/>
  <c r="T181" i="4"/>
  <c r="R181" i="4"/>
  <c r="P181" i="4"/>
  <c r="N181" i="4"/>
  <c r="L181" i="4"/>
  <c r="T180" i="4"/>
  <c r="R180" i="4"/>
  <c r="P180" i="4"/>
  <c r="N180" i="4"/>
  <c r="L180" i="4"/>
  <c r="T179" i="4"/>
  <c r="R179" i="4"/>
  <c r="P179" i="4"/>
  <c r="N179" i="4"/>
  <c r="L179" i="4"/>
  <c r="T178" i="4"/>
  <c r="R178" i="4"/>
  <c r="P178" i="4"/>
  <c r="N178" i="4"/>
  <c r="L178" i="4"/>
  <c r="T177" i="4"/>
  <c r="R177" i="4"/>
  <c r="P177" i="4"/>
  <c r="N177" i="4"/>
  <c r="L177" i="4"/>
  <c r="T176" i="4"/>
  <c r="R176" i="4"/>
  <c r="P176" i="4"/>
  <c r="N176" i="4"/>
  <c r="L176" i="4"/>
  <c r="T175" i="4"/>
  <c r="R175" i="4"/>
  <c r="P175" i="4"/>
  <c r="N175" i="4"/>
  <c r="L175" i="4"/>
  <c r="T174" i="4"/>
  <c r="R174" i="4"/>
  <c r="P174" i="4"/>
  <c r="N174" i="4"/>
  <c r="L174" i="4"/>
  <c r="T173" i="4"/>
  <c r="R173" i="4"/>
  <c r="P173" i="4"/>
  <c r="N173" i="4"/>
  <c r="L173" i="4"/>
  <c r="T172" i="4"/>
  <c r="R172" i="4"/>
  <c r="P172" i="4"/>
  <c r="N172" i="4"/>
  <c r="L172" i="4"/>
  <c r="T171" i="4"/>
  <c r="R171" i="4"/>
  <c r="P171" i="4"/>
  <c r="N171" i="4"/>
  <c r="L171" i="4"/>
  <c r="T170" i="4"/>
  <c r="R170" i="4"/>
  <c r="P170" i="4"/>
  <c r="N170" i="4"/>
  <c r="L170" i="4"/>
  <c r="T169" i="4"/>
  <c r="R169" i="4"/>
  <c r="P169" i="4"/>
  <c r="N169" i="4"/>
  <c r="L169" i="4"/>
  <c r="T168" i="4"/>
  <c r="R168" i="4"/>
  <c r="P168" i="4"/>
  <c r="N168" i="4"/>
  <c r="L168" i="4"/>
  <c r="T167" i="4"/>
  <c r="R167" i="4"/>
  <c r="P167" i="4"/>
  <c r="N167" i="4"/>
  <c r="L167" i="4"/>
  <c r="T166" i="4"/>
  <c r="R166" i="4"/>
  <c r="P166" i="4"/>
  <c r="N166" i="4"/>
  <c r="L166" i="4"/>
  <c r="T165" i="4"/>
  <c r="R165" i="4"/>
  <c r="P165" i="4"/>
  <c r="N165" i="4"/>
  <c r="L165" i="4"/>
  <c r="T164" i="4"/>
  <c r="R164" i="4"/>
  <c r="P164" i="4"/>
  <c r="N164" i="4"/>
  <c r="L164" i="4"/>
  <c r="T163" i="4"/>
  <c r="R163" i="4"/>
  <c r="P163" i="4"/>
  <c r="N163" i="4"/>
  <c r="L163" i="4"/>
  <c r="T162" i="4"/>
  <c r="R162" i="4"/>
  <c r="P162" i="4"/>
  <c r="N162" i="4"/>
  <c r="L162" i="4"/>
  <c r="T161" i="4"/>
  <c r="R161" i="4"/>
  <c r="P161" i="4"/>
  <c r="N161" i="4"/>
  <c r="L161" i="4"/>
  <c r="T160" i="4"/>
  <c r="R160" i="4"/>
  <c r="P160" i="4"/>
  <c r="N160" i="4"/>
  <c r="L160" i="4"/>
  <c r="T159" i="4"/>
  <c r="R159" i="4"/>
  <c r="P159" i="4"/>
  <c r="N159" i="4"/>
  <c r="L159" i="4"/>
  <c r="T158" i="4"/>
  <c r="R158" i="4"/>
  <c r="P158" i="4"/>
  <c r="N158" i="4"/>
  <c r="L158" i="4"/>
  <c r="T157" i="4"/>
  <c r="R157" i="4"/>
  <c r="P157" i="4"/>
  <c r="N157" i="4"/>
  <c r="L157" i="4"/>
  <c r="T156" i="4"/>
  <c r="R156" i="4"/>
  <c r="P156" i="4"/>
  <c r="N156" i="4"/>
  <c r="L156" i="4"/>
  <c r="T155" i="4"/>
  <c r="R155" i="4"/>
  <c r="P155" i="4"/>
  <c r="N155" i="4"/>
  <c r="L155" i="4"/>
  <c r="T154" i="4"/>
  <c r="R154" i="4"/>
  <c r="P154" i="4"/>
  <c r="N154" i="4"/>
  <c r="L154" i="4"/>
  <c r="T153" i="4"/>
  <c r="R153" i="4"/>
  <c r="P153" i="4"/>
  <c r="N153" i="4"/>
  <c r="L153" i="4"/>
  <c r="T152" i="4"/>
  <c r="R152" i="4"/>
  <c r="P152" i="4"/>
  <c r="N152" i="4"/>
  <c r="L152" i="4"/>
  <c r="T151" i="4"/>
  <c r="R151" i="4"/>
  <c r="P151" i="4"/>
  <c r="N151" i="4"/>
  <c r="L151" i="4"/>
  <c r="T150" i="4"/>
  <c r="R150" i="4"/>
  <c r="P150" i="4"/>
  <c r="N150" i="4"/>
  <c r="L150" i="4"/>
  <c r="T149" i="4"/>
  <c r="R149" i="4"/>
  <c r="P149" i="4"/>
  <c r="N149" i="4"/>
  <c r="L149" i="4"/>
  <c r="T148" i="4"/>
  <c r="R148" i="4"/>
  <c r="P148" i="4"/>
  <c r="N148" i="4"/>
  <c r="L148" i="4"/>
  <c r="T147" i="4"/>
  <c r="R147" i="4"/>
  <c r="P147" i="4"/>
  <c r="N147" i="4"/>
  <c r="L147" i="4"/>
  <c r="T146" i="4"/>
  <c r="R146" i="4"/>
  <c r="P146" i="4"/>
  <c r="N146" i="4"/>
  <c r="L146" i="4"/>
  <c r="T145" i="4"/>
  <c r="R145" i="4"/>
  <c r="P145" i="4"/>
  <c r="N145" i="4"/>
  <c r="L145" i="4"/>
  <c r="T144" i="4"/>
  <c r="R144" i="4"/>
  <c r="P144" i="4"/>
  <c r="N144" i="4"/>
  <c r="L144" i="4"/>
  <c r="T143" i="4"/>
  <c r="R143" i="4"/>
  <c r="P143" i="4"/>
  <c r="N143" i="4"/>
  <c r="L143" i="4"/>
  <c r="T142" i="4"/>
  <c r="R142" i="4"/>
  <c r="P142" i="4"/>
  <c r="N142" i="4"/>
  <c r="L142" i="4"/>
  <c r="T141" i="4"/>
  <c r="R141" i="4"/>
  <c r="P141" i="4"/>
  <c r="N141" i="4"/>
  <c r="L141" i="4"/>
  <c r="T140" i="4"/>
  <c r="R140" i="4"/>
  <c r="P140" i="4"/>
  <c r="N140" i="4"/>
  <c r="L140" i="4"/>
  <c r="T139" i="4"/>
  <c r="R139" i="4"/>
  <c r="P139" i="4"/>
  <c r="N139" i="4"/>
  <c r="L139" i="4"/>
  <c r="T138" i="4"/>
  <c r="R138" i="4"/>
  <c r="P138" i="4"/>
  <c r="N138" i="4"/>
  <c r="L138" i="4"/>
  <c r="T137" i="4"/>
  <c r="R137" i="4"/>
  <c r="P137" i="4"/>
  <c r="N137" i="4"/>
  <c r="L137" i="4"/>
  <c r="T136" i="4"/>
  <c r="R136" i="4"/>
  <c r="P136" i="4"/>
  <c r="N136" i="4"/>
  <c r="L136" i="4"/>
  <c r="T135" i="4"/>
  <c r="R135" i="4"/>
  <c r="P135" i="4"/>
  <c r="N135" i="4"/>
  <c r="L135" i="4"/>
  <c r="T134" i="4"/>
  <c r="R134" i="4"/>
  <c r="P134" i="4"/>
  <c r="N134" i="4"/>
  <c r="L134" i="4"/>
  <c r="T133" i="4"/>
  <c r="R133" i="4"/>
  <c r="P133" i="4"/>
  <c r="N133" i="4"/>
  <c r="L133" i="4"/>
  <c r="T132" i="4"/>
  <c r="R132" i="4"/>
  <c r="P132" i="4"/>
  <c r="N132" i="4"/>
  <c r="L132" i="4"/>
  <c r="T131" i="4"/>
  <c r="R131" i="4"/>
  <c r="P131" i="4"/>
  <c r="N131" i="4"/>
  <c r="L131" i="4"/>
  <c r="T130" i="4"/>
  <c r="R130" i="4"/>
  <c r="P130" i="4"/>
  <c r="N130" i="4"/>
  <c r="L130" i="4"/>
  <c r="T129" i="4"/>
  <c r="R129" i="4"/>
  <c r="P129" i="4"/>
  <c r="N129" i="4"/>
  <c r="L129" i="4"/>
  <c r="T128" i="4"/>
  <c r="R128" i="4"/>
  <c r="P128" i="4"/>
  <c r="N128" i="4"/>
  <c r="L128" i="4"/>
  <c r="T127" i="4"/>
  <c r="R127" i="4"/>
  <c r="P127" i="4"/>
  <c r="N127" i="4"/>
  <c r="L127" i="4"/>
  <c r="T126" i="4"/>
  <c r="R126" i="4"/>
  <c r="P126" i="4"/>
  <c r="N126" i="4"/>
  <c r="L126" i="4"/>
  <c r="T125" i="4"/>
  <c r="R125" i="4"/>
  <c r="P125" i="4"/>
  <c r="N125" i="4"/>
  <c r="L125" i="4"/>
  <c r="T124" i="4"/>
  <c r="R124" i="4"/>
  <c r="P124" i="4"/>
  <c r="N124" i="4"/>
  <c r="L124" i="4"/>
  <c r="T123" i="4"/>
  <c r="R123" i="4"/>
  <c r="P123" i="4"/>
  <c r="N123" i="4"/>
  <c r="L123" i="4"/>
  <c r="T122" i="4"/>
  <c r="R122" i="4"/>
  <c r="P122" i="4"/>
  <c r="N122" i="4"/>
  <c r="L122" i="4"/>
  <c r="T121" i="4"/>
  <c r="R121" i="4"/>
  <c r="P121" i="4"/>
  <c r="N121" i="4"/>
  <c r="L121" i="4"/>
  <c r="T120" i="4"/>
  <c r="R120" i="4"/>
  <c r="P120" i="4"/>
  <c r="N120" i="4"/>
  <c r="L120" i="4"/>
  <c r="T119" i="4"/>
  <c r="R119" i="4"/>
  <c r="P119" i="4"/>
  <c r="N119" i="4"/>
  <c r="L119" i="4"/>
  <c r="T118" i="4"/>
  <c r="R118" i="4"/>
  <c r="P118" i="4"/>
  <c r="N118" i="4"/>
  <c r="L118" i="4"/>
  <c r="T117" i="4"/>
  <c r="R117" i="4"/>
  <c r="P117" i="4"/>
  <c r="N117" i="4"/>
  <c r="L117" i="4"/>
  <c r="T116" i="4"/>
  <c r="R116" i="4"/>
  <c r="P116" i="4"/>
  <c r="N116" i="4"/>
  <c r="L116" i="4"/>
  <c r="T115" i="4"/>
  <c r="R115" i="4"/>
  <c r="P115" i="4"/>
  <c r="N115" i="4"/>
  <c r="L115" i="4"/>
  <c r="T114" i="4"/>
  <c r="R114" i="4"/>
  <c r="P114" i="4"/>
  <c r="N114" i="4"/>
  <c r="L114" i="4"/>
  <c r="T113" i="4"/>
  <c r="R113" i="4"/>
  <c r="P113" i="4"/>
  <c r="N113" i="4"/>
  <c r="L113" i="4"/>
  <c r="T112" i="4"/>
  <c r="R112" i="4"/>
  <c r="P112" i="4"/>
  <c r="N112" i="4"/>
  <c r="L112" i="4"/>
  <c r="T111" i="4"/>
  <c r="R111" i="4"/>
  <c r="P111" i="4"/>
  <c r="N111" i="4"/>
  <c r="L111" i="4"/>
  <c r="T110" i="4"/>
  <c r="R110" i="4"/>
  <c r="P110" i="4"/>
  <c r="N110" i="4"/>
  <c r="L110" i="4"/>
  <c r="T109" i="4"/>
  <c r="R109" i="4"/>
  <c r="P109" i="4"/>
  <c r="N109" i="4"/>
  <c r="L109" i="4"/>
  <c r="T108" i="4"/>
  <c r="R108" i="4"/>
  <c r="P108" i="4"/>
  <c r="N108" i="4"/>
  <c r="L108" i="4"/>
  <c r="T107" i="4"/>
  <c r="R107" i="4"/>
  <c r="P107" i="4"/>
  <c r="N107" i="4"/>
  <c r="L107" i="4"/>
  <c r="T106" i="4"/>
  <c r="R106" i="4"/>
  <c r="P106" i="4"/>
  <c r="N106" i="4"/>
  <c r="L106" i="4"/>
  <c r="T105" i="4"/>
  <c r="R105" i="4"/>
  <c r="P105" i="4"/>
  <c r="N105" i="4"/>
  <c r="L105" i="4"/>
  <c r="T104" i="4"/>
  <c r="R104" i="4"/>
  <c r="P104" i="4"/>
  <c r="N104" i="4"/>
  <c r="L104" i="4"/>
  <c r="T103" i="4"/>
  <c r="R103" i="4"/>
  <c r="P103" i="4"/>
  <c r="N103" i="4"/>
  <c r="L103" i="4"/>
  <c r="T102" i="4"/>
  <c r="R102" i="4"/>
  <c r="P102" i="4"/>
  <c r="N102" i="4"/>
  <c r="L102" i="4"/>
  <c r="T101" i="4"/>
  <c r="R101" i="4"/>
  <c r="P101" i="4"/>
  <c r="N101" i="4"/>
  <c r="L101" i="4"/>
  <c r="T100" i="4"/>
  <c r="R100" i="4"/>
  <c r="P100" i="4"/>
  <c r="N100" i="4"/>
  <c r="L100" i="4"/>
  <c r="T99" i="4"/>
  <c r="R99" i="4"/>
  <c r="P99" i="4"/>
  <c r="N99" i="4"/>
  <c r="L99" i="4"/>
  <c r="T98" i="4"/>
  <c r="R98" i="4"/>
  <c r="P98" i="4"/>
  <c r="N98" i="4"/>
  <c r="L98" i="4"/>
  <c r="T97" i="4"/>
  <c r="R97" i="4"/>
  <c r="P97" i="4"/>
  <c r="N97" i="4"/>
  <c r="L97" i="4"/>
  <c r="T96" i="4"/>
  <c r="R96" i="4"/>
  <c r="P96" i="4"/>
  <c r="N96" i="4"/>
  <c r="L96" i="4"/>
  <c r="T95" i="4"/>
  <c r="R95" i="4"/>
  <c r="P95" i="4"/>
  <c r="N95" i="4"/>
  <c r="L95" i="4"/>
  <c r="T94" i="4"/>
  <c r="R94" i="4"/>
  <c r="P94" i="4"/>
  <c r="N94" i="4"/>
  <c r="L94" i="4"/>
  <c r="T93" i="4"/>
  <c r="R93" i="4"/>
  <c r="P93" i="4"/>
  <c r="N93" i="4"/>
  <c r="L93" i="4"/>
  <c r="T92" i="4"/>
  <c r="R92" i="4"/>
  <c r="P92" i="4"/>
  <c r="N92" i="4"/>
  <c r="L92" i="4"/>
  <c r="T91" i="4"/>
  <c r="R91" i="4"/>
  <c r="P91" i="4"/>
  <c r="N91" i="4"/>
  <c r="L91" i="4"/>
  <c r="T90" i="4"/>
  <c r="R90" i="4"/>
  <c r="P90" i="4"/>
  <c r="N90" i="4"/>
  <c r="L90" i="4"/>
  <c r="T89" i="4"/>
  <c r="R89" i="4"/>
  <c r="P89" i="4"/>
  <c r="N89" i="4"/>
  <c r="L89" i="4"/>
  <c r="T88" i="4"/>
  <c r="R88" i="4"/>
  <c r="P88" i="4"/>
  <c r="N88" i="4"/>
  <c r="L88" i="4"/>
  <c r="T87" i="4"/>
  <c r="R87" i="4"/>
  <c r="P87" i="4"/>
  <c r="N87" i="4"/>
  <c r="L87" i="4"/>
  <c r="T86" i="4"/>
  <c r="R86" i="4"/>
  <c r="P86" i="4"/>
  <c r="N86" i="4"/>
  <c r="L86" i="4"/>
  <c r="T85" i="4"/>
  <c r="R85" i="4"/>
  <c r="P85" i="4"/>
  <c r="N85" i="4"/>
  <c r="L85" i="4"/>
  <c r="T84" i="4"/>
  <c r="R84" i="4"/>
  <c r="P84" i="4"/>
  <c r="N84" i="4"/>
  <c r="L84" i="4"/>
  <c r="T83" i="4"/>
  <c r="R83" i="4"/>
  <c r="P83" i="4"/>
  <c r="N83" i="4"/>
  <c r="L83" i="4"/>
  <c r="T82" i="4"/>
  <c r="R82" i="4"/>
  <c r="P82" i="4"/>
  <c r="N82" i="4"/>
  <c r="L82" i="4"/>
  <c r="T81" i="4"/>
  <c r="R81" i="4"/>
  <c r="P81" i="4"/>
  <c r="N81" i="4"/>
  <c r="L81" i="4"/>
  <c r="T80" i="4"/>
  <c r="R80" i="4"/>
  <c r="P80" i="4"/>
  <c r="N80" i="4"/>
  <c r="L80" i="4"/>
  <c r="T79" i="4"/>
  <c r="R79" i="4"/>
  <c r="P79" i="4"/>
  <c r="N79" i="4"/>
  <c r="L79" i="4"/>
  <c r="T78" i="4"/>
  <c r="R78" i="4"/>
  <c r="P78" i="4"/>
  <c r="N78" i="4"/>
  <c r="L78" i="4"/>
  <c r="T77" i="4"/>
  <c r="R77" i="4"/>
  <c r="P77" i="4"/>
  <c r="N77" i="4"/>
  <c r="L77" i="4"/>
  <c r="T76" i="4"/>
  <c r="R76" i="4"/>
  <c r="P76" i="4"/>
  <c r="N76" i="4"/>
  <c r="L76" i="4"/>
  <c r="T75" i="4"/>
  <c r="R75" i="4"/>
  <c r="P75" i="4"/>
  <c r="N75" i="4"/>
  <c r="L75" i="4"/>
  <c r="T74" i="4"/>
  <c r="R74" i="4"/>
  <c r="P74" i="4"/>
  <c r="N74" i="4"/>
  <c r="L74" i="4"/>
  <c r="T73" i="4"/>
  <c r="R73" i="4"/>
  <c r="P73" i="4"/>
  <c r="N73" i="4"/>
  <c r="L73" i="4"/>
  <c r="T72" i="4"/>
  <c r="R72" i="4"/>
  <c r="P72" i="4"/>
  <c r="N72" i="4"/>
  <c r="L72" i="4"/>
  <c r="T71" i="4"/>
  <c r="R71" i="4"/>
  <c r="P71" i="4"/>
  <c r="N71" i="4"/>
  <c r="L71" i="4"/>
  <c r="T70" i="4"/>
  <c r="R70" i="4"/>
  <c r="P70" i="4"/>
  <c r="N70" i="4"/>
  <c r="L70" i="4"/>
  <c r="T69" i="4"/>
  <c r="R69" i="4"/>
  <c r="P69" i="4"/>
  <c r="N69" i="4"/>
  <c r="L69" i="4"/>
  <c r="T68" i="4"/>
  <c r="R68" i="4"/>
  <c r="P68" i="4"/>
  <c r="N68" i="4"/>
  <c r="L68" i="4"/>
  <c r="T67" i="4"/>
  <c r="R67" i="4"/>
  <c r="P67" i="4"/>
  <c r="N67" i="4"/>
  <c r="L67" i="4"/>
  <c r="T66" i="4"/>
  <c r="R66" i="4"/>
  <c r="P66" i="4"/>
  <c r="N66" i="4"/>
  <c r="L66" i="4"/>
  <c r="T65" i="4"/>
  <c r="R65" i="4"/>
  <c r="P65" i="4"/>
  <c r="N65" i="4"/>
  <c r="L65" i="4"/>
  <c r="T64" i="4"/>
  <c r="R64" i="4"/>
  <c r="P64" i="4"/>
  <c r="N64" i="4"/>
  <c r="L64" i="4"/>
  <c r="T63" i="4"/>
  <c r="R63" i="4"/>
  <c r="P63" i="4"/>
  <c r="N63" i="4"/>
  <c r="L63" i="4"/>
  <c r="T62" i="4"/>
  <c r="R62" i="4"/>
  <c r="P62" i="4"/>
  <c r="N62" i="4"/>
  <c r="L62" i="4"/>
  <c r="T61" i="4"/>
  <c r="R61" i="4"/>
  <c r="P61" i="4"/>
  <c r="N61" i="4"/>
  <c r="L61" i="4"/>
  <c r="T60" i="4"/>
  <c r="R60" i="4"/>
  <c r="P60" i="4"/>
  <c r="N60" i="4"/>
  <c r="L60" i="4"/>
  <c r="T59" i="4"/>
  <c r="R59" i="4"/>
  <c r="P59" i="4"/>
  <c r="N59" i="4"/>
  <c r="L59" i="4"/>
  <c r="T58" i="4"/>
  <c r="R58" i="4"/>
  <c r="P58" i="4"/>
  <c r="N58" i="4"/>
  <c r="L58" i="4"/>
  <c r="T57" i="4"/>
  <c r="R57" i="4"/>
  <c r="P57" i="4"/>
  <c r="N57" i="4"/>
  <c r="L57" i="4"/>
  <c r="T56" i="4"/>
  <c r="R56" i="4"/>
  <c r="P56" i="4"/>
  <c r="N56" i="4"/>
  <c r="L56" i="4"/>
  <c r="T55" i="4"/>
  <c r="R55" i="4"/>
  <c r="P55" i="4"/>
  <c r="N55" i="4"/>
  <c r="L55" i="4"/>
  <c r="T54" i="4"/>
  <c r="R54" i="4"/>
  <c r="P54" i="4"/>
  <c r="N54" i="4"/>
  <c r="L54" i="4"/>
  <c r="T53" i="4"/>
  <c r="R53" i="4"/>
  <c r="P53" i="4"/>
  <c r="N53" i="4"/>
  <c r="L53" i="4"/>
  <c r="T52" i="4"/>
  <c r="R52" i="4"/>
  <c r="P52" i="4"/>
  <c r="N52" i="4"/>
  <c r="L52" i="4"/>
  <c r="T51" i="4"/>
  <c r="R51" i="4"/>
  <c r="P51" i="4"/>
  <c r="N51" i="4"/>
  <c r="L51" i="4"/>
  <c r="T50" i="4"/>
  <c r="R50" i="4"/>
  <c r="P50" i="4"/>
  <c r="N50" i="4"/>
  <c r="L50" i="4"/>
  <c r="T49" i="4"/>
  <c r="R49" i="4"/>
  <c r="P49" i="4"/>
  <c r="N49" i="4"/>
  <c r="L49" i="4"/>
  <c r="T48" i="4"/>
  <c r="R48" i="4"/>
  <c r="P48" i="4"/>
  <c r="N48" i="4"/>
  <c r="L48" i="4"/>
  <c r="T47" i="4"/>
  <c r="R47" i="4"/>
  <c r="P47" i="4"/>
  <c r="N47" i="4"/>
  <c r="L47" i="4"/>
  <c r="T46" i="4"/>
  <c r="R46" i="4"/>
  <c r="P46" i="4"/>
  <c r="N46" i="4"/>
  <c r="L46" i="4"/>
  <c r="T45" i="4"/>
  <c r="T3" i="4" s="1"/>
  <c r="R45" i="4"/>
  <c r="P45" i="4"/>
  <c r="N45" i="4"/>
  <c r="L45" i="4"/>
  <c r="T44" i="4"/>
  <c r="R44" i="4"/>
  <c r="P44" i="4"/>
  <c r="N44" i="4"/>
  <c r="L44" i="4"/>
  <c r="T43" i="4"/>
  <c r="R43" i="4"/>
  <c r="P43" i="4"/>
  <c r="N43" i="4"/>
  <c r="L43" i="4"/>
  <c r="T42" i="4"/>
  <c r="R42" i="4"/>
  <c r="P42" i="4"/>
  <c r="N42" i="4"/>
  <c r="L42" i="4"/>
  <c r="T41" i="4"/>
  <c r="R41" i="4"/>
  <c r="P41" i="4"/>
  <c r="N41" i="4"/>
  <c r="L41" i="4"/>
  <c r="T40" i="4"/>
  <c r="R40" i="4"/>
  <c r="P40" i="4"/>
  <c r="N40" i="4"/>
  <c r="L40" i="4"/>
  <c r="T39" i="4"/>
  <c r="R39" i="4"/>
  <c r="P39" i="4"/>
  <c r="N39" i="4"/>
  <c r="L39" i="4"/>
  <c r="T38" i="4"/>
  <c r="R38" i="4"/>
  <c r="P38" i="4"/>
  <c r="N38" i="4"/>
  <c r="L38" i="4"/>
  <c r="T37" i="4"/>
  <c r="R37" i="4"/>
  <c r="P37" i="4"/>
  <c r="N37" i="4"/>
  <c r="L37" i="4"/>
  <c r="T36" i="4"/>
  <c r="R36" i="4"/>
  <c r="P36" i="4"/>
  <c r="N36" i="4"/>
  <c r="L36" i="4"/>
  <c r="T35" i="4"/>
  <c r="R35" i="4"/>
  <c r="P35" i="4"/>
  <c r="N35" i="4"/>
  <c r="L35" i="4"/>
  <c r="T34" i="4"/>
  <c r="R34" i="4"/>
  <c r="P34" i="4"/>
  <c r="N34" i="4"/>
  <c r="L34" i="4"/>
  <c r="T33" i="4"/>
  <c r="R33" i="4"/>
  <c r="P33" i="4"/>
  <c r="N33" i="4"/>
  <c r="L33" i="4"/>
  <c r="T32" i="4"/>
  <c r="R32" i="4"/>
  <c r="P32" i="4"/>
  <c r="N32" i="4"/>
  <c r="L32" i="4"/>
  <c r="T31" i="4"/>
  <c r="R31" i="4"/>
  <c r="P31" i="4"/>
  <c r="N31" i="4"/>
  <c r="L31" i="4"/>
  <c r="T30" i="4"/>
  <c r="R30" i="4"/>
  <c r="P30" i="4"/>
  <c r="N30" i="4"/>
  <c r="L30" i="4"/>
  <c r="T29" i="4"/>
  <c r="R29" i="4"/>
  <c r="P29" i="4"/>
  <c r="N29" i="4"/>
  <c r="L29" i="4"/>
  <c r="T28" i="4"/>
  <c r="R28" i="4"/>
  <c r="P28" i="4"/>
  <c r="N28" i="4"/>
  <c r="L28" i="4"/>
  <c r="T27" i="4"/>
  <c r="R27" i="4"/>
  <c r="P27" i="4"/>
  <c r="N27" i="4"/>
  <c r="L27" i="4"/>
  <c r="T26" i="4"/>
  <c r="R26" i="4"/>
  <c r="P26" i="4"/>
  <c r="N26" i="4"/>
  <c r="L26" i="4"/>
  <c r="T25" i="4"/>
  <c r="R25" i="4"/>
  <c r="P25" i="4"/>
  <c r="N25" i="4"/>
  <c r="L25" i="4"/>
  <c r="T24" i="4"/>
  <c r="R24" i="4"/>
  <c r="P24" i="4"/>
  <c r="N24" i="4"/>
  <c r="L24" i="4"/>
  <c r="T23" i="4"/>
  <c r="R23" i="4"/>
  <c r="P23" i="4"/>
  <c r="N23" i="4"/>
  <c r="L23" i="4"/>
  <c r="T22" i="4"/>
  <c r="R22" i="4"/>
  <c r="P22" i="4"/>
  <c r="N22" i="4"/>
  <c r="L22" i="4"/>
  <c r="T21" i="4"/>
  <c r="R21" i="4"/>
  <c r="P21" i="4"/>
  <c r="N21" i="4"/>
  <c r="L21" i="4"/>
  <c r="T20" i="4"/>
  <c r="R20" i="4"/>
  <c r="P20" i="4"/>
  <c r="N20" i="4"/>
  <c r="L20" i="4"/>
  <c r="T19" i="4"/>
  <c r="R19" i="4"/>
  <c r="P19" i="4"/>
  <c r="N19" i="4"/>
  <c r="L19" i="4"/>
  <c r="T18" i="4"/>
  <c r="R18" i="4"/>
  <c r="P18" i="4"/>
  <c r="N18" i="4"/>
  <c r="L18" i="4"/>
  <c r="T17" i="4"/>
  <c r="R17" i="4"/>
  <c r="P17" i="4"/>
  <c r="N17" i="4"/>
  <c r="L17" i="4"/>
  <c r="T16" i="4"/>
  <c r="R16" i="4"/>
  <c r="P16" i="4"/>
  <c r="N16" i="4"/>
  <c r="L16" i="4"/>
  <c r="T15" i="4"/>
  <c r="R15" i="4"/>
  <c r="P15" i="4"/>
  <c r="N15" i="4"/>
  <c r="L15" i="4"/>
  <c r="T14" i="4"/>
  <c r="R14" i="4"/>
  <c r="P14" i="4"/>
  <c r="AH179" i="18" s="1"/>
  <c r="N14" i="4"/>
  <c r="L14" i="4"/>
  <c r="T13" i="4"/>
  <c r="R13" i="4"/>
  <c r="P13" i="4"/>
  <c r="N13" i="4"/>
  <c r="L13" i="4"/>
  <c r="T12" i="4"/>
  <c r="R12" i="4"/>
  <c r="P12" i="4"/>
  <c r="N12" i="4"/>
  <c r="L12" i="4"/>
  <c r="T11" i="4"/>
  <c r="R11" i="4"/>
  <c r="P11" i="4"/>
  <c r="N11" i="4"/>
  <c r="L11" i="4"/>
  <c r="T10" i="4"/>
  <c r="R10" i="4"/>
  <c r="P10" i="4"/>
  <c r="N10" i="4"/>
  <c r="L10" i="4"/>
  <c r="T9" i="4"/>
  <c r="R9" i="4"/>
  <c r="P9" i="4"/>
  <c r="N9" i="4"/>
  <c r="L9" i="4"/>
  <c r="T8" i="4"/>
  <c r="R8" i="4"/>
  <c r="P8" i="4"/>
  <c r="N8" i="4"/>
  <c r="L8" i="4"/>
  <c r="T7" i="4"/>
  <c r="R7" i="4"/>
  <c r="P7" i="4"/>
  <c r="N7" i="4"/>
  <c r="L7" i="4"/>
  <c r="T6" i="4"/>
  <c r="R6" i="4"/>
  <c r="P6" i="4"/>
  <c r="N6" i="4"/>
  <c r="L6" i="4"/>
  <c r="T5" i="4"/>
  <c r="R5" i="4"/>
  <c r="P5" i="4"/>
  <c r="N5" i="4"/>
  <c r="L5" i="4"/>
  <c r="J205" i="4"/>
  <c r="H205" i="4"/>
  <c r="F205" i="4"/>
  <c r="D205" i="4"/>
  <c r="B205" i="4"/>
  <c r="J204" i="4"/>
  <c r="H204" i="4"/>
  <c r="F204" i="4"/>
  <c r="D204" i="4"/>
  <c r="B204" i="4"/>
  <c r="J203" i="4"/>
  <c r="H203" i="4"/>
  <c r="F203" i="4"/>
  <c r="D203" i="4"/>
  <c r="B203" i="4"/>
  <c r="J202" i="4"/>
  <c r="H202" i="4"/>
  <c r="F202" i="4"/>
  <c r="D202" i="4"/>
  <c r="B202" i="4"/>
  <c r="J201" i="4"/>
  <c r="H201" i="4"/>
  <c r="F201" i="4"/>
  <c r="D201" i="4"/>
  <c r="B201" i="4"/>
  <c r="J200" i="4"/>
  <c r="H200" i="4"/>
  <c r="F200" i="4"/>
  <c r="D200" i="4"/>
  <c r="B200" i="4"/>
  <c r="J199" i="4"/>
  <c r="H199" i="4"/>
  <c r="F199" i="4"/>
  <c r="D199" i="4"/>
  <c r="B199" i="4"/>
  <c r="J198" i="4"/>
  <c r="H198" i="4"/>
  <c r="F198" i="4"/>
  <c r="D198" i="4"/>
  <c r="B198" i="4"/>
  <c r="J197" i="4"/>
  <c r="H197" i="4"/>
  <c r="F197" i="4"/>
  <c r="D197" i="4"/>
  <c r="B197" i="4"/>
  <c r="J196" i="4"/>
  <c r="H196" i="4"/>
  <c r="F196" i="4"/>
  <c r="D196" i="4"/>
  <c r="B196" i="4"/>
  <c r="J195" i="4"/>
  <c r="H195" i="4"/>
  <c r="F195" i="4"/>
  <c r="D195" i="4"/>
  <c r="B195" i="4"/>
  <c r="J194" i="4"/>
  <c r="H194" i="4"/>
  <c r="F194" i="4"/>
  <c r="D194" i="4"/>
  <c r="B194" i="4"/>
  <c r="J193" i="4"/>
  <c r="H193" i="4"/>
  <c r="F193" i="4"/>
  <c r="D193" i="4"/>
  <c r="B193" i="4"/>
  <c r="J192" i="4"/>
  <c r="H192" i="4"/>
  <c r="F192" i="4"/>
  <c r="D192" i="4"/>
  <c r="B192" i="4"/>
  <c r="J191" i="4"/>
  <c r="H191" i="4"/>
  <c r="F191" i="4"/>
  <c r="D191" i="4"/>
  <c r="B191" i="4"/>
  <c r="J190" i="4"/>
  <c r="H190" i="4"/>
  <c r="F190" i="4"/>
  <c r="D190" i="4"/>
  <c r="B190" i="4"/>
  <c r="J189" i="4"/>
  <c r="H189" i="4"/>
  <c r="F189" i="4"/>
  <c r="D189" i="4"/>
  <c r="B189" i="4"/>
  <c r="J188" i="4"/>
  <c r="H188" i="4"/>
  <c r="F188" i="4"/>
  <c r="D188" i="4"/>
  <c r="B188" i="4"/>
  <c r="J187" i="4"/>
  <c r="H187" i="4"/>
  <c r="F187" i="4"/>
  <c r="D187" i="4"/>
  <c r="B187" i="4"/>
  <c r="J186" i="4"/>
  <c r="H186" i="4"/>
  <c r="F186" i="4"/>
  <c r="D186" i="4"/>
  <c r="B186" i="4"/>
  <c r="J185" i="4"/>
  <c r="H185" i="4"/>
  <c r="F185" i="4"/>
  <c r="D185" i="4"/>
  <c r="B185" i="4"/>
  <c r="J184" i="4"/>
  <c r="H184" i="4"/>
  <c r="F184" i="4"/>
  <c r="D184" i="4"/>
  <c r="B184" i="4"/>
  <c r="J183" i="4"/>
  <c r="H183" i="4"/>
  <c r="F183" i="4"/>
  <c r="D183" i="4"/>
  <c r="B183" i="4"/>
  <c r="J182" i="4"/>
  <c r="H182" i="4"/>
  <c r="F182" i="4"/>
  <c r="D182" i="4"/>
  <c r="B182" i="4"/>
  <c r="J181" i="4"/>
  <c r="H181" i="4"/>
  <c r="F181" i="4"/>
  <c r="D181" i="4"/>
  <c r="B181" i="4"/>
  <c r="J180" i="4"/>
  <c r="H180" i="4"/>
  <c r="F180" i="4"/>
  <c r="D180" i="4"/>
  <c r="B180" i="4"/>
  <c r="J179" i="4"/>
  <c r="H179" i="4"/>
  <c r="F179" i="4"/>
  <c r="D179" i="4"/>
  <c r="B179" i="4"/>
  <c r="J178" i="4"/>
  <c r="H178" i="4"/>
  <c r="F178" i="4"/>
  <c r="D178" i="4"/>
  <c r="B178" i="4"/>
  <c r="J177" i="4"/>
  <c r="H177" i="4"/>
  <c r="F177" i="4"/>
  <c r="D177" i="4"/>
  <c r="B177" i="4"/>
  <c r="J176" i="4"/>
  <c r="H176" i="4"/>
  <c r="F176" i="4"/>
  <c r="D176" i="4"/>
  <c r="B176" i="4"/>
  <c r="J175" i="4"/>
  <c r="H175" i="4"/>
  <c r="F175" i="4"/>
  <c r="D175" i="4"/>
  <c r="B175" i="4"/>
  <c r="J174" i="4"/>
  <c r="H174" i="4"/>
  <c r="F174" i="4"/>
  <c r="D174" i="4"/>
  <c r="B174" i="4"/>
  <c r="J173" i="4"/>
  <c r="H173" i="4"/>
  <c r="F173" i="4"/>
  <c r="D173" i="4"/>
  <c r="B173" i="4"/>
  <c r="J172" i="4"/>
  <c r="H172" i="4"/>
  <c r="F172" i="4"/>
  <c r="D172" i="4"/>
  <c r="B172" i="4"/>
  <c r="J171" i="4"/>
  <c r="H171" i="4"/>
  <c r="F171" i="4"/>
  <c r="D171" i="4"/>
  <c r="B171" i="4"/>
  <c r="J170" i="4"/>
  <c r="H170" i="4"/>
  <c r="F170" i="4"/>
  <c r="D170" i="4"/>
  <c r="B170" i="4"/>
  <c r="J169" i="4"/>
  <c r="H169" i="4"/>
  <c r="F169" i="4"/>
  <c r="D169" i="4"/>
  <c r="B169" i="4"/>
  <c r="J168" i="4"/>
  <c r="H168" i="4"/>
  <c r="F168" i="4"/>
  <c r="D168" i="4"/>
  <c r="B168" i="4"/>
  <c r="J167" i="4"/>
  <c r="H167" i="4"/>
  <c r="F167" i="4"/>
  <c r="D167" i="4"/>
  <c r="B167" i="4"/>
  <c r="J166" i="4"/>
  <c r="H166" i="4"/>
  <c r="F166" i="4"/>
  <c r="D166" i="4"/>
  <c r="B166" i="4"/>
  <c r="J165" i="4"/>
  <c r="H165" i="4"/>
  <c r="F165" i="4"/>
  <c r="D165" i="4"/>
  <c r="B165" i="4"/>
  <c r="J164" i="4"/>
  <c r="H164" i="4"/>
  <c r="F164" i="4"/>
  <c r="D164" i="4"/>
  <c r="B164" i="4"/>
  <c r="J163" i="4"/>
  <c r="H163" i="4"/>
  <c r="F163" i="4"/>
  <c r="D163" i="4"/>
  <c r="B163" i="4"/>
  <c r="J162" i="4"/>
  <c r="H162" i="4"/>
  <c r="F162" i="4"/>
  <c r="D162" i="4"/>
  <c r="B162" i="4"/>
  <c r="J161" i="4"/>
  <c r="H161" i="4"/>
  <c r="F161" i="4"/>
  <c r="D161" i="4"/>
  <c r="B161" i="4"/>
  <c r="J160" i="4"/>
  <c r="H160" i="4"/>
  <c r="F160" i="4"/>
  <c r="D160" i="4"/>
  <c r="B160" i="4"/>
  <c r="J159" i="4"/>
  <c r="H159" i="4"/>
  <c r="F159" i="4"/>
  <c r="D159" i="4"/>
  <c r="B159" i="4"/>
  <c r="J158" i="4"/>
  <c r="H158" i="4"/>
  <c r="F158" i="4"/>
  <c r="D158" i="4"/>
  <c r="B158" i="4"/>
  <c r="J157" i="4"/>
  <c r="H157" i="4"/>
  <c r="F157" i="4"/>
  <c r="D157" i="4"/>
  <c r="B157" i="4"/>
  <c r="J156" i="4"/>
  <c r="H156" i="4"/>
  <c r="F156" i="4"/>
  <c r="D156" i="4"/>
  <c r="B156" i="4"/>
  <c r="J155" i="4"/>
  <c r="H155" i="4"/>
  <c r="F155" i="4"/>
  <c r="D155" i="4"/>
  <c r="B155" i="4"/>
  <c r="J154" i="4"/>
  <c r="H154" i="4"/>
  <c r="F154" i="4"/>
  <c r="D154" i="4"/>
  <c r="B154" i="4"/>
  <c r="J153" i="4"/>
  <c r="H153" i="4"/>
  <c r="F153" i="4"/>
  <c r="D153" i="4"/>
  <c r="B153" i="4"/>
  <c r="J152" i="4"/>
  <c r="H152" i="4"/>
  <c r="F152" i="4"/>
  <c r="D152" i="4"/>
  <c r="B152" i="4"/>
  <c r="J151" i="4"/>
  <c r="H151" i="4"/>
  <c r="F151" i="4"/>
  <c r="D151" i="4"/>
  <c r="B151" i="4"/>
  <c r="J150" i="4"/>
  <c r="H150" i="4"/>
  <c r="F150" i="4"/>
  <c r="D150" i="4"/>
  <c r="B150" i="4"/>
  <c r="J149" i="4"/>
  <c r="H149" i="4"/>
  <c r="F149" i="4"/>
  <c r="D149" i="4"/>
  <c r="B149" i="4"/>
  <c r="J148" i="4"/>
  <c r="H148" i="4"/>
  <c r="F148" i="4"/>
  <c r="D148" i="4"/>
  <c r="B148" i="4"/>
  <c r="J147" i="4"/>
  <c r="H147" i="4"/>
  <c r="F147" i="4"/>
  <c r="D147" i="4"/>
  <c r="B147" i="4"/>
  <c r="J146" i="4"/>
  <c r="H146" i="4"/>
  <c r="F146" i="4"/>
  <c r="D146" i="4"/>
  <c r="B146" i="4"/>
  <c r="J145" i="4"/>
  <c r="H145" i="4"/>
  <c r="F145" i="4"/>
  <c r="D145" i="4"/>
  <c r="B145" i="4"/>
  <c r="J144" i="4"/>
  <c r="H144" i="4"/>
  <c r="F144" i="4"/>
  <c r="D144" i="4"/>
  <c r="B144" i="4"/>
  <c r="J143" i="4"/>
  <c r="H143" i="4"/>
  <c r="F143" i="4"/>
  <c r="D143" i="4"/>
  <c r="B143" i="4"/>
  <c r="J142" i="4"/>
  <c r="H142" i="4"/>
  <c r="F142" i="4"/>
  <c r="D142" i="4"/>
  <c r="B142" i="4"/>
  <c r="J141" i="4"/>
  <c r="H141" i="4"/>
  <c r="F141" i="4"/>
  <c r="D141" i="4"/>
  <c r="B141" i="4"/>
  <c r="J140" i="4"/>
  <c r="H140" i="4"/>
  <c r="F140" i="4"/>
  <c r="D140" i="4"/>
  <c r="B140" i="4"/>
  <c r="J139" i="4"/>
  <c r="H139" i="4"/>
  <c r="F139" i="4"/>
  <c r="D139" i="4"/>
  <c r="B139" i="4"/>
  <c r="J138" i="4"/>
  <c r="H138" i="4"/>
  <c r="F138" i="4"/>
  <c r="D138" i="4"/>
  <c r="B138" i="4"/>
  <c r="J137" i="4"/>
  <c r="H137" i="4"/>
  <c r="F137" i="4"/>
  <c r="D137" i="4"/>
  <c r="B137" i="4"/>
  <c r="J136" i="4"/>
  <c r="H136" i="4"/>
  <c r="F136" i="4"/>
  <c r="D136" i="4"/>
  <c r="B136" i="4"/>
  <c r="J135" i="4"/>
  <c r="H135" i="4"/>
  <c r="F135" i="4"/>
  <c r="D135" i="4"/>
  <c r="B135" i="4"/>
  <c r="J134" i="4"/>
  <c r="H134" i="4"/>
  <c r="F134" i="4"/>
  <c r="D134" i="4"/>
  <c r="B134" i="4"/>
  <c r="J133" i="4"/>
  <c r="H133" i="4"/>
  <c r="F133" i="4"/>
  <c r="D133" i="4"/>
  <c r="B133" i="4"/>
  <c r="J132" i="4"/>
  <c r="H132" i="4"/>
  <c r="F132" i="4"/>
  <c r="D132" i="4"/>
  <c r="B132" i="4"/>
  <c r="J131" i="4"/>
  <c r="H131" i="4"/>
  <c r="F131" i="4"/>
  <c r="D131" i="4"/>
  <c r="B131" i="4"/>
  <c r="J130" i="4"/>
  <c r="H130" i="4"/>
  <c r="F130" i="4"/>
  <c r="D130" i="4"/>
  <c r="B130" i="4"/>
  <c r="J129" i="4"/>
  <c r="H129" i="4"/>
  <c r="F129" i="4"/>
  <c r="D129" i="4"/>
  <c r="B129" i="4"/>
  <c r="J128" i="4"/>
  <c r="H128" i="4"/>
  <c r="F128" i="4"/>
  <c r="D128" i="4"/>
  <c r="B128" i="4"/>
  <c r="J127" i="4"/>
  <c r="H127" i="4"/>
  <c r="F127" i="4"/>
  <c r="D127" i="4"/>
  <c r="B127" i="4"/>
  <c r="J126" i="4"/>
  <c r="H126" i="4"/>
  <c r="F126" i="4"/>
  <c r="D126" i="4"/>
  <c r="B126" i="4"/>
  <c r="J125" i="4"/>
  <c r="H125" i="4"/>
  <c r="F125" i="4"/>
  <c r="D125" i="4"/>
  <c r="B125" i="4"/>
  <c r="J124" i="4"/>
  <c r="H124" i="4"/>
  <c r="F124" i="4"/>
  <c r="D124" i="4"/>
  <c r="B124" i="4"/>
  <c r="J123" i="4"/>
  <c r="H123" i="4"/>
  <c r="F123" i="4"/>
  <c r="D123" i="4"/>
  <c r="B123" i="4"/>
  <c r="J122" i="4"/>
  <c r="H122" i="4"/>
  <c r="F122" i="4"/>
  <c r="D122" i="4"/>
  <c r="B122" i="4"/>
  <c r="J121" i="4"/>
  <c r="H121" i="4"/>
  <c r="F121" i="4"/>
  <c r="D121" i="4"/>
  <c r="B121" i="4"/>
  <c r="J120" i="4"/>
  <c r="H120" i="4"/>
  <c r="F120" i="4"/>
  <c r="D120" i="4"/>
  <c r="B120" i="4"/>
  <c r="J119" i="4"/>
  <c r="H119" i="4"/>
  <c r="F119" i="4"/>
  <c r="D119" i="4"/>
  <c r="B119" i="4"/>
  <c r="J118" i="4"/>
  <c r="H118" i="4"/>
  <c r="F118" i="4"/>
  <c r="D118" i="4"/>
  <c r="B118" i="4"/>
  <c r="J117" i="4"/>
  <c r="H117" i="4"/>
  <c r="F117" i="4"/>
  <c r="D117" i="4"/>
  <c r="B117" i="4"/>
  <c r="J116" i="4"/>
  <c r="H116" i="4"/>
  <c r="F116" i="4"/>
  <c r="D116" i="4"/>
  <c r="B116" i="4"/>
  <c r="J115" i="4"/>
  <c r="H115" i="4"/>
  <c r="F115" i="4"/>
  <c r="D115" i="4"/>
  <c r="B115" i="4"/>
  <c r="J114" i="4"/>
  <c r="H114" i="4"/>
  <c r="F114" i="4"/>
  <c r="D114" i="4"/>
  <c r="B114" i="4"/>
  <c r="J113" i="4"/>
  <c r="H113" i="4"/>
  <c r="F113" i="4"/>
  <c r="D113" i="4"/>
  <c r="B113" i="4"/>
  <c r="J112" i="4"/>
  <c r="H112" i="4"/>
  <c r="F112" i="4"/>
  <c r="D112" i="4"/>
  <c r="B112" i="4"/>
  <c r="J111" i="4"/>
  <c r="H111" i="4"/>
  <c r="F111" i="4"/>
  <c r="D111" i="4"/>
  <c r="B111" i="4"/>
  <c r="J110" i="4"/>
  <c r="H110" i="4"/>
  <c r="F110" i="4"/>
  <c r="D110" i="4"/>
  <c r="B110" i="4"/>
  <c r="J109" i="4"/>
  <c r="H109" i="4"/>
  <c r="F109" i="4"/>
  <c r="D109" i="4"/>
  <c r="B109" i="4"/>
  <c r="J108" i="4"/>
  <c r="H108" i="4"/>
  <c r="F108" i="4"/>
  <c r="D108" i="4"/>
  <c r="B108" i="4"/>
  <c r="J107" i="4"/>
  <c r="H107" i="4"/>
  <c r="F107" i="4"/>
  <c r="D107" i="4"/>
  <c r="B107" i="4"/>
  <c r="J106" i="4"/>
  <c r="H106" i="4"/>
  <c r="F106" i="4"/>
  <c r="D106" i="4"/>
  <c r="B106" i="4"/>
  <c r="J105" i="4"/>
  <c r="H105" i="4"/>
  <c r="F105" i="4"/>
  <c r="D105" i="4"/>
  <c r="B105" i="4"/>
  <c r="J104" i="4"/>
  <c r="H104" i="4"/>
  <c r="F104" i="4"/>
  <c r="D104" i="4"/>
  <c r="B104" i="4"/>
  <c r="J103" i="4"/>
  <c r="H103" i="4"/>
  <c r="F103" i="4"/>
  <c r="D103" i="4"/>
  <c r="B103" i="4"/>
  <c r="J102" i="4"/>
  <c r="H102" i="4"/>
  <c r="F102" i="4"/>
  <c r="D102" i="4"/>
  <c r="B102" i="4"/>
  <c r="J101" i="4"/>
  <c r="H101" i="4"/>
  <c r="F101" i="4"/>
  <c r="D101" i="4"/>
  <c r="B101" i="4"/>
  <c r="J100" i="4"/>
  <c r="H100" i="4"/>
  <c r="F100" i="4"/>
  <c r="D100" i="4"/>
  <c r="B100" i="4"/>
  <c r="J99" i="4"/>
  <c r="H99" i="4"/>
  <c r="F99" i="4"/>
  <c r="D99" i="4"/>
  <c r="B99" i="4"/>
  <c r="J98" i="4"/>
  <c r="H98" i="4"/>
  <c r="F98" i="4"/>
  <c r="D98" i="4"/>
  <c r="B98" i="4"/>
  <c r="J97" i="4"/>
  <c r="H97" i="4"/>
  <c r="F97" i="4"/>
  <c r="D97" i="4"/>
  <c r="B97" i="4"/>
  <c r="J96" i="4"/>
  <c r="H96" i="4"/>
  <c r="F96" i="4"/>
  <c r="D96" i="4"/>
  <c r="B96" i="4"/>
  <c r="J95" i="4"/>
  <c r="H95" i="4"/>
  <c r="F95" i="4"/>
  <c r="D95" i="4"/>
  <c r="B95" i="4"/>
  <c r="J94" i="4"/>
  <c r="H94" i="4"/>
  <c r="F94" i="4"/>
  <c r="D94" i="4"/>
  <c r="B94" i="4"/>
  <c r="J93" i="4"/>
  <c r="H93" i="4"/>
  <c r="F93" i="4"/>
  <c r="D93" i="4"/>
  <c r="B93" i="4"/>
  <c r="J92" i="4"/>
  <c r="H92" i="4"/>
  <c r="F92" i="4"/>
  <c r="D92" i="4"/>
  <c r="B92" i="4"/>
  <c r="J91" i="4"/>
  <c r="H91" i="4"/>
  <c r="F91" i="4"/>
  <c r="D91" i="4"/>
  <c r="B91" i="4"/>
  <c r="J90" i="4"/>
  <c r="H90" i="4"/>
  <c r="F90" i="4"/>
  <c r="D90" i="4"/>
  <c r="B90" i="4"/>
  <c r="J89" i="4"/>
  <c r="H89" i="4"/>
  <c r="F89" i="4"/>
  <c r="D89" i="4"/>
  <c r="B89" i="4"/>
  <c r="J88" i="4"/>
  <c r="H88" i="4"/>
  <c r="F88" i="4"/>
  <c r="D88" i="4"/>
  <c r="B88" i="4"/>
  <c r="J87" i="4"/>
  <c r="H87" i="4"/>
  <c r="F87" i="4"/>
  <c r="D87" i="4"/>
  <c r="B87" i="4"/>
  <c r="J86" i="4"/>
  <c r="H86" i="4"/>
  <c r="F86" i="4"/>
  <c r="D86" i="4"/>
  <c r="B86" i="4"/>
  <c r="J85" i="4"/>
  <c r="H85" i="4"/>
  <c r="F85" i="4"/>
  <c r="D85" i="4"/>
  <c r="B85" i="4"/>
  <c r="J84" i="4"/>
  <c r="H84" i="4"/>
  <c r="F84" i="4"/>
  <c r="D84" i="4"/>
  <c r="B84" i="4"/>
  <c r="J83" i="4"/>
  <c r="H83" i="4"/>
  <c r="F83" i="4"/>
  <c r="D83" i="4"/>
  <c r="B83" i="4"/>
  <c r="J82" i="4"/>
  <c r="H82" i="4"/>
  <c r="F82" i="4"/>
  <c r="D82" i="4"/>
  <c r="B82" i="4"/>
  <c r="J81" i="4"/>
  <c r="H81" i="4"/>
  <c r="F81" i="4"/>
  <c r="D81" i="4"/>
  <c r="B81" i="4"/>
  <c r="J80" i="4"/>
  <c r="H80" i="4"/>
  <c r="F80" i="4"/>
  <c r="D80" i="4"/>
  <c r="B80" i="4"/>
  <c r="J79" i="4"/>
  <c r="H79" i="4"/>
  <c r="F79" i="4"/>
  <c r="D79" i="4"/>
  <c r="B79" i="4"/>
  <c r="J78" i="4"/>
  <c r="H78" i="4"/>
  <c r="F78" i="4"/>
  <c r="D78" i="4"/>
  <c r="B78" i="4"/>
  <c r="J77" i="4"/>
  <c r="H77" i="4"/>
  <c r="F77" i="4"/>
  <c r="D77" i="4"/>
  <c r="B77" i="4"/>
  <c r="J76" i="4"/>
  <c r="H76" i="4"/>
  <c r="F76" i="4"/>
  <c r="D76" i="4"/>
  <c r="B76" i="4"/>
  <c r="J75" i="4"/>
  <c r="H75" i="4"/>
  <c r="F75" i="4"/>
  <c r="D75" i="4"/>
  <c r="B75" i="4"/>
  <c r="J74" i="4"/>
  <c r="H74" i="4"/>
  <c r="F74" i="4"/>
  <c r="D74" i="4"/>
  <c r="B74" i="4"/>
  <c r="J73" i="4"/>
  <c r="H73" i="4"/>
  <c r="F73" i="4"/>
  <c r="D73" i="4"/>
  <c r="B73" i="4"/>
  <c r="J72" i="4"/>
  <c r="H72" i="4"/>
  <c r="F72" i="4"/>
  <c r="D72" i="4"/>
  <c r="B72" i="4"/>
  <c r="J71" i="4"/>
  <c r="H71" i="4"/>
  <c r="F71" i="4"/>
  <c r="D71" i="4"/>
  <c r="B71" i="4"/>
  <c r="J70" i="4"/>
  <c r="H70" i="4"/>
  <c r="F70" i="4"/>
  <c r="D70" i="4"/>
  <c r="B70" i="4"/>
  <c r="J69" i="4"/>
  <c r="H69" i="4"/>
  <c r="F69" i="4"/>
  <c r="D69" i="4"/>
  <c r="B69" i="4"/>
  <c r="J68" i="4"/>
  <c r="H68" i="4"/>
  <c r="F68" i="4"/>
  <c r="D68" i="4"/>
  <c r="B68" i="4"/>
  <c r="J67" i="4"/>
  <c r="H67" i="4"/>
  <c r="F67" i="4"/>
  <c r="D67" i="4"/>
  <c r="B67" i="4"/>
  <c r="J66" i="4"/>
  <c r="H66" i="4"/>
  <c r="F66" i="4"/>
  <c r="D66" i="4"/>
  <c r="B66" i="4"/>
  <c r="J65" i="4"/>
  <c r="H65" i="4"/>
  <c r="F65" i="4"/>
  <c r="D65" i="4"/>
  <c r="B65" i="4"/>
  <c r="J64" i="4"/>
  <c r="H64" i="4"/>
  <c r="F64" i="4"/>
  <c r="D64" i="4"/>
  <c r="B64" i="4"/>
  <c r="J63" i="4"/>
  <c r="H63" i="4"/>
  <c r="F63" i="4"/>
  <c r="D63" i="4"/>
  <c r="B63" i="4"/>
  <c r="J62" i="4"/>
  <c r="H62" i="4"/>
  <c r="F62" i="4"/>
  <c r="D62" i="4"/>
  <c r="B62" i="4"/>
  <c r="J61" i="4"/>
  <c r="H61" i="4"/>
  <c r="F61" i="4"/>
  <c r="D61" i="4"/>
  <c r="B61" i="4"/>
  <c r="J60" i="4"/>
  <c r="H60" i="4"/>
  <c r="F60" i="4"/>
  <c r="D60" i="4"/>
  <c r="B60" i="4"/>
  <c r="J59" i="4"/>
  <c r="H59" i="4"/>
  <c r="F59" i="4"/>
  <c r="D59" i="4"/>
  <c r="B59" i="4"/>
  <c r="J58" i="4"/>
  <c r="H58" i="4"/>
  <c r="F58" i="4"/>
  <c r="D58" i="4"/>
  <c r="B58" i="4"/>
  <c r="J57" i="4"/>
  <c r="H57" i="4"/>
  <c r="F57" i="4"/>
  <c r="D57" i="4"/>
  <c r="B57" i="4"/>
  <c r="J56" i="4"/>
  <c r="H56" i="4"/>
  <c r="F56" i="4"/>
  <c r="D56" i="4"/>
  <c r="B56" i="4"/>
  <c r="J55" i="4"/>
  <c r="H55" i="4"/>
  <c r="F55" i="4"/>
  <c r="D55" i="4"/>
  <c r="B55" i="4"/>
  <c r="J54" i="4"/>
  <c r="H54" i="4"/>
  <c r="F54" i="4"/>
  <c r="D54" i="4"/>
  <c r="B54" i="4"/>
  <c r="J53" i="4"/>
  <c r="H53" i="4"/>
  <c r="F53" i="4"/>
  <c r="D53" i="4"/>
  <c r="B53" i="4"/>
  <c r="J52" i="4"/>
  <c r="H52" i="4"/>
  <c r="F52" i="4"/>
  <c r="D52" i="4"/>
  <c r="B52" i="4"/>
  <c r="J51" i="4"/>
  <c r="H51" i="4"/>
  <c r="F51" i="4"/>
  <c r="D51" i="4"/>
  <c r="B51" i="4"/>
  <c r="J50" i="4"/>
  <c r="H50" i="4"/>
  <c r="F50" i="4"/>
  <c r="D50" i="4"/>
  <c r="B50" i="4"/>
  <c r="J49" i="4"/>
  <c r="H49" i="4"/>
  <c r="F49" i="4"/>
  <c r="D49" i="4"/>
  <c r="B49" i="4"/>
  <c r="J48" i="4"/>
  <c r="H48" i="4"/>
  <c r="F48" i="4"/>
  <c r="D48" i="4"/>
  <c r="B48" i="4"/>
  <c r="J47" i="4"/>
  <c r="H47" i="4"/>
  <c r="F47" i="4"/>
  <c r="D47" i="4"/>
  <c r="B47" i="4"/>
  <c r="J46" i="4"/>
  <c r="H46" i="4"/>
  <c r="F46" i="4"/>
  <c r="D46" i="4"/>
  <c r="B46" i="4"/>
  <c r="J45" i="4"/>
  <c r="H45" i="4"/>
  <c r="F45" i="4"/>
  <c r="D45" i="4"/>
  <c r="D3" i="4" s="1"/>
  <c r="B45" i="4"/>
  <c r="J44" i="4"/>
  <c r="H44" i="4"/>
  <c r="F44" i="4"/>
  <c r="D44" i="4"/>
  <c r="B44" i="4"/>
  <c r="J43" i="4"/>
  <c r="H43" i="4"/>
  <c r="F43" i="4"/>
  <c r="D43" i="4"/>
  <c r="B43" i="4"/>
  <c r="J42" i="4"/>
  <c r="H42" i="4"/>
  <c r="F42" i="4"/>
  <c r="D42" i="4"/>
  <c r="B42" i="4"/>
  <c r="J41" i="4"/>
  <c r="H41" i="4"/>
  <c r="F41" i="4"/>
  <c r="D41" i="4"/>
  <c r="B41" i="4"/>
  <c r="J40" i="4"/>
  <c r="H40" i="4"/>
  <c r="F40" i="4"/>
  <c r="D40" i="4"/>
  <c r="B40" i="4"/>
  <c r="J39" i="4"/>
  <c r="H39" i="4"/>
  <c r="F39" i="4"/>
  <c r="D39" i="4"/>
  <c r="B39" i="4"/>
  <c r="J38" i="4"/>
  <c r="H38" i="4"/>
  <c r="F38" i="4"/>
  <c r="D38" i="4"/>
  <c r="B38" i="4"/>
  <c r="J37" i="4"/>
  <c r="H37" i="4"/>
  <c r="F37" i="4"/>
  <c r="D37" i="4"/>
  <c r="B37" i="4"/>
  <c r="J36" i="4"/>
  <c r="H36" i="4"/>
  <c r="F36" i="4"/>
  <c r="D36" i="4"/>
  <c r="B36" i="4"/>
  <c r="J35" i="4"/>
  <c r="H35" i="4"/>
  <c r="F35" i="4"/>
  <c r="D35" i="4"/>
  <c r="B35" i="4"/>
  <c r="J34" i="4"/>
  <c r="H34" i="4"/>
  <c r="F34" i="4"/>
  <c r="D34" i="4"/>
  <c r="B34" i="4"/>
  <c r="J33" i="4"/>
  <c r="H33" i="4"/>
  <c r="F33" i="4"/>
  <c r="D33" i="4"/>
  <c r="B33" i="4"/>
  <c r="J32" i="4"/>
  <c r="H32" i="4"/>
  <c r="F32" i="4"/>
  <c r="D32" i="4"/>
  <c r="B32" i="4"/>
  <c r="J31" i="4"/>
  <c r="H31" i="4"/>
  <c r="F31" i="4"/>
  <c r="D31" i="4"/>
  <c r="B31" i="4"/>
  <c r="J30" i="4"/>
  <c r="H30" i="4"/>
  <c r="F30" i="4"/>
  <c r="D30" i="4"/>
  <c r="B30" i="4"/>
  <c r="J29" i="4"/>
  <c r="H29" i="4"/>
  <c r="F29" i="4"/>
  <c r="D29" i="4"/>
  <c r="B29" i="4"/>
  <c r="J28" i="4"/>
  <c r="H28" i="4"/>
  <c r="F28" i="4"/>
  <c r="D28" i="4"/>
  <c r="B28" i="4"/>
  <c r="J27" i="4"/>
  <c r="H27" i="4"/>
  <c r="F27" i="4"/>
  <c r="D27" i="4"/>
  <c r="B27" i="4"/>
  <c r="J26" i="4"/>
  <c r="H26" i="4"/>
  <c r="F26" i="4"/>
  <c r="D26" i="4"/>
  <c r="B26" i="4"/>
  <c r="J25" i="4"/>
  <c r="H25" i="4"/>
  <c r="F25" i="4"/>
  <c r="D25" i="4"/>
  <c r="B25" i="4"/>
  <c r="J24" i="4"/>
  <c r="H24" i="4"/>
  <c r="F24" i="4"/>
  <c r="D24" i="4"/>
  <c r="B24" i="4"/>
  <c r="J23" i="4"/>
  <c r="H23" i="4"/>
  <c r="F23" i="4"/>
  <c r="D23" i="4"/>
  <c r="B23" i="4"/>
  <c r="J22" i="4"/>
  <c r="H22" i="4"/>
  <c r="F22" i="4"/>
  <c r="D22" i="4"/>
  <c r="B22" i="4"/>
  <c r="J21" i="4"/>
  <c r="H21" i="4"/>
  <c r="F21" i="4"/>
  <c r="D21" i="4"/>
  <c r="B21" i="4"/>
  <c r="J20" i="4"/>
  <c r="H20" i="4"/>
  <c r="F20" i="4"/>
  <c r="D20" i="4"/>
  <c r="B20" i="4"/>
  <c r="J19" i="4"/>
  <c r="H19" i="4"/>
  <c r="F19" i="4"/>
  <c r="D19" i="4"/>
  <c r="B19" i="4"/>
  <c r="J18" i="4"/>
  <c r="H18" i="4"/>
  <c r="F18" i="4"/>
  <c r="D18" i="4"/>
  <c r="B18" i="4"/>
  <c r="J17" i="4"/>
  <c r="H17" i="4"/>
  <c r="F17" i="4"/>
  <c r="D17" i="4"/>
  <c r="B17" i="4"/>
  <c r="J16" i="4"/>
  <c r="H16" i="4"/>
  <c r="F16" i="4"/>
  <c r="D16" i="4"/>
  <c r="B16" i="4"/>
  <c r="J15" i="4"/>
  <c r="H15" i="4"/>
  <c r="F15" i="4"/>
  <c r="D15" i="4"/>
  <c r="B15" i="4"/>
  <c r="J14" i="4"/>
  <c r="H14" i="4"/>
  <c r="F14" i="4"/>
  <c r="Z179" i="18" s="1"/>
  <c r="D14" i="4"/>
  <c r="B14" i="4"/>
  <c r="J13" i="4"/>
  <c r="H13" i="4"/>
  <c r="F13" i="4"/>
  <c r="D13" i="4"/>
  <c r="B13" i="4"/>
  <c r="J12" i="4"/>
  <c r="H12" i="4"/>
  <c r="F12" i="4"/>
  <c r="D12" i="4"/>
  <c r="B12" i="4"/>
  <c r="J11" i="4"/>
  <c r="H11" i="4"/>
  <c r="F11" i="4"/>
  <c r="D11" i="4"/>
  <c r="B11" i="4"/>
  <c r="J10" i="4"/>
  <c r="H10" i="4"/>
  <c r="F10" i="4"/>
  <c r="D10" i="4"/>
  <c r="B10" i="4"/>
  <c r="J9" i="4"/>
  <c r="H9" i="4"/>
  <c r="F9" i="4"/>
  <c r="D9" i="4"/>
  <c r="B9" i="4"/>
  <c r="J8" i="4"/>
  <c r="H8" i="4"/>
  <c r="F8" i="4"/>
  <c r="D8" i="4"/>
  <c r="B8" i="4"/>
  <c r="J7" i="4"/>
  <c r="H7" i="4"/>
  <c r="F7" i="4"/>
  <c r="D7" i="4"/>
  <c r="B7" i="4"/>
  <c r="J6" i="4"/>
  <c r="H6" i="4"/>
  <c r="F6" i="4"/>
  <c r="D6" i="4"/>
  <c r="B6" i="4"/>
  <c r="J5" i="4"/>
  <c r="H5" i="4"/>
  <c r="F5" i="4"/>
  <c r="D5" i="4"/>
  <c r="B5" i="4"/>
  <c r="R204" i="8"/>
  <c r="R203" i="8"/>
  <c r="R202" i="8"/>
  <c r="R201" i="8"/>
  <c r="R200" i="8"/>
  <c r="R199" i="8"/>
  <c r="R198" i="8"/>
  <c r="R197" i="8"/>
  <c r="R196" i="8"/>
  <c r="R195" i="8"/>
  <c r="R194" i="8"/>
  <c r="R193" i="8"/>
  <c r="R192" i="8"/>
  <c r="R191" i="8"/>
  <c r="R190" i="8"/>
  <c r="R189" i="8"/>
  <c r="R188" i="8"/>
  <c r="R187" i="8"/>
  <c r="R186" i="8"/>
  <c r="R185" i="8"/>
  <c r="R184" i="8"/>
  <c r="R183" i="8"/>
  <c r="R182" i="8"/>
  <c r="R181" i="8"/>
  <c r="R180" i="8"/>
  <c r="R179" i="8"/>
  <c r="R178" i="8"/>
  <c r="R177" i="8"/>
  <c r="R176" i="8"/>
  <c r="R175" i="8"/>
  <c r="R174" i="8"/>
  <c r="R173" i="8"/>
  <c r="R172" i="8"/>
  <c r="R171" i="8"/>
  <c r="R170" i="8"/>
  <c r="R169" i="8"/>
  <c r="R168" i="8"/>
  <c r="R167" i="8"/>
  <c r="R166" i="8"/>
  <c r="R165" i="8"/>
  <c r="R164" i="8"/>
  <c r="R163" i="8"/>
  <c r="R162" i="8"/>
  <c r="R161" i="8"/>
  <c r="R160" i="8"/>
  <c r="R159" i="8"/>
  <c r="R158" i="8"/>
  <c r="R157" i="8"/>
  <c r="R156" i="8"/>
  <c r="R155" i="8"/>
  <c r="R154" i="8"/>
  <c r="R153" i="8"/>
  <c r="R152" i="8"/>
  <c r="R151" i="8"/>
  <c r="R150" i="8"/>
  <c r="R149" i="8"/>
  <c r="R148" i="8"/>
  <c r="R147" i="8"/>
  <c r="R146" i="8"/>
  <c r="R145" i="8"/>
  <c r="R144" i="8"/>
  <c r="R143" i="8"/>
  <c r="R142" i="8"/>
  <c r="R141" i="8"/>
  <c r="R140" i="8"/>
  <c r="R139" i="8"/>
  <c r="R138" i="8"/>
  <c r="R137" i="8"/>
  <c r="R136" i="8"/>
  <c r="R135" i="8"/>
  <c r="R134" i="8"/>
  <c r="R133" i="8"/>
  <c r="R132" i="8"/>
  <c r="R131" i="8"/>
  <c r="R130" i="8"/>
  <c r="R129" i="8"/>
  <c r="R128" i="8"/>
  <c r="R127" i="8"/>
  <c r="R126" i="8"/>
  <c r="R125" i="8"/>
  <c r="R124" i="8"/>
  <c r="R123" i="8"/>
  <c r="R122" i="8"/>
  <c r="R121" i="8"/>
  <c r="R120" i="8"/>
  <c r="R119" i="8"/>
  <c r="R118" i="8"/>
  <c r="R117" i="8"/>
  <c r="R116" i="8"/>
  <c r="R115" i="8"/>
  <c r="R114" i="8"/>
  <c r="R113" i="8"/>
  <c r="R112" i="8"/>
  <c r="R111" i="8"/>
  <c r="R110" i="8"/>
  <c r="R109" i="8"/>
  <c r="R108" i="8"/>
  <c r="R107" i="8"/>
  <c r="R106" i="8"/>
  <c r="R105" i="8"/>
  <c r="R104" i="8"/>
  <c r="R103" i="8"/>
  <c r="R102" i="8"/>
  <c r="R101" i="8"/>
  <c r="R100" i="8"/>
  <c r="R99" i="8"/>
  <c r="R98" i="8"/>
  <c r="R97" i="8"/>
  <c r="R96" i="8"/>
  <c r="R95" i="8"/>
  <c r="R94" i="8"/>
  <c r="R93" i="8"/>
  <c r="R92" i="8"/>
  <c r="R91" i="8"/>
  <c r="R90" i="8"/>
  <c r="R89" i="8"/>
  <c r="R88" i="8"/>
  <c r="R87" i="8"/>
  <c r="R86" i="8"/>
  <c r="R85" i="8"/>
  <c r="R84" i="8"/>
  <c r="R83" i="8"/>
  <c r="R82" i="8"/>
  <c r="R81" i="8"/>
  <c r="R80" i="8"/>
  <c r="R79" i="8"/>
  <c r="R78" i="8"/>
  <c r="R77" i="8"/>
  <c r="R76" i="8"/>
  <c r="R75" i="8"/>
  <c r="R74" i="8"/>
  <c r="R73" i="8"/>
  <c r="R72" i="8"/>
  <c r="R71" i="8"/>
  <c r="R70" i="8"/>
  <c r="R69" i="8"/>
  <c r="R68" i="8"/>
  <c r="R67" i="8"/>
  <c r="R66" i="8"/>
  <c r="R65" i="8"/>
  <c r="R64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R4" i="8"/>
  <c r="P3" i="4" l="1"/>
  <c r="P343" i="21"/>
  <c r="P391" i="21"/>
  <c r="P439" i="21"/>
  <c r="P487" i="21"/>
  <c r="AI173" i="18" s="1"/>
  <c r="P535" i="21"/>
  <c r="H151" i="23"/>
  <c r="H343" i="23"/>
  <c r="H535" i="23"/>
  <c r="R3" i="4"/>
  <c r="H31" i="22"/>
  <c r="Y181" i="18" s="1"/>
  <c r="H103" i="22"/>
  <c r="H391" i="21"/>
  <c r="H463" i="21"/>
  <c r="H535" i="21"/>
  <c r="F3" i="4"/>
  <c r="H3" i="4"/>
  <c r="J3" i="4"/>
  <c r="N3" i="4"/>
  <c r="P103" i="20"/>
  <c r="H367" i="21"/>
  <c r="H439" i="21"/>
  <c r="H511" i="21"/>
  <c r="AB173" i="18" s="1"/>
  <c r="P151" i="21"/>
  <c r="P55" i="21"/>
  <c r="P247" i="21"/>
  <c r="AH173" i="18"/>
  <c r="P31" i="21"/>
  <c r="AJ169" i="18" s="1"/>
  <c r="P223" i="21"/>
  <c r="AH171" i="18" s="1"/>
  <c r="P7" i="20"/>
  <c r="I2" i="17"/>
  <c r="AA179" i="18" s="1"/>
  <c r="C179" i="18"/>
  <c r="N2" i="17"/>
  <c r="AB168" i="18" s="1"/>
  <c r="J2" i="17"/>
  <c r="AA168" i="18" s="1"/>
  <c r="R2" i="17"/>
  <c r="AC168" i="18" s="1"/>
  <c r="V2" i="17"/>
  <c r="AD168" i="18" s="1"/>
  <c r="U2" i="17"/>
  <c r="AD179" i="18" s="1"/>
  <c r="Q2" i="17"/>
  <c r="AC179" i="18" s="1"/>
  <c r="M2" i="17"/>
  <c r="AB179" i="18" s="1"/>
  <c r="I2" i="14"/>
  <c r="AI179" i="18" s="1"/>
  <c r="U2" i="14"/>
  <c r="AL179" i="18" s="1"/>
  <c r="M2" i="14"/>
  <c r="AJ179" i="18" s="1"/>
  <c r="Q2" i="14"/>
  <c r="AK179" i="18" s="1"/>
  <c r="J2" i="14"/>
  <c r="AI168" i="18" s="1"/>
  <c r="N2" i="14"/>
  <c r="AJ168" i="18" s="1"/>
  <c r="E168" i="18" s="1"/>
  <c r="V2" i="14"/>
  <c r="AL168" i="18" s="1"/>
  <c r="R2" i="14"/>
  <c r="AK168" i="18" s="1"/>
  <c r="P127" i="21"/>
  <c r="P7" i="21"/>
  <c r="AI169" i="18" s="1"/>
  <c r="P103" i="21"/>
  <c r="AH170" i="18" s="1"/>
  <c r="P199" i="21"/>
  <c r="AL170" i="18" s="1"/>
  <c r="P295" i="21"/>
  <c r="AK171" i="18" s="1"/>
  <c r="P79" i="21"/>
  <c r="AL169" i="18" s="1"/>
  <c r="P175" i="21"/>
  <c r="AK170" i="18" s="1"/>
  <c r="P271" i="21"/>
  <c r="AK172" i="18"/>
  <c r="AJ173" i="18"/>
  <c r="Z172" i="18"/>
  <c r="AA172" i="18"/>
  <c r="AD172" i="18"/>
  <c r="Z173" i="18"/>
  <c r="AD173" i="18"/>
  <c r="P31" i="20"/>
  <c r="P79" i="20"/>
  <c r="AG172" i="18" s="1"/>
  <c r="AH168" i="18"/>
  <c r="Z168" i="18"/>
  <c r="H127" i="23"/>
  <c r="AA181" i="18" s="1"/>
  <c r="H319" i="23"/>
  <c r="AD182" i="18" s="1"/>
  <c r="H511" i="23"/>
  <c r="AB184" i="18" s="1"/>
  <c r="H103" i="23"/>
  <c r="H295" i="23"/>
  <c r="AC182" i="18" s="1"/>
  <c r="H487" i="23"/>
  <c r="AA184" i="18" s="1"/>
  <c r="H79" i="23"/>
  <c r="AD180" i="18" s="1"/>
  <c r="G180" i="18" s="1"/>
  <c r="H271" i="23"/>
  <c r="AB182" i="18" s="1"/>
  <c r="H463" i="23"/>
  <c r="H55" i="23"/>
  <c r="AC180" i="18" s="1"/>
  <c r="F180" i="18" s="1"/>
  <c r="H247" i="23"/>
  <c r="AA182" i="18" s="1"/>
  <c r="H223" i="23"/>
  <c r="Z182" i="18" s="1"/>
  <c r="H415" i="23"/>
  <c r="AC183" i="18" s="1"/>
  <c r="H7" i="23"/>
  <c r="AA180" i="18" s="1"/>
  <c r="H199" i="23"/>
  <c r="AD181" i="18" s="1"/>
  <c r="H391" i="23"/>
  <c r="AB183" i="18" s="1"/>
  <c r="E183" i="18" s="1"/>
  <c r="H439" i="23"/>
  <c r="AD183" i="18" s="1"/>
  <c r="H31" i="23"/>
  <c r="AB180" i="18" s="1"/>
  <c r="H175" i="23"/>
  <c r="AC181" i="18" s="1"/>
  <c r="H367" i="23"/>
  <c r="AA183" i="18" s="1"/>
  <c r="D183" i="18" s="1"/>
  <c r="H559" i="23"/>
  <c r="AD184" i="18" s="1"/>
  <c r="AJ170" i="18"/>
  <c r="H223" i="21"/>
  <c r="H271" i="21"/>
  <c r="AB171" i="18" s="1"/>
  <c r="H319" i="21"/>
  <c r="AD171" i="18" s="1"/>
  <c r="H247" i="21"/>
  <c r="AA171" i="18" s="1"/>
  <c r="H295" i="21"/>
  <c r="AC171" i="18" s="1"/>
  <c r="AH172" i="18"/>
  <c r="AK173" i="18"/>
  <c r="AL172" i="18"/>
  <c r="AK169" i="18"/>
  <c r="AI171" i="18"/>
  <c r="AJ172" i="18"/>
  <c r="AI172" i="18"/>
  <c r="AL173" i="18"/>
  <c r="H127" i="21"/>
  <c r="H175" i="21"/>
  <c r="AC170" i="18" s="1"/>
  <c r="H103" i="21"/>
  <c r="Z170" i="18" s="1"/>
  <c r="H151" i="21"/>
  <c r="AB170" i="18" s="1"/>
  <c r="H199" i="21"/>
  <c r="AD170" i="18" s="1"/>
  <c r="P103" i="22"/>
  <c r="AG184" i="18" s="1"/>
  <c r="Y173" i="18"/>
  <c r="Y172" i="18"/>
  <c r="Y170" i="18"/>
  <c r="AB181" i="18"/>
  <c r="P79" i="22"/>
  <c r="AG183" i="18" s="1"/>
  <c r="H79" i="22"/>
  <c r="Y183" i="18" s="1"/>
  <c r="B183" i="18" s="1"/>
  <c r="AJ171" i="18"/>
  <c r="Z171" i="18"/>
  <c r="AC172" i="18"/>
  <c r="AB172" i="18"/>
  <c r="AA173" i="18"/>
  <c r="AC173" i="18"/>
  <c r="AG173" i="18"/>
  <c r="AL183" i="18"/>
  <c r="AK184" i="18"/>
  <c r="AC184" i="18"/>
  <c r="AG171" i="18"/>
  <c r="AK182" i="18"/>
  <c r="AH184" i="18"/>
  <c r="AL184" i="18"/>
  <c r="AH182" i="18"/>
  <c r="AK183" i="18"/>
  <c r="AJ184" i="18"/>
  <c r="AG182" i="18"/>
  <c r="Y182" i="18"/>
  <c r="Y171" i="18"/>
  <c r="J210" i="7"/>
  <c r="AK180" i="18"/>
  <c r="AJ181" i="18"/>
  <c r="AI182" i="18"/>
  <c r="AH183" i="18"/>
  <c r="AK181" i="18"/>
  <c r="AI183" i="18"/>
  <c r="AL180" i="18"/>
  <c r="AJ182" i="18"/>
  <c r="Z183" i="18"/>
  <c r="AI180" i="18"/>
  <c r="AL181" i="18"/>
  <c r="AJ183" i="18"/>
  <c r="Z184" i="18"/>
  <c r="C184" i="18" s="1"/>
  <c r="AI184" i="18"/>
  <c r="AJ180" i="18"/>
  <c r="AI181" i="18"/>
  <c r="AL182" i="18"/>
  <c r="H7" i="21"/>
  <c r="AA169" i="18" s="1"/>
  <c r="H55" i="21"/>
  <c r="AC169" i="18" s="1"/>
  <c r="H31" i="21"/>
  <c r="AB169" i="18" s="1"/>
  <c r="H79" i="21"/>
  <c r="AD169" i="18" s="1"/>
  <c r="AL171" i="18"/>
  <c r="P7" i="22"/>
  <c r="AG180" i="18" s="1"/>
  <c r="H7" i="22"/>
  <c r="Y180" i="18" s="1"/>
  <c r="AG181" i="18"/>
  <c r="Y184" i="18"/>
  <c r="AG169" i="18"/>
  <c r="Y169" i="18"/>
  <c r="AG170" i="18"/>
  <c r="O3" i="16"/>
  <c r="AH181" i="18" s="1"/>
  <c r="G3" i="16"/>
  <c r="Z181" i="18" s="1"/>
  <c r="O3" i="15"/>
  <c r="AI170" i="18" s="1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N3" i="6"/>
  <c r="O3" i="6" s="1"/>
  <c r="O147" i="6" s="1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D103" i="6"/>
  <c r="E103" i="6" s="1"/>
  <c r="D102" i="6"/>
  <c r="D101" i="6"/>
  <c r="D100" i="6"/>
  <c r="E100" i="6" s="1"/>
  <c r="D99" i="6"/>
  <c r="D98" i="6"/>
  <c r="D97" i="6"/>
  <c r="E97" i="6" s="1"/>
  <c r="D96" i="6"/>
  <c r="D95" i="6"/>
  <c r="D94" i="6"/>
  <c r="E94" i="6" s="1"/>
  <c r="D93" i="6"/>
  <c r="D92" i="6"/>
  <c r="D91" i="6"/>
  <c r="E91" i="6" s="1"/>
  <c r="D90" i="6"/>
  <c r="D89" i="6"/>
  <c r="D88" i="6"/>
  <c r="E88" i="6" s="1"/>
  <c r="D87" i="6"/>
  <c r="D86" i="6"/>
  <c r="D85" i="6"/>
  <c r="E85" i="6" s="1"/>
  <c r="D84" i="6"/>
  <c r="D83" i="6"/>
  <c r="D82" i="6"/>
  <c r="E82" i="6" s="1"/>
  <c r="D81" i="6"/>
  <c r="D80" i="6"/>
  <c r="D79" i="6"/>
  <c r="E79" i="6" s="1"/>
  <c r="D78" i="6"/>
  <c r="D77" i="6"/>
  <c r="D76" i="6"/>
  <c r="E76" i="6" s="1"/>
  <c r="D75" i="6"/>
  <c r="D74" i="6"/>
  <c r="D73" i="6"/>
  <c r="E73" i="6" s="1"/>
  <c r="D72" i="6"/>
  <c r="D71" i="6"/>
  <c r="D70" i="6"/>
  <c r="E70" i="6" s="1"/>
  <c r="D69" i="6"/>
  <c r="D68" i="6"/>
  <c r="D67" i="6"/>
  <c r="E67" i="6" s="1"/>
  <c r="D66" i="6"/>
  <c r="D65" i="6"/>
  <c r="D64" i="6"/>
  <c r="E64" i="6" s="1"/>
  <c r="D63" i="6"/>
  <c r="D62" i="6"/>
  <c r="D61" i="6"/>
  <c r="E61" i="6" s="1"/>
  <c r="D60" i="6"/>
  <c r="D59" i="6"/>
  <c r="D58" i="6"/>
  <c r="E58" i="6" s="1"/>
  <c r="D57" i="6"/>
  <c r="D56" i="6"/>
  <c r="D55" i="6"/>
  <c r="E55" i="6" s="1"/>
  <c r="D54" i="6"/>
  <c r="D53" i="6"/>
  <c r="D52" i="6"/>
  <c r="E52" i="6" s="1"/>
  <c r="D51" i="6"/>
  <c r="D50" i="6"/>
  <c r="D49" i="6"/>
  <c r="E49" i="6" s="1"/>
  <c r="D48" i="6"/>
  <c r="D47" i="6"/>
  <c r="D46" i="6"/>
  <c r="E46" i="6" s="1"/>
  <c r="D45" i="6"/>
  <c r="D44" i="6"/>
  <c r="D43" i="6"/>
  <c r="E43" i="6" s="1"/>
  <c r="D42" i="6"/>
  <c r="D41" i="6"/>
  <c r="D40" i="6"/>
  <c r="E40" i="6" s="1"/>
  <c r="D39" i="6"/>
  <c r="D38" i="6"/>
  <c r="D37" i="6"/>
  <c r="E37" i="6" s="1"/>
  <c r="D36" i="6"/>
  <c r="D35" i="6"/>
  <c r="D34" i="6"/>
  <c r="E34" i="6" s="1"/>
  <c r="D33" i="6"/>
  <c r="D32" i="6"/>
  <c r="D31" i="6"/>
  <c r="E31" i="6" s="1"/>
  <c r="D30" i="6"/>
  <c r="D29" i="6"/>
  <c r="D28" i="6"/>
  <c r="E28" i="6" s="1"/>
  <c r="D27" i="6"/>
  <c r="D26" i="6"/>
  <c r="D25" i="6"/>
  <c r="E25" i="6" s="1"/>
  <c r="D24" i="6"/>
  <c r="D23" i="6"/>
  <c r="D22" i="6"/>
  <c r="E22" i="6" s="1"/>
  <c r="D21" i="6"/>
  <c r="D20" i="6"/>
  <c r="D19" i="6"/>
  <c r="E19" i="6" s="1"/>
  <c r="D18" i="6"/>
  <c r="D17" i="6"/>
  <c r="D16" i="6"/>
  <c r="E16" i="6" s="1"/>
  <c r="D15" i="6"/>
  <c r="E15" i="6" s="1"/>
  <c r="D14" i="6"/>
  <c r="D13" i="6"/>
  <c r="E13" i="6" s="1"/>
  <c r="D12" i="6"/>
  <c r="D11" i="6"/>
  <c r="D10" i="6"/>
  <c r="E10" i="6" s="1"/>
  <c r="D9" i="6"/>
  <c r="E9" i="6" s="1"/>
  <c r="D8" i="6"/>
  <c r="D7" i="6"/>
  <c r="E7" i="6" s="1"/>
  <c r="D6" i="6"/>
  <c r="D5" i="6"/>
  <c r="D4" i="6"/>
  <c r="E4" i="6" s="1"/>
  <c r="D3" i="6"/>
  <c r="E3" i="6" s="1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T204" i="8"/>
  <c r="T203" i="8"/>
  <c r="T202" i="8"/>
  <c r="T201" i="8"/>
  <c r="T200" i="8"/>
  <c r="T199" i="8"/>
  <c r="T198" i="8"/>
  <c r="T197" i="8"/>
  <c r="T196" i="8"/>
  <c r="T195" i="8"/>
  <c r="T194" i="8"/>
  <c r="T193" i="8"/>
  <c r="T192" i="8"/>
  <c r="T191" i="8"/>
  <c r="T190" i="8"/>
  <c r="T189" i="8"/>
  <c r="T188" i="8"/>
  <c r="T187" i="8"/>
  <c r="T186" i="8"/>
  <c r="T185" i="8"/>
  <c r="T184" i="8"/>
  <c r="T183" i="8"/>
  <c r="T182" i="8"/>
  <c r="T181" i="8"/>
  <c r="T180" i="8"/>
  <c r="T179" i="8"/>
  <c r="T178" i="8"/>
  <c r="T177" i="8"/>
  <c r="T176" i="8"/>
  <c r="T175" i="8"/>
  <c r="T174" i="8"/>
  <c r="T173" i="8"/>
  <c r="T172" i="8"/>
  <c r="T171" i="8"/>
  <c r="T170" i="8"/>
  <c r="T169" i="8"/>
  <c r="T168" i="8"/>
  <c r="T167" i="8"/>
  <c r="T166" i="8"/>
  <c r="T165" i="8"/>
  <c r="T164" i="8"/>
  <c r="T163" i="8"/>
  <c r="T162" i="8"/>
  <c r="T161" i="8"/>
  <c r="T160" i="8"/>
  <c r="T159" i="8"/>
  <c r="T158" i="8"/>
  <c r="T157" i="8"/>
  <c r="T156" i="8"/>
  <c r="T155" i="8"/>
  <c r="T154" i="8"/>
  <c r="T153" i="8"/>
  <c r="T152" i="8"/>
  <c r="T151" i="8"/>
  <c r="T150" i="8"/>
  <c r="T149" i="8"/>
  <c r="T148" i="8"/>
  <c r="T147" i="8"/>
  <c r="T146" i="8"/>
  <c r="T145" i="8"/>
  <c r="T144" i="8"/>
  <c r="T143" i="8"/>
  <c r="T142" i="8"/>
  <c r="T141" i="8"/>
  <c r="T140" i="8"/>
  <c r="T139" i="8"/>
  <c r="T138" i="8"/>
  <c r="T137" i="8"/>
  <c r="T136" i="8"/>
  <c r="T135" i="8"/>
  <c r="T134" i="8"/>
  <c r="T133" i="8"/>
  <c r="T132" i="8"/>
  <c r="T131" i="8"/>
  <c r="T130" i="8"/>
  <c r="T129" i="8"/>
  <c r="T128" i="8"/>
  <c r="T127" i="8"/>
  <c r="T126" i="8"/>
  <c r="T125" i="8"/>
  <c r="T124" i="8"/>
  <c r="T123" i="8"/>
  <c r="T122" i="8"/>
  <c r="T121" i="8"/>
  <c r="T120" i="8"/>
  <c r="T119" i="8"/>
  <c r="T118" i="8"/>
  <c r="T117" i="8"/>
  <c r="T116" i="8"/>
  <c r="T115" i="8"/>
  <c r="T114" i="8"/>
  <c r="T113" i="8"/>
  <c r="T112" i="8"/>
  <c r="T111" i="8"/>
  <c r="T110" i="8"/>
  <c r="T109" i="8"/>
  <c r="T108" i="8"/>
  <c r="T107" i="8"/>
  <c r="T106" i="8"/>
  <c r="T105" i="8"/>
  <c r="T104" i="8"/>
  <c r="T103" i="8"/>
  <c r="T102" i="8"/>
  <c r="T101" i="8"/>
  <c r="T100" i="8"/>
  <c r="T99" i="8"/>
  <c r="T98" i="8"/>
  <c r="T97" i="8"/>
  <c r="T96" i="8"/>
  <c r="T95" i="8"/>
  <c r="T94" i="8"/>
  <c r="T93" i="8"/>
  <c r="T92" i="8"/>
  <c r="T91" i="8"/>
  <c r="T90" i="8"/>
  <c r="T89" i="8"/>
  <c r="T88" i="8"/>
  <c r="T87" i="8"/>
  <c r="T86" i="8"/>
  <c r="T85" i="8"/>
  <c r="T84" i="8"/>
  <c r="T83" i="8"/>
  <c r="T82" i="8"/>
  <c r="T81" i="8"/>
  <c r="T80" i="8"/>
  <c r="T79" i="8"/>
  <c r="T78" i="8"/>
  <c r="T77" i="8"/>
  <c r="T76" i="8"/>
  <c r="T75" i="8"/>
  <c r="T74" i="8"/>
  <c r="T73" i="8"/>
  <c r="T72" i="8"/>
  <c r="T71" i="8"/>
  <c r="T70" i="8"/>
  <c r="T69" i="8"/>
  <c r="T68" i="8"/>
  <c r="T67" i="8"/>
  <c r="T66" i="8"/>
  <c r="T65" i="8"/>
  <c r="T64" i="8"/>
  <c r="T63" i="8"/>
  <c r="T62" i="8"/>
  <c r="T61" i="8"/>
  <c r="T60" i="8"/>
  <c r="T59" i="8"/>
  <c r="T58" i="8"/>
  <c r="T57" i="8"/>
  <c r="T56" i="8"/>
  <c r="T55" i="8"/>
  <c r="T54" i="8"/>
  <c r="T53" i="8"/>
  <c r="T52" i="8"/>
  <c r="T51" i="8"/>
  <c r="T50" i="8"/>
  <c r="T49" i="8"/>
  <c r="T48" i="8"/>
  <c r="T47" i="8"/>
  <c r="T46" i="8"/>
  <c r="T45" i="8"/>
  <c r="T44" i="8"/>
  <c r="T43" i="8"/>
  <c r="T42" i="8"/>
  <c r="T41" i="8"/>
  <c r="T40" i="8"/>
  <c r="T39" i="8"/>
  <c r="T38" i="8"/>
  <c r="T37" i="8"/>
  <c r="T36" i="8"/>
  <c r="T35" i="8"/>
  <c r="T34" i="8"/>
  <c r="T33" i="8"/>
  <c r="T32" i="8"/>
  <c r="T31" i="8"/>
  <c r="T30" i="8"/>
  <c r="T29" i="8"/>
  <c r="T28" i="8"/>
  <c r="T27" i="8"/>
  <c r="T26" i="8"/>
  <c r="T25" i="8"/>
  <c r="T24" i="8"/>
  <c r="T23" i="8"/>
  <c r="T22" i="8"/>
  <c r="T21" i="8"/>
  <c r="T20" i="8"/>
  <c r="T19" i="8"/>
  <c r="T18" i="8"/>
  <c r="T17" i="8"/>
  <c r="T16" i="8"/>
  <c r="T15" i="8"/>
  <c r="T14" i="8"/>
  <c r="T13" i="8"/>
  <c r="T12" i="8"/>
  <c r="T11" i="8"/>
  <c r="T10" i="8"/>
  <c r="T9" i="8"/>
  <c r="T8" i="8"/>
  <c r="T7" i="8"/>
  <c r="T6" i="8"/>
  <c r="T5" i="8"/>
  <c r="T4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H4" i="8"/>
  <c r="E6" i="6" l="1"/>
  <c r="E12" i="6"/>
  <c r="E18" i="6"/>
  <c r="E24" i="6"/>
  <c r="E30" i="6"/>
  <c r="E36" i="6"/>
  <c r="E42" i="6"/>
  <c r="E48" i="6"/>
  <c r="E54" i="6"/>
  <c r="E60" i="6"/>
  <c r="E66" i="6"/>
  <c r="E72" i="6"/>
  <c r="E78" i="6"/>
  <c r="E84" i="6"/>
  <c r="E90" i="6"/>
  <c r="E96" i="6"/>
  <c r="E102" i="6"/>
  <c r="D182" i="18"/>
  <c r="E8" i="6"/>
  <c r="E14" i="6"/>
  <c r="E20" i="6"/>
  <c r="E26" i="6"/>
  <c r="E32" i="6"/>
  <c r="E38" i="6"/>
  <c r="E44" i="6"/>
  <c r="E50" i="6"/>
  <c r="E56" i="6"/>
  <c r="E62" i="6"/>
  <c r="E68" i="6"/>
  <c r="E74" i="6"/>
  <c r="E80" i="6"/>
  <c r="E86" i="6"/>
  <c r="E92" i="6"/>
  <c r="E98" i="6"/>
  <c r="E21" i="6"/>
  <c r="E133" i="6"/>
  <c r="E107" i="6"/>
  <c r="E143" i="6"/>
  <c r="E135" i="6"/>
  <c r="E125" i="6"/>
  <c r="E115" i="6"/>
  <c r="E117" i="6"/>
  <c r="E138" i="6"/>
  <c r="E144" i="6"/>
  <c r="E127" i="6"/>
  <c r="E109" i="6"/>
  <c r="E116" i="6"/>
  <c r="E128" i="6"/>
  <c r="E108" i="6"/>
  <c r="E141" i="6"/>
  <c r="E123" i="6"/>
  <c r="E105" i="6"/>
  <c r="E110" i="6"/>
  <c r="E112" i="6"/>
  <c r="E120" i="6"/>
  <c r="E139" i="6"/>
  <c r="E121" i="6"/>
  <c r="E145" i="6"/>
  <c r="E104" i="6"/>
  <c r="E134" i="6"/>
  <c r="E122" i="6"/>
  <c r="E132" i="6"/>
  <c r="E137" i="6"/>
  <c r="E119" i="6"/>
  <c r="E136" i="6"/>
  <c r="E118" i="6"/>
  <c r="E106" i="6"/>
  <c r="E114" i="6"/>
  <c r="E131" i="6"/>
  <c r="E113" i="6"/>
  <c r="E130" i="6"/>
  <c r="E126" i="6"/>
  <c r="E129" i="6"/>
  <c r="E111" i="6"/>
  <c r="E124" i="6"/>
  <c r="E140" i="6"/>
  <c r="E142" i="6"/>
  <c r="E27" i="6"/>
  <c r="E33" i="6"/>
  <c r="E39" i="6"/>
  <c r="E45" i="6"/>
  <c r="E51" i="6"/>
  <c r="E57" i="6"/>
  <c r="E63" i="6"/>
  <c r="E69" i="6"/>
  <c r="E75" i="6"/>
  <c r="E81" i="6"/>
  <c r="E87" i="6"/>
  <c r="E93" i="6"/>
  <c r="E99" i="6"/>
  <c r="B182" i="18"/>
  <c r="F181" i="18"/>
  <c r="E5" i="6"/>
  <c r="E148" i="6" s="1"/>
  <c r="E11" i="6"/>
  <c r="E17" i="6"/>
  <c r="E23" i="6"/>
  <c r="E29" i="6"/>
  <c r="E35" i="6"/>
  <c r="E41" i="6"/>
  <c r="E47" i="6"/>
  <c r="E53" i="6"/>
  <c r="E59" i="6"/>
  <c r="E65" i="6"/>
  <c r="E71" i="6"/>
  <c r="E77" i="6"/>
  <c r="E83" i="6"/>
  <c r="E89" i="6"/>
  <c r="E95" i="6"/>
  <c r="E101" i="6"/>
  <c r="E180" i="18"/>
  <c r="C182" i="18"/>
  <c r="D184" i="18"/>
  <c r="C168" i="18"/>
  <c r="E184" i="18"/>
  <c r="D180" i="18"/>
  <c r="E182" i="18"/>
  <c r="F184" i="18"/>
  <c r="G184" i="18"/>
  <c r="F183" i="18"/>
  <c r="F182" i="18"/>
  <c r="C183" i="18"/>
  <c r="G182" i="18"/>
  <c r="E181" i="18"/>
  <c r="G183" i="18"/>
  <c r="D181" i="18"/>
  <c r="G181" i="18"/>
  <c r="B180" i="18"/>
  <c r="B184" i="18"/>
  <c r="B181" i="18"/>
  <c r="C181" i="18"/>
  <c r="G168" i="18"/>
  <c r="E179" i="18"/>
  <c r="G179" i="18"/>
  <c r="D179" i="18"/>
  <c r="F179" i="18"/>
  <c r="D168" i="18"/>
  <c r="F168" i="18"/>
  <c r="B173" i="18"/>
  <c r="B172" i="18"/>
  <c r="G169" i="18"/>
  <c r="C173" i="18"/>
  <c r="B171" i="18"/>
  <c r="R147" i="6"/>
  <c r="N147" i="6"/>
  <c r="D149" i="6"/>
  <c r="D148" i="6"/>
  <c r="N148" i="6"/>
  <c r="R148" i="6"/>
  <c r="E171" i="18"/>
  <c r="G171" i="18"/>
  <c r="C170" i="18"/>
  <c r="F169" i="18"/>
  <c r="D171" i="18"/>
  <c r="F171" i="18"/>
  <c r="E173" i="18"/>
  <c r="F173" i="18"/>
  <c r="E172" i="18"/>
  <c r="D173" i="18"/>
  <c r="C172" i="18"/>
  <c r="D172" i="18"/>
  <c r="C171" i="18"/>
  <c r="G173" i="18"/>
  <c r="F170" i="18"/>
  <c r="G170" i="18"/>
  <c r="E170" i="18"/>
  <c r="G172" i="18"/>
  <c r="F172" i="18"/>
  <c r="E169" i="18"/>
  <c r="D169" i="18"/>
  <c r="B169" i="18"/>
  <c r="B170" i="18"/>
  <c r="G3" i="15" l="1"/>
  <c r="AA170" i="18" s="1"/>
  <c r="D170" i="18" s="1"/>
  <c r="D7" i="26"/>
  <c r="D6" i="26" s="1"/>
  <c r="F7" i="26"/>
  <c r="F6" i="2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mp Diff_2-3_21" type="6" refreshedVersion="3" background="1" saveData="1">
    <textPr codePage="437" sourceFile="S:\Agilent Network Analyzer\Measured Parameters\Power Divider\Tapered PDs\3-Way\6.58 inch\Compensated\20 R\Amp Diff_2-3_2.prn" space="1" comma="1" consecutive="1">
      <textFields count="2">
        <textField/>
        <textField/>
      </textFields>
    </textPr>
  </connection>
  <connection id="2" xr16:uid="{00000000-0015-0000-FFFF-FFFF01000000}" name="Amp Diff_2-31" type="6" refreshedVersion="3" background="1" saveData="1">
    <textPr codePage="437" sourceFile="S:\Agilent Network Analyzer\Measured Parameters\Power Divider\Tapered PDs\3-Way\6.58 inch\Compensated\20 R\Amp Diff_2-3.prn" space="1" comma="1" consecutive="1">
      <textFields count="2">
        <textField/>
        <textField/>
      </textFields>
    </textPr>
  </connection>
  <connection id="3" xr16:uid="{00000000-0015-0000-FFFF-FFFF02000000}" name="Amp Diff_2-41" type="6" refreshedVersion="3" background="1" saveData="1">
    <textPr codePage="437" sourceFile="S:\Agilent Network Analyzer\Measured Parameters\Power Divider\Tapered PDs\3-Way\6.58 inch\Compensated\20 R\Amp Diff_2-4.prn" space="1" comma="1" consecutive="1">
      <textFields count="2">
        <textField/>
        <textField/>
      </textFields>
    </textPr>
  </connection>
  <connection id="4" xr16:uid="{00000000-0015-0000-FFFF-FFFF03000000}" name="Common RL1" type="6" refreshedVersion="3" background="1" saveData="1">
    <textPr codePage="437" sourceFile="S:\Agilent Network Analyzer\Measured Parameters\Power Divider\Tapered PDs\3-Way\6.58 inch\Compensated\20 R\Common RL.prn" space="1" comma="1" consecutive="1">
      <textFields count="2">
        <textField/>
        <textField/>
      </textFields>
    </textPr>
  </connection>
  <connection id="5" xr16:uid="{00000000-0015-0000-FFFF-FFFF04000000}" name="IL_1-4_21" type="6" refreshedVersion="3" background="1" saveData="1">
    <textPr codePage="437" sourceFile="S:\Agilent Network Analyzer\Measured Parameters\Power Divider\Tapered PDs\3-Way\6.58 inch\Compensated\20 R\IL_1-4_2.prn" space="1" comma="1" consecutive="1">
      <textFields count="2">
        <textField/>
        <textField/>
      </textFields>
    </textPr>
  </connection>
  <connection id="6" xr16:uid="{00000000-0015-0000-FFFF-FFFF05000000}" name="IL_1-41" type="6" refreshedVersion="3" background="1" saveData="1">
    <textPr codePage="437" sourceFile="S:\Agilent Network Analyzer\Measured Parameters\Power Divider\Tapered PDs\3-Way\6.58 inch\Compensated\20 R\IL_1-4.prn" space="1" comma="1" consecutive="1">
      <textFields count="2">
        <textField/>
        <textField/>
      </textFields>
    </textPr>
  </connection>
  <connection id="7" xr16:uid="{00000000-0015-0000-FFFF-FFFF06000000}" name="Iso_2-3_21" type="6" refreshedVersion="3" background="1" saveData="1">
    <textPr codePage="437" sourceFile="S:\Agilent Network Analyzer\Measured Parameters\Power Divider\Tapered PDs\3-Way\6.58 inch\Compensated\20 R\Iso_2-3_2.prn" space="1" comma="1" consecutive="1">
      <textFields count="2">
        <textField/>
        <textField/>
      </textFields>
    </textPr>
  </connection>
  <connection id="8" xr16:uid="{00000000-0015-0000-FFFF-FFFF07000000}" name="Iso_2-31" type="6" refreshedVersion="3" background="1" saveData="1">
    <textPr codePage="437" sourceFile="S:\Agilent Network Analyzer\Measured Parameters\Power Divider\Tapered PDs\3-Way\6.58 inch\Compensated\20 R\Iso_2-3.prn" space="1" comma="1" consecutive="1">
      <textFields count="2">
        <textField/>
        <textField/>
      </textFields>
    </textPr>
  </connection>
  <connection id="9" xr16:uid="{00000000-0015-0000-FFFF-FFFF08000000}" name="Iso_2-4_21" type="6" refreshedVersion="3" background="1" saveData="1">
    <textPr codePage="437" sourceFile="S:\Agilent Network Analyzer\Measured Parameters\Power Divider\Tapered PDs\3-Way\6.58 inch\Compensated\20 R\Iso_2-4_2.prn" space="1" comma="1" consecutive="1">
      <textFields count="2">
        <textField/>
        <textField/>
      </textFields>
    </textPr>
  </connection>
  <connection id="10" xr16:uid="{00000000-0015-0000-FFFF-FFFF09000000}" name="Iso_2-41" type="6" refreshedVersion="3" background="1" saveData="1">
    <textPr codePage="437" sourceFile="S:\Agilent Network Analyzer\Measured Parameters\Power Divider\Tapered PDs\3-Way\6.58 inch\Compensated\20 R\Iso_2-4.prn" space="1" comma="1" consecutive="1">
      <textFields count="2">
        <textField/>
        <textField/>
      </textFields>
    </textPr>
  </connection>
  <connection id="11" xr16:uid="{00000000-0015-0000-FFFF-FFFF0A000000}" name="MM1-0832HSM 2Ix1L -5IF1-2 A" type="6" refreshedVersion="4" background="1" saveData="1">
    <textPr codePage="437" sourceFile="S:\Engineering\Test Data\Mixers\MM1\MM1-0832-6588-HSM\spurs - upconversion\MM1-0832HSM 2Ix1L -5IF1-2 A.csv" comma="1">
      <textFields count="4">
        <textField/>
        <textField/>
        <textField/>
        <textField/>
      </textFields>
    </textPr>
  </connection>
  <connection id="12" xr16:uid="{00000000-0015-0000-FFFF-FFFF0B000000}" name="MM1-0832HSM 2Ix1L -5IF1-2 B" type="6" refreshedVersion="4" background="1" saveData="1">
    <textPr codePage="437" sourceFile="S:\Engineering\Test Data\Mixers\MM1\MM1-0832-6588-HSM\spurs - upconversion\MM1-0832HSM 2Ix1L -5IF1-2 B.csv" comma="1">
      <textFields count="4">
        <textField/>
        <textField/>
        <textField/>
        <textField/>
      </textFields>
    </textPr>
  </connection>
  <connection id="13" xr16:uid="{00000000-0015-0000-FFFF-FFFF0C000000}" name="MM1-0832HSM 2Rx2L -5RF1-2 A" type="6" refreshedVersion="4" background="1" saveData="1">
    <textPr codePage="437" sourceFile="S:\Engineering\Test Data\Mixers\MM1\MM1-0832-6588-HSM\Spurs - downconversion\MM1-0832HSM 2Rx2L -5RF1-2 A.csv" comma="1">
      <textFields count="4">
        <textField/>
        <textField/>
        <textField/>
        <textField/>
      </textFields>
    </textPr>
  </connection>
  <connection id="14" xr16:uid="{00000000-0015-0000-FFFF-FFFF0D000000}" name="MM1-0832HSM 2Rx2L -5RF1-2 B" type="6" refreshedVersion="4" background="1" saveData="1">
    <textPr codePage="437" sourceFile="S:\Engineering\Test Data\Mixers\MM1\MM1-0832-6588-HSM\Spurs - downconversion\MM1-0832HSM 2Rx2L -5RF1-2 B.csv" comma="1">
      <textFields count="4">
        <textField/>
        <textField/>
        <textField/>
        <textField/>
      </textFields>
    </textPr>
  </connection>
  <connection id="15" xr16:uid="{00000000-0015-0000-FFFF-FFFF0E000000}" name="MM1-0832HSM 5Ix5L -5IF1-3 0IF4 A" type="6" refreshedVersion="4" background="1" saveData="1">
    <textPr codePage="437" sourceFile="S:\Engineering\Test Data\Mixers\MM1\MM1-0832-6588-HSM\spurs - upconversion\MM1-0832HSM 5Ix5L -5IF1-3 0IF4 A.csv" comma="1">
      <textFields count="4">
        <textField/>
        <textField/>
        <textField/>
        <textField/>
      </textFields>
    </textPr>
  </connection>
  <connection id="16" xr16:uid="{00000000-0015-0000-FFFF-FFFF0F000000}" name="MM1-0832HSM 5Ix5L -5IF1-3 0IF4 B" type="6" refreshedVersion="4" background="1" saveData="1">
    <textPr codePage="437" sourceFile="S:\Engineering\Test Data\Mixers\MM1\MM1-0832-6588-HSM\spurs - upconversion\MM1-0832HSM 5Ix5L -5IF1-3 0IF4 B.csv" comma="1">
      <textFields count="4">
        <textField/>
        <textField/>
        <textField/>
        <textField/>
      </textFields>
    </textPr>
  </connection>
  <connection id="17" xr16:uid="{00000000-0015-0000-FFFF-FFFF10000000}" name="MM1-0832HSM 5Rx0L -5RF1-3 0RF4 A" type="6" refreshedVersion="4" background="1" saveData="1">
    <textPr codePage="437" sourceFile="S:\Engineering\Test Data\Mixers\MM1\MM1-0832-6588-HSM\Spurs - downconversion\MM1-0832HSM 5Rx0L -5RF1-3 0RF4 A.csv" comma="1">
      <textFields count="4">
        <textField/>
        <textField/>
        <textField/>
        <textField/>
      </textFields>
    </textPr>
  </connection>
  <connection id="18" xr16:uid="{00000000-0015-0000-FFFF-FFFF11000000}" name="MM1-0832HSM 5Rx0L -5RF1-3 0RF4 B" type="6" refreshedVersion="4" background="1" saveData="1">
    <textPr codePage="437" sourceFile="S:\Engineering\Test Data\Mixers\MM1\MM1-0832-6588-HSM\Spurs - downconversion\MM1-0832HSM 5Rx0L -5RF1-3 0RF4 B.csv" comma="1">
      <textFields count="4">
        <textField/>
        <textField/>
        <textField/>
        <textField/>
      </textFields>
    </textPr>
  </connection>
  <connection id="19" xr16:uid="{00000000-0015-0000-FFFF-FFFF12000000}" name="MM1-0832HSM IF Response 29GRF A" type="6" refreshedVersion="4" background="1" saveData="1">
    <textPr codePage="437" sourceFile="S:\Engineering\Test Data\Mixers\MM1\MM1-0832-6588-HSM\Basic Data\MM1-0832HSM IF Response 29GRF A.csv" comma="1">
      <textFields count="4">
        <textField/>
        <textField/>
        <textField/>
        <textField/>
      </textFields>
    </textPr>
  </connection>
  <connection id="20" xr16:uid="{00000000-0015-0000-FFFF-FFFF13000000}" name="MM1-0832HSM IF Response 29GRF B" type="6" refreshedVersion="4" background="1" saveData="1">
    <textPr codePage="437" sourceFile="S:\Engineering\Test Data\Mixers\MM1\MM1-0832-6588-HSM\Basic Data\MM1-0832HSM IF Response 29GRF B.csv" comma="1">
      <textFields count="4">
        <textField/>
        <textField/>
        <textField/>
        <textField/>
      </textFields>
    </textPr>
  </connection>
  <connection id="21" xr16:uid="{00000000-0015-0000-FFFF-FFFF14000000}" name="MM1-0832HSM IF Response 9GRF A" type="6" refreshedVersion="4" background="1" saveData="1">
    <textPr codePage="437" sourceFile="S:\Engineering\Test Data\Mixers\MM1\MM1-0832-6588-HSM\Basic Data\MM1-0832HSM IF Response 9GRF A.csv" comma="1">
      <textFields count="4">
        <textField/>
        <textField/>
        <textField/>
        <textField/>
      </textFields>
    </textPr>
  </connection>
  <connection id="22" xr16:uid="{00000000-0015-0000-FFFF-FFFF15000000}" name="MM1-0832HSM IF Response 9GRF B" type="6" refreshedVersion="4" background="1" saveData="1">
    <textPr codePage="437" sourceFile="S:\Engineering\Test Data\Mixers\MM1\MM1-0832-6588-HSM\Basic Data\MM1-0832HSM IF Response 9GRF B.csv" comma="1">
      <textFields count="4">
        <textField/>
        <textField/>
        <textField/>
        <textField/>
      </textFields>
    </textPr>
  </connection>
  <connection id="23" xr16:uid="{00000000-0015-0000-FFFF-FFFF16000000}" name="MM1-0832HSM IP3 vs LO Power Config A" type="6" refreshedVersion="4" background="1" saveData="1">
    <textPr codePage="437" sourceFile="S:\Engineering\Test Data\Mixers\MM1\MM1-0832-6588-HSM\IP3\MM1-0832HSM IP3 vs LO Power Config A.csv" comma="1">
      <textFields count="4">
        <textField/>
        <textField/>
        <textField/>
        <textField/>
      </textFields>
    </textPr>
  </connection>
  <connection id="24" xr16:uid="{00000000-0015-0000-FFFF-FFFF17000000}" name="MM1-0832HSM IP3 vs LO Power Config B" type="6" refreshedVersion="4" background="1" saveData="1">
    <textPr codePage="437" sourceFile="S:\Engineering\Test Data\Mixers\MM1\MM1-0832-6588-HSM\IP3\MM1-0832HSM IP3 vs LO Power Config B.csv" comma="1">
      <textFields count="4">
        <textField/>
        <textField/>
        <textField/>
        <textField/>
      </textFields>
    </textPr>
  </connection>
  <connection id="25" xr16:uid="{00000000-0015-0000-FFFF-FFFF18000000}" name="MM1-0832HSM-A CL +18 dBm" type="6" refreshedVersion="4" background="1">
    <textPr codePage="437" sourceFile="S:\Engineering\Test Data\Mixers\MM1\MM1-0832-6588-HSM\Basic Data\MM1-0832HSM-A CL +18 dBm.csv" comma="1">
      <textFields count="4">
        <textField/>
        <textField/>
        <textField/>
        <textField/>
      </textFields>
    </textPr>
  </connection>
  <connection id="26" xr16:uid="{00000000-0015-0000-FFFF-FFFF19000000}" name="MT3H-0113_ConversionLoss_and_Isolation_A_+20dBm" type="6" refreshedVersion="6" background="1" saveData="1">
    <textPr codePage="437" sourceFile="S:\Agilent Network Analyzer\Mixers-Catalog\MT3\MT3H-0113_Datasheetfiles\MT3H-0113_ConversionLoss_and_Isolation_A_+20dBm.csv" tab="0" comma="1">
      <textFields count="4">
        <textField/>
        <textField/>
        <textField/>
        <textField/>
      </textFields>
    </textPr>
  </connection>
  <connection id="27" xr16:uid="{00000000-0015-0000-FFFF-FFFF1A000000}" name="MT3H-0113_ConversionLoss_and_Isolation_B" type="6" refreshedVersion="6" background="1" saveData="1">
    <textPr codePage="437" sourceFile="S:\Agilent Network Analyzer\Mixers-Catalog\MT3\MT3H-0113_Datasheetfiles\MT3H-0113_ConversionLoss_and_Isolation_B.csv" tab="0" comma="1">
      <textFields count="4">
        <textField/>
        <textField/>
        <textField/>
        <textField/>
      </textFields>
    </textPr>
  </connection>
  <connection id="28" xr16:uid="{00000000-0015-0000-FFFF-FFFF1B000000}" name="Output 3 RL1" type="6" refreshedVersion="3" background="1" saveData="1">
    <textPr codePage="437" sourceFile="S:\Agilent Network Analyzer\Measured Parameters\Power Divider\Tapered PDs\3-Way\6.58 inch\Compensated\20 R\Output 3 RL.prn" space="1" comma="1" consecutive="1">
      <textFields count="2">
        <textField/>
        <textField/>
      </textFields>
    </textPr>
  </connection>
  <connection id="29" xr16:uid="{00000000-0015-0000-FFFF-FFFF1C000000}" name="Output 4 RL1" type="6" refreshedVersion="3" background="1" saveData="1">
    <textPr codePage="437" sourceFile="S:\Agilent Network Analyzer\Measured Parameters\Power Divider\Tapered PDs\3-Way\6.58 inch\Compensated\20 R\Output 4 RL.prn" space="1" comma="1" consecutive="1">
      <textFields count="2">
        <textField/>
        <textField/>
      </textFields>
    </textPr>
  </connection>
  <connection id="30" xr16:uid="{00000000-0015-0000-FFFF-FFFF1D000000}" name="Phase Diff_2-3" type="6" refreshedVersion="3" background="1">
    <textPr codePage="437" sourceFile="S:\Agilent Network Analyzer\Measured Parameters\Power Divider\Tapered PDs\3-Way\6.58 inch\Compensated\20 R\Phase Diff_2-3.prn">
      <textFields>
        <textField/>
      </textFields>
    </textPr>
  </connection>
  <connection id="31" xr16:uid="{00000000-0015-0000-FFFF-FFFF1E000000}" name="Phase Diff_2-3_21" type="6" refreshedVersion="3" background="1" saveData="1">
    <textPr codePage="437" sourceFile="S:\Agilent Network Analyzer\Measured Parameters\Power Divider\Tapered PDs\3-Way\6.58 inch\Compensated\20 R\Phase Diff_2-3_2.prn" space="1" comma="1" consecutive="1">
      <textFields count="2">
        <textField/>
        <textField/>
      </textFields>
    </textPr>
  </connection>
  <connection id="32" xr16:uid="{00000000-0015-0000-FFFF-FFFF1F000000}" name="Phase Diff_2-311" type="6" refreshedVersion="3" background="1" saveData="1">
    <textPr codePage="437" sourceFile="S:\Agilent Network Analyzer\Measured Parameters\Power Divider\Tapered PDs\3-Way\6.58 inch\Compensated\20 R\Phase Diff_2-3.prn" space="1" comma="1" consecutive="1">
      <textFields count="2">
        <textField/>
        <textField/>
      </textFields>
    </textPr>
  </connection>
  <connection id="33" xr16:uid="{00000000-0015-0000-FFFF-FFFF20000000}" name="Phase Diff_2-41" type="6" refreshedVersion="3" background="1" saveData="1">
    <textPr codePage="437" sourceFile="S:\Agilent Network Analyzer\Measured Parameters\Power Divider\Tapered PDs\3-Way\6.58 inch\Compensated\20 R\Phase Diff_2-4.prn" space="1" comma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<sst xmlns="http://schemas.openxmlformats.org/spreadsheetml/2006/main" count="2275" uniqueCount="355">
  <si>
    <t>LO - GHz</t>
  </si>
  <si>
    <t>RF (GHz)</t>
  </si>
  <si>
    <t>RF Frequency</t>
  </si>
  <si>
    <t>2xLO to IF</t>
  </si>
  <si>
    <t>2xLO to RF</t>
  </si>
  <si>
    <t>3xLO to IF</t>
  </si>
  <si>
    <t>3xLO to RF</t>
  </si>
  <si>
    <t>4xLO to IF</t>
  </si>
  <si>
    <t>4xLO to RF</t>
  </si>
  <si>
    <t>5xLO to IF</t>
  </si>
  <si>
    <t>5xLO to RF</t>
  </si>
  <si>
    <t>IF (GHz)</t>
  </si>
  <si>
    <t>Average=&gt;</t>
  </si>
  <si>
    <t>Average =&gt;</t>
  </si>
  <si>
    <t>B Data</t>
  </si>
  <si>
    <t>A Data</t>
  </si>
  <si>
    <t>A Configuration</t>
  </si>
  <si>
    <t>B Configuration</t>
  </si>
  <si>
    <t>BEGIN CH2_DATA</t>
  </si>
  <si>
    <t>Freq(Hz)</t>
  </si>
  <si>
    <t>Calculated number in red is for -10 dBm</t>
  </si>
  <si>
    <t>END</t>
  </si>
  <si>
    <t>BEGIN CH3_DATA</t>
  </si>
  <si>
    <t>BEGIN CH4_DATA</t>
  </si>
  <si>
    <t>BEGIN CH5_DATA</t>
  </si>
  <si>
    <t>BEGIN CH6_DATA</t>
  </si>
  <si>
    <t>1Ix0L dBc Log Mag(dB)</t>
  </si>
  <si>
    <t>2Ix0L dBc Log Mag(dB)</t>
  </si>
  <si>
    <t>3Ix0L dBc Log Mag(dB)</t>
  </si>
  <si>
    <t>4Ix0L dBc Log Mag(dB)</t>
  </si>
  <si>
    <t>5Ix0L dBc Log Mag(dB)</t>
  </si>
  <si>
    <t>1Rx2L dBc Log Mag(dB)</t>
  </si>
  <si>
    <t>1Rx3L dBc Log Mag(dB)</t>
  </si>
  <si>
    <t>1Rx4L dBc Log Mag(dB)</t>
  </si>
  <si>
    <t>2Rx1L dBc Log Mag(dB)</t>
  </si>
  <si>
    <t>BEGIN CH7_DATA</t>
  </si>
  <si>
    <t>2Rx2L dBc Log Mag(dB)</t>
  </si>
  <si>
    <t>BEGIN CH8_DATA</t>
  </si>
  <si>
    <t>2Rx3L dBc Log Mag(dB)</t>
  </si>
  <si>
    <t>BEGIN CH9_DATA</t>
  </si>
  <si>
    <t>2Rx4L dBc Log Mag(dB)</t>
  </si>
  <si>
    <t>BEGIN CH10_DATA</t>
  </si>
  <si>
    <t>2Rx5L dBc Log Mag(dB)</t>
  </si>
  <si>
    <t>BEGIN CH11_DATA</t>
  </si>
  <si>
    <t>3Rx1L dBc Log Mag(dB)</t>
  </si>
  <si>
    <t>BEGIN CH12_DATA</t>
  </si>
  <si>
    <t>3Rx2L dBc Log Mag(dB)</t>
  </si>
  <si>
    <t>BEGIN CH13_DATA</t>
  </si>
  <si>
    <t>3Rx3L dBc Log Mag(dB)</t>
  </si>
  <si>
    <t>BEGIN CH14_DATA</t>
  </si>
  <si>
    <t>3Rx4L dBc Log Mag(dB)</t>
  </si>
  <si>
    <t>BEGIN CH15_DATA</t>
  </si>
  <si>
    <t>3Rx5L dBc Log Mag(dB)</t>
  </si>
  <si>
    <t>BEGIN CH16_DATA</t>
  </si>
  <si>
    <t>4Rx1L dBc Log Mag(dB)</t>
  </si>
  <si>
    <t>BEGIN CH17_DATA</t>
  </si>
  <si>
    <t>4Rx2L dBc Log Mag(dB)</t>
  </si>
  <si>
    <t>BEGIN CH18_DATA</t>
  </si>
  <si>
    <t>4Rx3L dBc Log Mag(dB)</t>
  </si>
  <si>
    <t>BEGIN CH19_DATA</t>
  </si>
  <si>
    <t>4Rx4L dBc Log Mag(dB)</t>
  </si>
  <si>
    <t>BEGIN CH20_DATA</t>
  </si>
  <si>
    <t>4Rx5L dBc Log Mag(dB)</t>
  </si>
  <si>
    <t>BEGIN CH21_DATA</t>
  </si>
  <si>
    <t>BEGIN CH22_DATA</t>
  </si>
  <si>
    <t>5Rx2L dBc Log Mag(dB)</t>
  </si>
  <si>
    <t>BEGIN CH23_DATA</t>
  </si>
  <si>
    <t>5Rx3L dBc Log Mag(dB)</t>
  </si>
  <si>
    <t>BEGIN CH24_DATA</t>
  </si>
  <si>
    <t>5Rx4L dBc Log Mag(dB)</t>
  </si>
  <si>
    <t>BEGIN CH25_DATA</t>
  </si>
  <si>
    <t>5Rx5L dBc Log Mag(dB)</t>
  </si>
  <si>
    <t>1Ix2L dBc Log Mag(dB)</t>
  </si>
  <si>
    <t>1Ix3L dBc Log Mag(dB)</t>
  </si>
  <si>
    <t>1Ix4L dBc Log Mag(dB)</t>
  </si>
  <si>
    <t>2Ix1L dBc Log Mag(dB)</t>
  </si>
  <si>
    <t>2Ix2L dBc Log Mag(dB)</t>
  </si>
  <si>
    <t>2Ix3L dBc Log Mag(dB)</t>
  </si>
  <si>
    <t>2Ix4L dBc Log Mag(dB)</t>
  </si>
  <si>
    <t>2Ix5L dBc Log Mag(dB)</t>
  </si>
  <si>
    <t>3Ix1L dBc Log Mag(dB)</t>
  </si>
  <si>
    <t>3Ix2L dBc Log Mag(dB)</t>
  </si>
  <si>
    <t>3Ix3L dBc Log Mag(dB)</t>
  </si>
  <si>
    <t>3Ix4L dBc Log Mag(dB)</t>
  </si>
  <si>
    <t>3Ix5L dBc Log Mag(dB)</t>
  </si>
  <si>
    <t>4Ix1L dBc Log Mag(dB)</t>
  </si>
  <si>
    <t>4Ix2L dBc Log Mag(dB)</t>
  </si>
  <si>
    <t>4Ix3L dBc Log Mag(dB)</t>
  </si>
  <si>
    <t>4Ix4L dBc Log Mag(dB)</t>
  </si>
  <si>
    <t>4Ix5L dBc Log Mag(dB)</t>
  </si>
  <si>
    <t>5Ix1L dBc Log Mag(dB)</t>
  </si>
  <si>
    <t>5Ix2L dBc Log Mag(dB)</t>
  </si>
  <si>
    <t>5Ix3L dBc Log Mag(dB)</t>
  </si>
  <si>
    <t>5Ix4L dBc Log Mag(dB)</t>
  </si>
  <si>
    <t>5Ix5L dBc Log Mag(dB)</t>
  </si>
  <si>
    <t>!CSV A.01.01</t>
  </si>
  <si>
    <t>!Agilent Technologies</t>
  </si>
  <si>
    <t>N5242A</t>
  </si>
  <si>
    <t>!Source: Standard</t>
  </si>
  <si>
    <t>BEGIN CH1_DATA</t>
  </si>
  <si>
    <t>Conv. Loss Log Mag(dB)</t>
  </si>
  <si>
    <t>LO Return Loss Log Mag(dB)</t>
  </si>
  <si>
    <t>Calculated</t>
  </si>
  <si>
    <t>A Data -----&gt;</t>
  </si>
  <si>
    <t>B Data -----&gt;</t>
  </si>
  <si>
    <t>B Data ----&gt;</t>
  </si>
  <si>
    <t>A Data ----&gt;</t>
  </si>
  <si>
    <t xml:space="preserve"> -10 dBm Calculated</t>
  </si>
  <si>
    <t>1Rx1L C.L. Log Mag(dB)</t>
  </si>
  <si>
    <t>2Rx2L Log Mag(dB)</t>
  </si>
  <si>
    <t>Values copied</t>
  </si>
  <si>
    <t>1Ix1L C.L. Log Mag(dB)</t>
  </si>
  <si>
    <t>2Ix1L Log Mag(dB)</t>
  </si>
  <si>
    <t>1Ix0L Log Mag(dB)</t>
  </si>
  <si>
    <t>2Ix0L Log Mag(dB)</t>
  </si>
  <si>
    <t>3Ix0L Log Mag(dB)</t>
  </si>
  <si>
    <t>4Ix0L Log Mag(dB)</t>
  </si>
  <si>
    <t>5Ix0L Log Mag(dB)</t>
  </si>
  <si>
    <t>1Rx2L Log Mag(dB)</t>
  </si>
  <si>
    <t>1Rx3L Log Mag(dB)</t>
  </si>
  <si>
    <t>1Rx4L Log Mag(dB)</t>
  </si>
  <si>
    <t>1Rx5L Log Mag(dB)</t>
  </si>
  <si>
    <t>2Rx1L Log Mag(dB)</t>
  </si>
  <si>
    <t>2Rx3L Log Mag(dB)</t>
  </si>
  <si>
    <t>2Rx4L Log Mag(dB)</t>
  </si>
  <si>
    <t>2Rx5L Log Mag(dB)</t>
  </si>
  <si>
    <t>3Rx1L Log Mag(dB)</t>
  </si>
  <si>
    <t>3Rx2L Log Mag(dB)</t>
  </si>
  <si>
    <t>3Rx3L Log Mag(dB)</t>
  </si>
  <si>
    <t>3Rx4L Log Mag(dB)</t>
  </si>
  <si>
    <t>3Rx5L Log Mag(dB)</t>
  </si>
  <si>
    <t>4Rx1L Log Mag(dB)</t>
  </si>
  <si>
    <t>4Rx2L Log Mag(dB)</t>
  </si>
  <si>
    <t>4Rx3L Log Mag(dB)</t>
  </si>
  <si>
    <t>4Rx4L Log Mag(dB)</t>
  </si>
  <si>
    <t>4Rx5L Log Mag(dB)</t>
  </si>
  <si>
    <t>5Rx1L Log Mag(dB)</t>
  </si>
  <si>
    <t>5Rx2L Log Mag(dB)</t>
  </si>
  <si>
    <t>5Rx3L Log Mag(dB)</t>
  </si>
  <si>
    <t>5Rx4L Log Mag(dB)</t>
  </si>
  <si>
    <t>5Rx5L Log Mag(dB)</t>
  </si>
  <si>
    <t>1Ix2L Log Mag(dB)</t>
  </si>
  <si>
    <t>1Ix3L Log Mag(dB)</t>
  </si>
  <si>
    <t>1Ix4L Log Mag(dB)</t>
  </si>
  <si>
    <t>1Ix5L Log Mag(dB)</t>
  </si>
  <si>
    <t>2Ix2L Log Mag(dB)</t>
  </si>
  <si>
    <t>2Ix3L Log Mag(dB)</t>
  </si>
  <si>
    <t>2Ix4L Log Mag(dB)</t>
  </si>
  <si>
    <t>2Ix5L Log Mag(dB)</t>
  </si>
  <si>
    <t>3Ix1L Log Mag(dB)</t>
  </si>
  <si>
    <t>3Ix2L Log Mag(dB)</t>
  </si>
  <si>
    <t>3Ix3L Log Mag(dB)</t>
  </si>
  <si>
    <t>3Ix4L Log Mag(dB)</t>
  </si>
  <si>
    <t>3Ix5L Log Mag(dB)</t>
  </si>
  <si>
    <t>4Ix1L Log Mag(dB)</t>
  </si>
  <si>
    <t>4Ix2L Log Mag(dB)</t>
  </si>
  <si>
    <t>4Ix3L Log Mag(dB)</t>
  </si>
  <si>
    <t>4Ix4L Log Mag(dB)</t>
  </si>
  <si>
    <t>4Ix5L Log Mag(dB)</t>
  </si>
  <si>
    <t>5Ix1L Log Mag(dB)</t>
  </si>
  <si>
    <t>5Ix2L Log Mag(dB)</t>
  </si>
  <si>
    <t>5Ix3L Log Mag(dB)</t>
  </si>
  <si>
    <t>5Ix4L Log Mag(dB)</t>
  </si>
  <si>
    <t>5Ix5L Log Mag(dB)</t>
  </si>
  <si>
    <t>LO Output GHz</t>
  </si>
  <si>
    <t>-10 dBm RF Input</t>
  </si>
  <si>
    <t>0xLO</t>
  </si>
  <si>
    <t>1xLO</t>
  </si>
  <si>
    <t>2xLO</t>
  </si>
  <si>
    <t>3xLO</t>
  </si>
  <si>
    <t>4xLO</t>
  </si>
  <si>
    <t>5xLO</t>
  </si>
  <si>
    <t>1xRF</t>
  </si>
  <si>
    <t>Reference</t>
  </si>
  <si>
    <t>2xRF</t>
  </si>
  <si>
    <t>3xRF</t>
  </si>
  <si>
    <t>4xRF</t>
  </si>
  <si>
    <t>5xRF</t>
  </si>
  <si>
    <t>A Configuration Downconversion</t>
  </si>
  <si>
    <t>B Configuration Downconversion</t>
  </si>
  <si>
    <t>1xIF</t>
  </si>
  <si>
    <t>2xIF</t>
  </si>
  <si>
    <t>3xIF</t>
  </si>
  <si>
    <t>4xIF</t>
  </si>
  <si>
    <t>5xIF</t>
  </si>
  <si>
    <t xml:space="preserve"> -10 dBm IF Input</t>
  </si>
  <si>
    <t>A Configuration Upconversion</t>
  </si>
  <si>
    <t>B Configuration Upconversion</t>
  </si>
  <si>
    <t>Remove 4X Traces if not applicable</t>
  </si>
  <si>
    <t>Remove 5X Traces if not applicable</t>
  </si>
  <si>
    <t>A (B) Configuration Downconversion</t>
  </si>
  <si>
    <t>A (B) Configuration Upconversion</t>
  </si>
  <si>
    <t>B Data LO-IF ----&gt;</t>
  </si>
  <si>
    <t>B Data LO-RF ----&gt;</t>
  </si>
  <si>
    <t>A Data LO-IF ----&gt;</t>
  </si>
  <si>
    <t>A Data LO-RF ----&gt;</t>
  </si>
  <si>
    <t>RF Freq - GHz</t>
  </si>
  <si>
    <t>from</t>
  </si>
  <si>
    <t>CL &amp;Data Tab</t>
  </si>
  <si>
    <t>Data is used</t>
  </si>
  <si>
    <t>two tabs</t>
  </si>
  <si>
    <t>for this tab</t>
  </si>
  <si>
    <t>and the</t>
  </si>
  <si>
    <t>following</t>
  </si>
  <si>
    <t>!Agilent N5242A: A.09.90.19</t>
  </si>
  <si>
    <t>+20 dBm</t>
  </si>
  <si>
    <t>+18 dBm</t>
  </si>
  <si>
    <t>+16 dBm</t>
  </si>
  <si>
    <t>+14 dBm</t>
  </si>
  <si>
    <t>!Date: Wednesday</t>
  </si>
  <si>
    <t>Pin (dBm)</t>
  </si>
  <si>
    <t>+24 dBm</t>
  </si>
  <si>
    <t>+22 dBm</t>
  </si>
  <si>
    <t>A SqW Data -----&gt;</t>
  </si>
  <si>
    <t>B SqW Data -----&gt;</t>
  </si>
  <si>
    <t>A Configuration - Sine</t>
  </si>
  <si>
    <t>A Configuration - Square</t>
  </si>
  <si>
    <t>B Configuration - Square</t>
  </si>
  <si>
    <t>B Configuration - Sine</t>
  </si>
  <si>
    <t>Reference (dBm)</t>
  </si>
  <si>
    <t>LO (dBm)</t>
  </si>
  <si>
    <t>Output P1dB</t>
  </si>
  <si>
    <t>Input P1dB</t>
  </si>
  <si>
    <t>+1 dBm</t>
  </si>
  <si>
    <t>+25 dBm</t>
  </si>
  <si>
    <t>+19 dBm</t>
  </si>
  <si>
    <t>+13 dBm</t>
  </si>
  <si>
    <t>SqW Data ---&gt;</t>
  </si>
  <si>
    <t>Configuration A - Square Wave</t>
  </si>
  <si>
    <t>Configuration A - Sine Wave</t>
  </si>
  <si>
    <t xml:space="preserve"> Configuration B - Sine Wave</t>
  </si>
  <si>
    <t>Configuration B - Square Wave</t>
  </si>
  <si>
    <t>1Rx0L Log Mag(dB)</t>
  </si>
  <si>
    <t>2Rx0L Log Mag(dB)</t>
  </si>
  <si>
    <t>3Rx0L Log Mag(dB)</t>
  </si>
  <si>
    <t>1Rx0L dBc Log Mag(dB)</t>
  </si>
  <si>
    <t>2Rx0L dBc Log Mag(dB)</t>
  </si>
  <si>
    <t>3Rx0L dBc Log Mag(dB)</t>
  </si>
  <si>
    <t>+15 dBm</t>
  </si>
  <si>
    <t>+11 dBm</t>
  </si>
  <si>
    <t>+9 dBm</t>
  </si>
  <si>
    <t>+7 dBm</t>
  </si>
  <si>
    <t>+5 dBm</t>
  </si>
  <si>
    <t>RF Return Loss Log Mag(dB)</t>
  </si>
  <si>
    <t xml:space="preserve"> March 01</t>
  </si>
  <si>
    <t>+17 dBm</t>
  </si>
  <si>
    <t>-5 dBm Data</t>
  </si>
  <si>
    <t>-5RF1-2 0RF3-5</t>
  </si>
  <si>
    <t>-5RF1-2 0IF3-5</t>
  </si>
  <si>
    <t>!Keysight Technologies</t>
  </si>
  <si>
    <t>1LO-IF/RF Isolation Log Mag(dB)</t>
  </si>
  <si>
    <t>2LO-IF/RF Isolation Log Mag(dB)</t>
  </si>
  <si>
    <t>3LO-IF/RF Isolation Log Mag(dB)</t>
  </si>
  <si>
    <t>-5RF1-5</t>
  </si>
  <si>
    <t>1Rx5L dBc Log Mag(dB)</t>
  </si>
  <si>
    <t>1Ix5L dBc Log Mag(dB)</t>
  </si>
  <si>
    <t>-5RF1-3 0IF4-5</t>
  </si>
  <si>
    <t>!Date: Thursday</t>
  </si>
  <si>
    <t>4Rx0L Log Mag(dB)</t>
  </si>
  <si>
    <t>4Rx0L dBc Log Mag(dB)</t>
  </si>
  <si>
    <t>N5242B</t>
  </si>
  <si>
    <t>US57180237</t>
  </si>
  <si>
    <t>A.12.80.07</t>
  </si>
  <si>
    <t>+1 dBm LO Log Mag(dB)</t>
  </si>
  <si>
    <t>5LO-IF/RF Isolation Log Mag(dB)</t>
  </si>
  <si>
    <t>5Rx0L Log Mag(dB)</t>
  </si>
  <si>
    <t>-5RF51-5</t>
  </si>
  <si>
    <t>0xRF</t>
  </si>
  <si>
    <t>-</t>
  </si>
  <si>
    <t xml:space="preserve"> June 14</t>
  </si>
  <si>
    <t xml:space="preserve"> 2018 10:31:44</t>
  </si>
  <si>
    <t xml:space="preserve"> 2018 10:34:25</t>
  </si>
  <si>
    <t xml:space="preserve"> 2018 14:04:43</t>
  </si>
  <si>
    <t xml:space="preserve"> 2018 14:07:13</t>
  </si>
  <si>
    <t xml:space="preserve"> 2018 14:46:15</t>
  </si>
  <si>
    <t xml:space="preserve"> 2018 14:48:22</t>
  </si>
  <si>
    <t xml:space="preserve"> 2018 15:10:36</t>
  </si>
  <si>
    <t xml:space="preserve"> 2018 15:12:09</t>
  </si>
  <si>
    <t>!Date: Tuesday</t>
  </si>
  <si>
    <t xml:space="preserve"> June 19</t>
  </si>
  <si>
    <t>N5245A</t>
  </si>
  <si>
    <t>MY52451697</t>
  </si>
  <si>
    <t>A.10.60.06</t>
  </si>
  <si>
    <t>22 dBm LO Log Mag(dB)</t>
  </si>
  <si>
    <t>20 dBm LO Log Mag(dB)</t>
  </si>
  <si>
    <t>18 dBm LO Log Mag(dB)</t>
  </si>
  <si>
    <t>16 dBm LO Log Mag(dB)</t>
  </si>
  <si>
    <t>14 dBm LO Log Mag(dB)</t>
  </si>
  <si>
    <t>12 dBm LO Log Mag(dB)</t>
  </si>
  <si>
    <t>+12 dBm</t>
  </si>
  <si>
    <t>SC21 Log Mag(dB)</t>
  </si>
  <si>
    <t>S11 Log Mag(dB)</t>
  </si>
  <si>
    <t>R-I Isolation Log Mag(dB)</t>
  </si>
  <si>
    <t>L-R Isolation Log Mag(dB)</t>
  </si>
  <si>
    <t>L-I Isolation Log Mag(dB)</t>
  </si>
  <si>
    <t xml:space="preserve"> January 02</t>
  </si>
  <si>
    <t xml:space="preserve"> 2019 09:44:18</t>
  </si>
  <si>
    <t>OIP3 18 dBm LO Log Mag(dBm)</t>
  </si>
  <si>
    <t>IIP3 18 dBm LO Log Mag(dBm)</t>
  </si>
  <si>
    <t>IIP3 14 dBm Log Mag(dBm)</t>
  </si>
  <si>
    <t>OIP3 14 dBm LO Log Mag(dBm)</t>
  </si>
  <si>
    <t>IIP3 16 dBm LO Log Mag(dBm)</t>
  </si>
  <si>
    <t>OIP3 16 dBm LO Log Mag(dBm)</t>
  </si>
  <si>
    <t xml:space="preserve"> 2019 09:48:17</t>
  </si>
  <si>
    <t>4LO-IF/RF Log Mag(dB)</t>
  </si>
  <si>
    <t xml:space="preserve"> 2019 11:33:57</t>
  </si>
  <si>
    <t xml:space="preserve"> 2019 11:34:55</t>
  </si>
  <si>
    <t xml:space="preserve"> 2019 14:26:11</t>
  </si>
  <si>
    <t xml:space="preserve"> 2019 14:27:10</t>
  </si>
  <si>
    <t xml:space="preserve"> 2019 11:21:43</t>
  </si>
  <si>
    <t>N/A Log Mag(dB)</t>
  </si>
  <si>
    <t xml:space="preserve"> 2019 11:23:34</t>
  </si>
  <si>
    <t>N/A 5Rx1L dBc Log Mag(dB)</t>
  </si>
  <si>
    <t xml:space="preserve"> 2019 12:08:44</t>
  </si>
  <si>
    <t xml:space="preserve"> 2019 12:10:36</t>
  </si>
  <si>
    <t>min</t>
  </si>
  <si>
    <t>ave</t>
  </si>
  <si>
    <t>Sheet names must be spelled correctly</t>
  </si>
  <si>
    <t xml:space="preserve">Axis column labels can be upper or lowercased. </t>
  </si>
  <si>
    <t>Number of lines must be indicated</t>
  </si>
  <si>
    <t>Conversion Loss</t>
  </si>
  <si>
    <t>Input IP3</t>
  </si>
  <si>
    <t>LO to RF Isolation</t>
  </si>
  <si>
    <t>Lines</t>
  </si>
  <si>
    <t>Label</t>
  </si>
  <si>
    <t>Sheet</t>
  </si>
  <si>
    <t>X axis</t>
  </si>
  <si>
    <t>Cell Min</t>
  </si>
  <si>
    <t>Cell Max</t>
  </si>
  <si>
    <t>Y axis</t>
  </si>
  <si>
    <t>Config A</t>
  </si>
  <si>
    <t>H</t>
  </si>
  <si>
    <t>I</t>
  </si>
  <si>
    <t>IP3</t>
  </si>
  <si>
    <t>J</t>
  </si>
  <si>
    <t>Isolations</t>
  </si>
  <si>
    <t>B</t>
  </si>
  <si>
    <t>F</t>
  </si>
  <si>
    <t>Config B</t>
  </si>
  <si>
    <t>P</t>
  </si>
  <si>
    <t>LO to IF Isolation</t>
  </si>
  <si>
    <t>RF to IF Isolation</t>
  </si>
  <si>
    <t>IF Response</t>
  </si>
  <si>
    <t>R</t>
  </si>
  <si>
    <t>E</t>
  </si>
  <si>
    <t>O</t>
  </si>
  <si>
    <t>Conversion Loss vs. LO Power</t>
  </si>
  <si>
    <t>Input IP3 vs. LO Power</t>
  </si>
  <si>
    <t>CLvsLO</t>
  </si>
  <si>
    <t>G</t>
  </si>
  <si>
    <t>L</t>
  </si>
  <si>
    <t>M</t>
  </si>
  <si>
    <t>T</t>
  </si>
  <si>
    <t>X</t>
  </si>
  <si>
    <t>Avoid using '-' in sheet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</si>
</sst>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1"/>
      <color rgb="FFFF000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indexed="64"/>
      </right>
      <top/>
      <bottom/>
      <diagonal/>
    </border>
  </borders>
  <cellStyleXfs count="42">
    <xf numFmtId="0" fontId="0" fillId="0" borderId="0"/>
    <xf numFmtId="0" fontId="12" fillId="0" borderId="0" applyNumberFormat="0" applyFill="0" applyBorder="0" applyAlignment="0" applyProtection="0"/>
    <xf numFmtId="0" fontId="13" fillId="0" borderId="10" applyNumberFormat="0" applyFill="0" applyAlignment="0" applyProtection="0"/>
    <xf numFmtId="0" fontId="14" fillId="0" borderId="11" applyNumberFormat="0" applyFill="0" applyAlignment="0" applyProtection="0"/>
    <xf numFmtId="0" fontId="15" fillId="0" borderId="12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0" applyNumberFormat="0" applyBorder="0" applyAlignment="0" applyProtection="0"/>
    <xf numFmtId="0" fontId="19" fillId="10" borderId="13" applyNumberFormat="0" applyAlignment="0" applyProtection="0"/>
    <xf numFmtId="0" fontId="20" fillId="11" borderId="14" applyNumberFormat="0" applyAlignment="0" applyProtection="0"/>
    <xf numFmtId="0" fontId="21" fillId="11" borderId="13" applyNumberFormat="0" applyAlignment="0" applyProtection="0"/>
    <xf numFmtId="0" fontId="22" fillId="0" borderId="15" applyNumberFormat="0" applyFill="0" applyAlignment="0" applyProtection="0"/>
    <xf numFmtId="0" fontId="23" fillId="12" borderId="16" applyNumberFormat="0" applyAlignment="0" applyProtection="0"/>
    <xf numFmtId="0" fontId="1" fillId="0" borderId="0" applyNumberFormat="0" applyFill="0" applyBorder="0" applyAlignment="0" applyProtection="0"/>
    <xf numFmtId="0" fontId="11" fillId="13" borderId="17" applyNumberFormat="0" applyFont="0" applyAlignment="0" applyProtection="0"/>
    <xf numFmtId="0" fontId="24" fillId="0" borderId="0" applyNumberFormat="0" applyFill="0" applyBorder="0" applyAlignment="0" applyProtection="0"/>
    <xf numFmtId="0" fontId="5" fillId="0" borderId="18" applyNumberFormat="0" applyFill="0" applyAlignment="0" applyProtection="0"/>
    <xf numFmtId="0" fontId="25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5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5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5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5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5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</cellStyleXfs>
  <cellXfs count="114">
    <xf numFmtId="0" fontId="0" fillId="0" borderId="0" xfId="0"/>
    <xf numFmtId="0" fontId="0" fillId="0" borderId="0" xfId="0" applyNumberFormat="1"/>
    <xf numFmtId="0" fontId="0" fillId="0" borderId="0" xfId="0" applyNumberFormat="1" applyFill="1"/>
    <xf numFmtId="0" fontId="0" fillId="0" borderId="0" xfId="0" applyFill="1"/>
    <xf numFmtId="0" fontId="0" fillId="2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4" borderId="0" xfId="0" applyFill="1"/>
    <xf numFmtId="0" fontId="1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3" fillId="0" borderId="0" xfId="0" applyFont="1" applyAlignment="1">
      <alignment horizontal="center"/>
    </xf>
    <xf numFmtId="0" fontId="3" fillId="4" borderId="0" xfId="0" applyFont="1" applyFill="1"/>
    <xf numFmtId="0" fontId="3" fillId="0" borderId="0" xfId="0" applyFont="1"/>
    <xf numFmtId="164" fontId="3" fillId="3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3" borderId="0" xfId="0" applyFill="1" applyAlignment="1"/>
    <xf numFmtId="164" fontId="0" fillId="3" borderId="0" xfId="0" applyNumberFormat="1" applyFill="1" applyAlignment="1"/>
    <xf numFmtId="0" fontId="3" fillId="2" borderId="0" xfId="0" applyNumberFormat="1" applyFont="1" applyFill="1"/>
    <xf numFmtId="0" fontId="5" fillId="0" borderId="0" xfId="0" applyFont="1" applyFill="1"/>
    <xf numFmtId="0" fontId="4" fillId="2" borderId="0" xfId="0" applyNumberFormat="1" applyFont="1" applyFill="1"/>
    <xf numFmtId="0" fontId="1" fillId="2" borderId="0" xfId="0" applyNumberFormat="1" applyFont="1" applyFill="1"/>
    <xf numFmtId="2" fontId="0" fillId="0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/>
    <xf numFmtId="2" fontId="3" fillId="0" borderId="0" xfId="0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0" fontId="6" fillId="0" borderId="0" xfId="0" applyFont="1" applyFill="1"/>
    <xf numFmtId="0" fontId="6" fillId="2" borderId="0" xfId="0" applyNumberFormat="1" applyFont="1" applyFill="1"/>
    <xf numFmtId="0" fontId="6" fillId="2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right"/>
    </xf>
    <xf numFmtId="0" fontId="0" fillId="3" borderId="0" xfId="0" applyFill="1"/>
    <xf numFmtId="0" fontId="5" fillId="0" borderId="0" xfId="0" applyFont="1" applyAlignment="1">
      <alignment horizontal="center"/>
    </xf>
    <xf numFmtId="0" fontId="0" fillId="0" borderId="0" xfId="0" applyAlignment="1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2" fontId="0" fillId="3" borderId="0" xfId="0" applyNumberFormat="1" applyFill="1" applyAlignment="1"/>
    <xf numFmtId="2" fontId="0" fillId="3" borderId="0" xfId="0" applyNumberFormat="1" applyFill="1" applyAlignment="1">
      <alignment horizontal="left"/>
    </xf>
    <xf numFmtId="2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0" fillId="2" borderId="0" xfId="0" applyNumberFormat="1" applyFill="1" applyAlignment="1">
      <alignment horizontal="center"/>
    </xf>
    <xf numFmtId="2" fontId="3" fillId="5" borderId="0" xfId="0" applyNumberFormat="1" applyFont="1" applyFill="1" applyAlignment="1">
      <alignment horizontal="right"/>
    </xf>
    <xf numFmtId="2" fontId="1" fillId="5" borderId="0" xfId="0" applyNumberFormat="1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1" fontId="0" fillId="2" borderId="0" xfId="0" applyNumberFormat="1" applyFill="1"/>
    <xf numFmtId="1" fontId="8" fillId="2" borderId="1" xfId="0" applyNumberFormat="1" applyFont="1" applyFill="1" applyBorder="1" applyAlignment="1">
      <alignment horizontal="center" vertical="center" wrapText="1"/>
    </xf>
    <xf numFmtId="1" fontId="9" fillId="2" borderId="2" xfId="0" applyNumberFormat="1" applyFont="1" applyFill="1" applyBorder="1" applyAlignment="1">
      <alignment horizontal="center" vertical="center" wrapText="1"/>
    </xf>
    <xf numFmtId="1" fontId="9" fillId="2" borderId="3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1" fontId="9" fillId="2" borderId="5" xfId="0" applyNumberFormat="1" applyFont="1" applyFill="1" applyBorder="1" applyAlignment="1">
      <alignment horizontal="center" vertical="center" wrapText="1"/>
    </xf>
    <xf numFmtId="1" fontId="9" fillId="2" borderId="6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1" fontId="9" fillId="2" borderId="8" xfId="0" applyNumberFormat="1" applyFont="1" applyFill="1" applyBorder="1" applyAlignment="1">
      <alignment horizontal="center" vertical="center" wrapText="1"/>
    </xf>
    <xf numFmtId="1" fontId="9" fillId="2" borderId="9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1" fontId="9" fillId="0" borderId="2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" fontId="9" fillId="0" borderId="4" xfId="0" applyNumberFormat="1" applyFont="1" applyFill="1" applyBorder="1" applyAlignment="1">
      <alignment horizontal="center" vertical="center" wrapText="1"/>
    </xf>
    <xf numFmtId="2" fontId="9" fillId="0" borderId="5" xfId="0" applyNumberFormat="1" applyFont="1" applyFill="1" applyBorder="1" applyAlignment="1">
      <alignment horizontal="center" vertical="center" wrapText="1"/>
    </xf>
    <xf numFmtId="1" fontId="9" fillId="0" borderId="5" xfId="0" applyNumberFormat="1" applyFont="1" applyFill="1" applyBorder="1" applyAlignment="1">
      <alignment horizontal="center" vertical="center" wrapText="1"/>
    </xf>
    <xf numFmtId="1" fontId="9" fillId="0" borderId="7" xfId="0" applyNumberFormat="1" applyFont="1" applyFill="1" applyBorder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0" fillId="0" borderId="0" xfId="0" quotePrefix="1" applyFill="1" applyAlignment="1">
      <alignment horizontal="center"/>
    </xf>
    <xf numFmtId="0" fontId="10" fillId="0" borderId="0" xfId="0" applyFont="1"/>
    <xf numFmtId="0" fontId="1" fillId="3" borderId="0" xfId="0" applyFont="1" applyFill="1" applyAlignment="1"/>
    <xf numFmtId="0" fontId="1" fillId="3" borderId="0" xfId="0" applyFont="1" applyFill="1"/>
    <xf numFmtId="0" fontId="1" fillId="0" borderId="0" xfId="0" applyFont="1"/>
    <xf numFmtId="0" fontId="0" fillId="3" borderId="0" xfId="0" quotePrefix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/>
    <xf numFmtId="0" fontId="3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1" fontId="8" fillId="0" borderId="19" xfId="0" applyNumberFormat="1" applyFont="1" applyFill="1" applyBorder="1" applyAlignment="1">
      <alignment horizontal="center" vertical="center" wrapText="1"/>
    </xf>
    <xf numFmtId="1" fontId="9" fillId="0" borderId="20" xfId="0" applyNumberFormat="1" applyFont="1" applyFill="1" applyBorder="1" applyAlignment="1">
      <alignment horizontal="center" vertical="center" wrapText="1"/>
    </xf>
    <xf numFmtId="1" fontId="8" fillId="2" borderId="19" xfId="0" applyNumberFormat="1" applyFont="1" applyFill="1" applyBorder="1" applyAlignment="1">
      <alignment horizontal="center" vertical="center" wrapText="1"/>
    </xf>
    <xf numFmtId="1" fontId="9" fillId="2" borderId="20" xfId="0" applyNumberFormat="1" applyFont="1" applyFill="1" applyBorder="1" applyAlignment="1">
      <alignment horizontal="center" vertical="center" wrapText="1"/>
    </xf>
    <xf numFmtId="1" fontId="9" fillId="2" borderId="21" xfId="0" applyNumberFormat="1" applyFont="1" applyFill="1" applyBorder="1" applyAlignment="1">
      <alignment horizontal="center" vertical="center" wrapText="1"/>
    </xf>
    <xf numFmtId="2" fontId="3" fillId="13" borderId="17" xfId="15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5" fillId="0" borderId="0" xfId="0" applyFont="1"/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1" fontId="8" fillId="0" borderId="1" xfId="0" applyNumberFormat="1" applyFont="1" applyBorder="1" applyAlignment="1">
      <alignment horizontal="center" vertical="center" wrapText="1"/>
    </xf>
    <xf numFmtId="1" fontId="9" fillId="0" borderId="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4" xfId="0" applyNumberFormat="1" applyFont="1" applyBorder="1" applyAlignment="1">
      <alignment horizontal="center" vertical="center" wrapText="1"/>
    </xf>
    <xf numFmtId="1" fontId="9" fillId="0" borderId="5" xfId="0" applyNumberFormat="1" applyFont="1" applyBorder="1" applyAlignment="1">
      <alignment horizontal="center" vertical="center" wrapText="1"/>
    </xf>
    <xf numFmtId="1" fontId="9" fillId="0" borderId="6" xfId="0" applyNumberFormat="1" applyFont="1" applyBorder="1" applyAlignment="1">
      <alignment horizontal="center" vertical="center" wrapText="1"/>
    </xf>
    <xf numFmtId="0" fontId="0" fillId="0" borderId="0" xfId="0" quotePrefix="1"/>
    <xf numFmtId="1" fontId="9" fillId="0" borderId="7" xfId="0" applyNumberFormat="1" applyFont="1" applyBorder="1" applyAlignment="1">
      <alignment horizontal="center" vertical="center" wrapText="1"/>
    </xf>
    <xf numFmtId="1" fontId="9" fillId="0" borderId="8" xfId="0" applyNumberFormat="1" applyFont="1" applyBorder="1" applyAlignment="1">
      <alignment horizontal="center" vertical="center" wrapText="1"/>
    </xf>
    <xf numFmtId="1" fontId="9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Conversion Loss: 91 MHz IF, LSLO (dB)</a:t>
            </a:r>
            <a:endParaRPr lang="en-US" sz="1000" baseline="30000"/>
          </a:p>
        </c:rich>
      </c:tx>
      <c:layout>
        <c:manualLayout>
          <c:xMode val="edge"/>
          <c:yMode val="edge"/>
          <c:x val="0.29839070992599859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4</c:v>
                </c:pt>
                <c:pt idx="1">
                  <c:v>4.16</c:v>
                </c:pt>
                <c:pt idx="2">
                  <c:v>4.32</c:v>
                </c:pt>
                <c:pt idx="3">
                  <c:v>4.4800000000000004</c:v>
                </c:pt>
                <c:pt idx="4">
                  <c:v>4.6399999999999997</c:v>
                </c:pt>
                <c:pt idx="5">
                  <c:v>4.8</c:v>
                </c:pt>
                <c:pt idx="6">
                  <c:v>4.96</c:v>
                </c:pt>
                <c:pt idx="7">
                  <c:v>5.12</c:v>
                </c:pt>
                <c:pt idx="8">
                  <c:v>5.28</c:v>
                </c:pt>
                <c:pt idx="9">
                  <c:v>5.44</c:v>
                </c:pt>
                <c:pt idx="10">
                  <c:v>5.6</c:v>
                </c:pt>
                <c:pt idx="11">
                  <c:v>5.76</c:v>
                </c:pt>
                <c:pt idx="12">
                  <c:v>5.92</c:v>
                </c:pt>
                <c:pt idx="13">
                  <c:v>6.08</c:v>
                </c:pt>
                <c:pt idx="14">
                  <c:v>6.24</c:v>
                </c:pt>
                <c:pt idx="15">
                  <c:v>6.4</c:v>
                </c:pt>
                <c:pt idx="16">
                  <c:v>6.56</c:v>
                </c:pt>
                <c:pt idx="17">
                  <c:v>6.72</c:v>
                </c:pt>
                <c:pt idx="18">
                  <c:v>6.88</c:v>
                </c:pt>
                <c:pt idx="19">
                  <c:v>7.04</c:v>
                </c:pt>
                <c:pt idx="20">
                  <c:v>7.2</c:v>
                </c:pt>
                <c:pt idx="21">
                  <c:v>7.36</c:v>
                </c:pt>
                <c:pt idx="22">
                  <c:v>7.52</c:v>
                </c:pt>
                <c:pt idx="23">
                  <c:v>7.68</c:v>
                </c:pt>
                <c:pt idx="24">
                  <c:v>7.84</c:v>
                </c:pt>
                <c:pt idx="25">
                  <c:v>8</c:v>
                </c:pt>
                <c:pt idx="26">
                  <c:v>8.16</c:v>
                </c:pt>
                <c:pt idx="27">
                  <c:v>8.32</c:v>
                </c:pt>
                <c:pt idx="28">
                  <c:v>8.48</c:v>
                </c:pt>
                <c:pt idx="29">
                  <c:v>8.64</c:v>
                </c:pt>
                <c:pt idx="30">
                  <c:v>8.8000000000000007</c:v>
                </c:pt>
                <c:pt idx="31">
                  <c:v>8.9600000000000009</c:v>
                </c:pt>
                <c:pt idx="32">
                  <c:v>9.1199999999999992</c:v>
                </c:pt>
                <c:pt idx="33">
                  <c:v>9.2799999999999994</c:v>
                </c:pt>
                <c:pt idx="34">
                  <c:v>9.44</c:v>
                </c:pt>
                <c:pt idx="35">
                  <c:v>9.6</c:v>
                </c:pt>
                <c:pt idx="36">
                  <c:v>9.76</c:v>
                </c:pt>
                <c:pt idx="37">
                  <c:v>9.92</c:v>
                </c:pt>
                <c:pt idx="38">
                  <c:v>10.08</c:v>
                </c:pt>
                <c:pt idx="39">
                  <c:v>10.24</c:v>
                </c:pt>
                <c:pt idx="40">
                  <c:v>10.4</c:v>
                </c:pt>
                <c:pt idx="41">
                  <c:v>10.56</c:v>
                </c:pt>
                <c:pt idx="42">
                  <c:v>10.72</c:v>
                </c:pt>
                <c:pt idx="43">
                  <c:v>10.88</c:v>
                </c:pt>
                <c:pt idx="44">
                  <c:v>11.04</c:v>
                </c:pt>
                <c:pt idx="45">
                  <c:v>11.2</c:v>
                </c:pt>
                <c:pt idx="46">
                  <c:v>11.36</c:v>
                </c:pt>
                <c:pt idx="47">
                  <c:v>11.52</c:v>
                </c:pt>
                <c:pt idx="48">
                  <c:v>11.68</c:v>
                </c:pt>
                <c:pt idx="49">
                  <c:v>11.84</c:v>
                </c:pt>
                <c:pt idx="50">
                  <c:v>12</c:v>
                </c:pt>
                <c:pt idx="51">
                  <c:v>12.16</c:v>
                </c:pt>
                <c:pt idx="52">
                  <c:v>12.32</c:v>
                </c:pt>
                <c:pt idx="53">
                  <c:v>12.48</c:v>
                </c:pt>
                <c:pt idx="54">
                  <c:v>12.64</c:v>
                </c:pt>
                <c:pt idx="55">
                  <c:v>12.8</c:v>
                </c:pt>
                <c:pt idx="56">
                  <c:v>12.96</c:v>
                </c:pt>
                <c:pt idx="57">
                  <c:v>13.12</c:v>
                </c:pt>
                <c:pt idx="58">
                  <c:v>13.28</c:v>
                </c:pt>
                <c:pt idx="59">
                  <c:v>13.44</c:v>
                </c:pt>
                <c:pt idx="60">
                  <c:v>13.6</c:v>
                </c:pt>
                <c:pt idx="61">
                  <c:v>13.76</c:v>
                </c:pt>
                <c:pt idx="62">
                  <c:v>13.92</c:v>
                </c:pt>
                <c:pt idx="63">
                  <c:v>14.08</c:v>
                </c:pt>
                <c:pt idx="64">
                  <c:v>14.24</c:v>
                </c:pt>
                <c:pt idx="65">
                  <c:v>14.4</c:v>
                </c:pt>
                <c:pt idx="66">
                  <c:v>14.56</c:v>
                </c:pt>
                <c:pt idx="67">
                  <c:v>14.72</c:v>
                </c:pt>
                <c:pt idx="68">
                  <c:v>14.88</c:v>
                </c:pt>
                <c:pt idx="69">
                  <c:v>15.04</c:v>
                </c:pt>
                <c:pt idx="70">
                  <c:v>15.2</c:v>
                </c:pt>
                <c:pt idx="71">
                  <c:v>15.36</c:v>
                </c:pt>
                <c:pt idx="72">
                  <c:v>15.52</c:v>
                </c:pt>
                <c:pt idx="73">
                  <c:v>15.68</c:v>
                </c:pt>
                <c:pt idx="74">
                  <c:v>15.84</c:v>
                </c:pt>
                <c:pt idx="75">
                  <c:v>16</c:v>
                </c:pt>
                <c:pt idx="76">
                  <c:v>16.16</c:v>
                </c:pt>
                <c:pt idx="77">
                  <c:v>16.32</c:v>
                </c:pt>
                <c:pt idx="78">
                  <c:v>16.48</c:v>
                </c:pt>
                <c:pt idx="79">
                  <c:v>16.64</c:v>
                </c:pt>
                <c:pt idx="80">
                  <c:v>16.8</c:v>
                </c:pt>
                <c:pt idx="81">
                  <c:v>16.96</c:v>
                </c:pt>
                <c:pt idx="82">
                  <c:v>17.12</c:v>
                </c:pt>
                <c:pt idx="83">
                  <c:v>17.28</c:v>
                </c:pt>
                <c:pt idx="84">
                  <c:v>17.440000000000001</c:v>
                </c:pt>
                <c:pt idx="85">
                  <c:v>17.600000000000001</c:v>
                </c:pt>
                <c:pt idx="86">
                  <c:v>17.760000000000002</c:v>
                </c:pt>
                <c:pt idx="87">
                  <c:v>17.920000000000002</c:v>
                </c:pt>
                <c:pt idx="88">
                  <c:v>18.079999999999998</c:v>
                </c:pt>
                <c:pt idx="89">
                  <c:v>18.239999999999998</c:v>
                </c:pt>
                <c:pt idx="90">
                  <c:v>18.399999999999999</c:v>
                </c:pt>
                <c:pt idx="91">
                  <c:v>18.559999999999999</c:v>
                </c:pt>
                <c:pt idx="92">
                  <c:v>18.72</c:v>
                </c:pt>
                <c:pt idx="93">
                  <c:v>18.88</c:v>
                </c:pt>
                <c:pt idx="94">
                  <c:v>19.04</c:v>
                </c:pt>
                <c:pt idx="95">
                  <c:v>19.2</c:v>
                </c:pt>
                <c:pt idx="96">
                  <c:v>19.36</c:v>
                </c:pt>
                <c:pt idx="97">
                  <c:v>19.52</c:v>
                </c:pt>
                <c:pt idx="98">
                  <c:v>19.68</c:v>
                </c:pt>
                <c:pt idx="99">
                  <c:v>19.84</c:v>
                </c:pt>
                <c:pt idx="100">
                  <c:v>20</c:v>
                </c:pt>
                <c:pt idx="101">
                  <c:v>20.16</c:v>
                </c:pt>
                <c:pt idx="102">
                  <c:v>20.32</c:v>
                </c:pt>
                <c:pt idx="103">
                  <c:v>20.48</c:v>
                </c:pt>
                <c:pt idx="104">
                  <c:v>20.64</c:v>
                </c:pt>
                <c:pt idx="105">
                  <c:v>20.8</c:v>
                </c:pt>
                <c:pt idx="106">
                  <c:v>20.96</c:v>
                </c:pt>
                <c:pt idx="107">
                  <c:v>21.12</c:v>
                </c:pt>
                <c:pt idx="108">
                  <c:v>21.28</c:v>
                </c:pt>
                <c:pt idx="109">
                  <c:v>21.44</c:v>
                </c:pt>
                <c:pt idx="110">
                  <c:v>21.6</c:v>
                </c:pt>
                <c:pt idx="111">
                  <c:v>21.76</c:v>
                </c:pt>
                <c:pt idx="112">
                  <c:v>21.92</c:v>
                </c:pt>
                <c:pt idx="113">
                  <c:v>22.08</c:v>
                </c:pt>
                <c:pt idx="114">
                  <c:v>22.24</c:v>
                </c:pt>
                <c:pt idx="115">
                  <c:v>22.4</c:v>
                </c:pt>
                <c:pt idx="116">
                  <c:v>22.56</c:v>
                </c:pt>
                <c:pt idx="117">
                  <c:v>22.72</c:v>
                </c:pt>
                <c:pt idx="118">
                  <c:v>22.88</c:v>
                </c:pt>
                <c:pt idx="119">
                  <c:v>23.04</c:v>
                </c:pt>
                <c:pt idx="120">
                  <c:v>23.2</c:v>
                </c:pt>
                <c:pt idx="121">
                  <c:v>23.36</c:v>
                </c:pt>
                <c:pt idx="122">
                  <c:v>23.52</c:v>
                </c:pt>
                <c:pt idx="123">
                  <c:v>23.68</c:v>
                </c:pt>
                <c:pt idx="124">
                  <c:v>23.84</c:v>
                </c:pt>
                <c:pt idx="125">
                  <c:v>24</c:v>
                </c:pt>
                <c:pt idx="126">
                  <c:v>24.16</c:v>
                </c:pt>
                <c:pt idx="127">
                  <c:v>24.32</c:v>
                </c:pt>
                <c:pt idx="128">
                  <c:v>24.48</c:v>
                </c:pt>
                <c:pt idx="129">
                  <c:v>24.64</c:v>
                </c:pt>
                <c:pt idx="130">
                  <c:v>24.8</c:v>
                </c:pt>
                <c:pt idx="131">
                  <c:v>24.96</c:v>
                </c:pt>
                <c:pt idx="132">
                  <c:v>25.12</c:v>
                </c:pt>
                <c:pt idx="133">
                  <c:v>25.28</c:v>
                </c:pt>
                <c:pt idx="134">
                  <c:v>25.44</c:v>
                </c:pt>
                <c:pt idx="135">
                  <c:v>25.6</c:v>
                </c:pt>
                <c:pt idx="136">
                  <c:v>25.76</c:v>
                </c:pt>
                <c:pt idx="137">
                  <c:v>25.92</c:v>
                </c:pt>
                <c:pt idx="138">
                  <c:v>26.08</c:v>
                </c:pt>
                <c:pt idx="139">
                  <c:v>26.24</c:v>
                </c:pt>
                <c:pt idx="140">
                  <c:v>26.4</c:v>
                </c:pt>
                <c:pt idx="141">
                  <c:v>26.56</c:v>
                </c:pt>
                <c:pt idx="142">
                  <c:v>26.72</c:v>
                </c:pt>
                <c:pt idx="143">
                  <c:v>26.88</c:v>
                </c:pt>
                <c:pt idx="144">
                  <c:v>27.04</c:v>
                </c:pt>
                <c:pt idx="145">
                  <c:v>27.2</c:v>
                </c:pt>
                <c:pt idx="146">
                  <c:v>27.36</c:v>
                </c:pt>
                <c:pt idx="147">
                  <c:v>27.52</c:v>
                </c:pt>
                <c:pt idx="148">
                  <c:v>27.68</c:v>
                </c:pt>
                <c:pt idx="149">
                  <c:v>27.84</c:v>
                </c:pt>
                <c:pt idx="150">
                  <c:v>28</c:v>
                </c:pt>
                <c:pt idx="151">
                  <c:v>28.16</c:v>
                </c:pt>
                <c:pt idx="152">
                  <c:v>28.32</c:v>
                </c:pt>
                <c:pt idx="153">
                  <c:v>28.48</c:v>
                </c:pt>
                <c:pt idx="154">
                  <c:v>28.64</c:v>
                </c:pt>
                <c:pt idx="155">
                  <c:v>28.8</c:v>
                </c:pt>
                <c:pt idx="156">
                  <c:v>28.96</c:v>
                </c:pt>
                <c:pt idx="157">
                  <c:v>29.12</c:v>
                </c:pt>
                <c:pt idx="158">
                  <c:v>29.28</c:v>
                </c:pt>
                <c:pt idx="159">
                  <c:v>29.44</c:v>
                </c:pt>
                <c:pt idx="160">
                  <c:v>29.6</c:v>
                </c:pt>
                <c:pt idx="161">
                  <c:v>29.76</c:v>
                </c:pt>
                <c:pt idx="162">
                  <c:v>29.92</c:v>
                </c:pt>
                <c:pt idx="163">
                  <c:v>30.08</c:v>
                </c:pt>
                <c:pt idx="164">
                  <c:v>30.24</c:v>
                </c:pt>
                <c:pt idx="165">
                  <c:v>30.4</c:v>
                </c:pt>
                <c:pt idx="166">
                  <c:v>30.56</c:v>
                </c:pt>
                <c:pt idx="167">
                  <c:v>30.72</c:v>
                </c:pt>
                <c:pt idx="168">
                  <c:v>30.88</c:v>
                </c:pt>
                <c:pt idx="169">
                  <c:v>31.04</c:v>
                </c:pt>
                <c:pt idx="170">
                  <c:v>31.2</c:v>
                </c:pt>
                <c:pt idx="171">
                  <c:v>31.36</c:v>
                </c:pt>
                <c:pt idx="172">
                  <c:v>31.52</c:v>
                </c:pt>
                <c:pt idx="173">
                  <c:v>31.68</c:v>
                </c:pt>
                <c:pt idx="174">
                  <c:v>31.84</c:v>
                </c:pt>
                <c:pt idx="175">
                  <c:v>32</c:v>
                </c:pt>
                <c:pt idx="176">
                  <c:v>32.159999999999997</c:v>
                </c:pt>
                <c:pt idx="177">
                  <c:v>32.32</c:v>
                </c:pt>
                <c:pt idx="178">
                  <c:v>32.479999999999997</c:v>
                </c:pt>
                <c:pt idx="179">
                  <c:v>32.64</c:v>
                </c:pt>
                <c:pt idx="180">
                  <c:v>32.799999999999997</c:v>
                </c:pt>
                <c:pt idx="181">
                  <c:v>32.96</c:v>
                </c:pt>
                <c:pt idx="182">
                  <c:v>33.119999999999997</c:v>
                </c:pt>
                <c:pt idx="183">
                  <c:v>33.28</c:v>
                </c:pt>
                <c:pt idx="184">
                  <c:v>33.44</c:v>
                </c:pt>
                <c:pt idx="185">
                  <c:v>33.6</c:v>
                </c:pt>
                <c:pt idx="186">
                  <c:v>33.76</c:v>
                </c:pt>
                <c:pt idx="187">
                  <c:v>33.92</c:v>
                </c:pt>
                <c:pt idx="188">
                  <c:v>34.08</c:v>
                </c:pt>
                <c:pt idx="189">
                  <c:v>34.24</c:v>
                </c:pt>
                <c:pt idx="190">
                  <c:v>34.4</c:v>
                </c:pt>
                <c:pt idx="191">
                  <c:v>34.56</c:v>
                </c:pt>
                <c:pt idx="192">
                  <c:v>34.72</c:v>
                </c:pt>
                <c:pt idx="193">
                  <c:v>34.880000000000003</c:v>
                </c:pt>
                <c:pt idx="194">
                  <c:v>35.04</c:v>
                </c:pt>
                <c:pt idx="195">
                  <c:v>35.200000000000003</c:v>
                </c:pt>
                <c:pt idx="196">
                  <c:v>35.36</c:v>
                </c:pt>
                <c:pt idx="197">
                  <c:v>35.520000000000003</c:v>
                </c:pt>
                <c:pt idx="198">
                  <c:v>35.68</c:v>
                </c:pt>
                <c:pt idx="199">
                  <c:v>35.840000000000003</c:v>
                </c:pt>
                <c:pt idx="200">
                  <c:v>36</c:v>
                </c:pt>
              </c:numCache>
            </c:numRef>
          </c:xVal>
          <c:yVal>
            <c:numRef>
              <c:f>CLvsLO!$H$5:$H$205</c:f>
              <c:numCache>
                <c:formatCode>General</c:formatCode>
                <c:ptCount val="201"/>
                <c:pt idx="0">
                  <c:v>-77.857169999999996</c:v>
                </c:pt>
                <c:pt idx="1">
                  <c:v>-66.548682999999997</c:v>
                </c:pt>
                <c:pt idx="2">
                  <c:v>-44.570717000000002</c:v>
                </c:pt>
                <c:pt idx="3">
                  <c:v>-36.708210000000001</c:v>
                </c:pt>
                <c:pt idx="4">
                  <c:v>-33.844734000000003</c:v>
                </c:pt>
                <c:pt idx="5">
                  <c:v>-31.218599000000001</c:v>
                </c:pt>
                <c:pt idx="6">
                  <c:v>-29.161428000000001</c:v>
                </c:pt>
                <c:pt idx="7">
                  <c:v>-30.187168</c:v>
                </c:pt>
                <c:pt idx="8">
                  <c:v>-29.277429999999999</c:v>
                </c:pt>
                <c:pt idx="9">
                  <c:v>-28.112295</c:v>
                </c:pt>
                <c:pt idx="10">
                  <c:v>-27.141798000000001</c:v>
                </c:pt>
                <c:pt idx="11">
                  <c:v>-25.658808000000001</c:v>
                </c:pt>
                <c:pt idx="12">
                  <c:v>-23.637623000000001</c:v>
                </c:pt>
                <c:pt idx="13">
                  <c:v>-20.841495999999999</c:v>
                </c:pt>
                <c:pt idx="14">
                  <c:v>-18.205120000000001</c:v>
                </c:pt>
                <c:pt idx="15">
                  <c:v>-16.912476000000002</c:v>
                </c:pt>
                <c:pt idx="16">
                  <c:v>-15.021523999999999</c:v>
                </c:pt>
                <c:pt idx="17">
                  <c:v>-13.780946</c:v>
                </c:pt>
                <c:pt idx="18">
                  <c:v>-11.976545</c:v>
                </c:pt>
                <c:pt idx="19">
                  <c:v>-10.420468</c:v>
                </c:pt>
                <c:pt idx="20">
                  <c:v>-9.1311722</c:v>
                </c:pt>
                <c:pt idx="21">
                  <c:v>-7.6482029000000002</c:v>
                </c:pt>
                <c:pt idx="22">
                  <c:v>-6.7847876999999999</c:v>
                </c:pt>
                <c:pt idx="23">
                  <c:v>-6.2237233999999999</c:v>
                </c:pt>
                <c:pt idx="24">
                  <c:v>-5.8997821999999998</c:v>
                </c:pt>
                <c:pt idx="25">
                  <c:v>-5.7501163000000002</c:v>
                </c:pt>
                <c:pt idx="26">
                  <c:v>-5.6451516000000002</c:v>
                </c:pt>
                <c:pt idx="27">
                  <c:v>-5.6584276999999998</c:v>
                </c:pt>
                <c:pt idx="28">
                  <c:v>-5.8322329999999996</c:v>
                </c:pt>
                <c:pt idx="29">
                  <c:v>-5.8722481999999996</c:v>
                </c:pt>
                <c:pt idx="30">
                  <c:v>-6.0944022999999996</c:v>
                </c:pt>
                <c:pt idx="31">
                  <c:v>-6.0844478999999998</c:v>
                </c:pt>
                <c:pt idx="32">
                  <c:v>-6.1610855999999998</c:v>
                </c:pt>
                <c:pt idx="33">
                  <c:v>-6.2047667999999998</c:v>
                </c:pt>
                <c:pt idx="34">
                  <c:v>-6.0865149000000001</c:v>
                </c:pt>
                <c:pt idx="35">
                  <c:v>-6.0982227</c:v>
                </c:pt>
                <c:pt idx="36">
                  <c:v>-6.2166437999999999</c:v>
                </c:pt>
                <c:pt idx="37">
                  <c:v>-6.1654419999999996</c:v>
                </c:pt>
                <c:pt idx="38">
                  <c:v>-6.1668533999999999</c:v>
                </c:pt>
                <c:pt idx="39">
                  <c:v>-6.2748116999999999</c:v>
                </c:pt>
                <c:pt idx="40">
                  <c:v>-6.3076897000000001</c:v>
                </c:pt>
                <c:pt idx="41">
                  <c:v>-6.3466329999999997</c:v>
                </c:pt>
                <c:pt idx="42">
                  <c:v>-6.4137712000000002</c:v>
                </c:pt>
                <c:pt idx="43">
                  <c:v>-6.4432020000000003</c:v>
                </c:pt>
                <c:pt idx="44">
                  <c:v>-6.5349436000000001</c:v>
                </c:pt>
                <c:pt idx="45">
                  <c:v>-6.5888996000000004</c:v>
                </c:pt>
                <c:pt idx="46">
                  <c:v>-6.6399527000000003</c:v>
                </c:pt>
                <c:pt idx="47">
                  <c:v>-6.6171097999999997</c:v>
                </c:pt>
                <c:pt idx="48">
                  <c:v>-6.5653037999999997</c:v>
                </c:pt>
                <c:pt idx="49">
                  <c:v>-6.5436586999999999</c:v>
                </c:pt>
                <c:pt idx="50">
                  <c:v>-6.5648765999999998</c:v>
                </c:pt>
                <c:pt idx="51">
                  <c:v>-6.5476064999999997</c:v>
                </c:pt>
                <c:pt idx="52">
                  <c:v>-6.5220570999999996</c:v>
                </c:pt>
                <c:pt idx="53">
                  <c:v>-6.5122771000000004</c:v>
                </c:pt>
                <c:pt idx="54">
                  <c:v>-6.4919972000000001</c:v>
                </c:pt>
                <c:pt idx="55">
                  <c:v>-6.4794663999999997</c:v>
                </c:pt>
                <c:pt idx="56">
                  <c:v>-6.4466280999999999</c:v>
                </c:pt>
                <c:pt idx="57">
                  <c:v>-6.4099512000000001</c:v>
                </c:pt>
                <c:pt idx="58">
                  <c:v>-6.4138966000000002</c:v>
                </c:pt>
                <c:pt idx="59">
                  <c:v>-6.4217367000000003</c:v>
                </c:pt>
                <c:pt idx="60">
                  <c:v>-6.4250902999999999</c:v>
                </c:pt>
                <c:pt idx="61">
                  <c:v>-6.4502201000000001</c:v>
                </c:pt>
                <c:pt idx="62">
                  <c:v>-6.5049343000000004</c:v>
                </c:pt>
                <c:pt idx="63">
                  <c:v>-6.6000833999999999</c:v>
                </c:pt>
                <c:pt idx="64">
                  <c:v>-6.7299581000000002</c:v>
                </c:pt>
                <c:pt idx="65">
                  <c:v>-6.8587617999999999</c:v>
                </c:pt>
                <c:pt idx="66">
                  <c:v>-6.9470977999999999</c:v>
                </c:pt>
                <c:pt idx="67">
                  <c:v>-6.9356049999999998</c:v>
                </c:pt>
                <c:pt idx="68">
                  <c:v>-6.9763579</c:v>
                </c:pt>
                <c:pt idx="69">
                  <c:v>-7.0297989999999997</c:v>
                </c:pt>
                <c:pt idx="70">
                  <c:v>-6.9717674000000001</c:v>
                </c:pt>
                <c:pt idx="71">
                  <c:v>-6.9331316999999997</c:v>
                </c:pt>
                <c:pt idx="72">
                  <c:v>-6.9294361999999996</c:v>
                </c:pt>
                <c:pt idx="73">
                  <c:v>-6.9010924999999999</c:v>
                </c:pt>
                <c:pt idx="74">
                  <c:v>-6.8977842000000003</c:v>
                </c:pt>
                <c:pt idx="75">
                  <c:v>-6.9125142000000004</c:v>
                </c:pt>
                <c:pt idx="76">
                  <c:v>-6.9210539000000004</c:v>
                </c:pt>
                <c:pt idx="77">
                  <c:v>-6.9260073000000002</c:v>
                </c:pt>
                <c:pt idx="78">
                  <c:v>-7.0103220999999998</c:v>
                </c:pt>
                <c:pt idx="79">
                  <c:v>-7.0590204999999999</c:v>
                </c:pt>
                <c:pt idx="80">
                  <c:v>-7.0573578000000001</c:v>
                </c:pt>
                <c:pt idx="81">
                  <c:v>-7.0425357999999996</c:v>
                </c:pt>
                <c:pt idx="82">
                  <c:v>-7.0224957000000003</c:v>
                </c:pt>
                <c:pt idx="83">
                  <c:v>-7.0240606999999997</c:v>
                </c:pt>
                <c:pt idx="84">
                  <c:v>-7.0241752000000002</c:v>
                </c:pt>
                <c:pt idx="85">
                  <c:v>-6.9881544</c:v>
                </c:pt>
                <c:pt idx="86">
                  <c:v>-6.9923033999999999</c:v>
                </c:pt>
                <c:pt idx="87">
                  <c:v>-6.9845033000000001</c:v>
                </c:pt>
                <c:pt idx="88">
                  <c:v>-6.9443326000000001</c:v>
                </c:pt>
                <c:pt idx="89">
                  <c:v>-6.9201902999999998</c:v>
                </c:pt>
                <c:pt idx="90">
                  <c:v>-6.9129772000000003</c:v>
                </c:pt>
                <c:pt idx="91">
                  <c:v>-6.9153767000000004</c:v>
                </c:pt>
                <c:pt idx="92">
                  <c:v>-6.9161992000000003</c:v>
                </c:pt>
                <c:pt idx="93">
                  <c:v>-6.8868146000000001</c:v>
                </c:pt>
                <c:pt idx="94">
                  <c:v>-6.8891492000000003</c:v>
                </c:pt>
                <c:pt idx="95">
                  <c:v>-6.8873867999999998</c:v>
                </c:pt>
                <c:pt idx="96">
                  <c:v>-6.8889904</c:v>
                </c:pt>
                <c:pt idx="97">
                  <c:v>-6.9113816999999997</c:v>
                </c:pt>
                <c:pt idx="98">
                  <c:v>-6.9234581000000004</c:v>
                </c:pt>
                <c:pt idx="99">
                  <c:v>-6.9335541999999997</c:v>
                </c:pt>
                <c:pt idx="100">
                  <c:v>-6.9771127999999996</c:v>
                </c:pt>
                <c:pt idx="101">
                  <c:v>-7.0007763000000001</c:v>
                </c:pt>
                <c:pt idx="102">
                  <c:v>-6.9962282</c:v>
                </c:pt>
                <c:pt idx="103">
                  <c:v>-7.0051135999999996</c:v>
                </c:pt>
                <c:pt idx="104">
                  <c:v>-7.0077132999999998</c:v>
                </c:pt>
                <c:pt idx="105">
                  <c:v>-7.0681434000000003</c:v>
                </c:pt>
                <c:pt idx="106">
                  <c:v>-7.0719433</c:v>
                </c:pt>
                <c:pt idx="107">
                  <c:v>-7.0197215000000002</c:v>
                </c:pt>
                <c:pt idx="108">
                  <c:v>-7.0077901000000002</c:v>
                </c:pt>
                <c:pt idx="109">
                  <c:v>-7.0119566999999998</c:v>
                </c:pt>
                <c:pt idx="110">
                  <c:v>-7.0369172000000004</c:v>
                </c:pt>
                <c:pt idx="111">
                  <c:v>-7.1096896999999997</c:v>
                </c:pt>
                <c:pt idx="112">
                  <c:v>-7.1658629999999999</c:v>
                </c:pt>
                <c:pt idx="113">
                  <c:v>-7.2250838000000002</c:v>
                </c:pt>
                <c:pt idx="114">
                  <c:v>-7.3067780000000004</c:v>
                </c:pt>
                <c:pt idx="115">
                  <c:v>-7.3665447000000004</c:v>
                </c:pt>
                <c:pt idx="116">
                  <c:v>-7.4805764999999997</c:v>
                </c:pt>
                <c:pt idx="117">
                  <c:v>-7.5519071000000002</c:v>
                </c:pt>
                <c:pt idx="118">
                  <c:v>-7.6612701000000003</c:v>
                </c:pt>
                <c:pt idx="119">
                  <c:v>-7.6685705000000004</c:v>
                </c:pt>
                <c:pt idx="120">
                  <c:v>-7.6665105999999996</c:v>
                </c:pt>
                <c:pt idx="121">
                  <c:v>-7.6295295000000003</c:v>
                </c:pt>
                <c:pt idx="122">
                  <c:v>-7.6017966000000001</c:v>
                </c:pt>
                <c:pt idx="123">
                  <c:v>-7.5414944000000004</c:v>
                </c:pt>
                <c:pt idx="124">
                  <c:v>-7.5215693000000003</c:v>
                </c:pt>
                <c:pt idx="125">
                  <c:v>-7.4899683000000001</c:v>
                </c:pt>
                <c:pt idx="126">
                  <c:v>-7.4830122000000001</c:v>
                </c:pt>
                <c:pt idx="127">
                  <c:v>-7.4696927000000004</c:v>
                </c:pt>
                <c:pt idx="128">
                  <c:v>-7.4473896000000002</c:v>
                </c:pt>
                <c:pt idx="129">
                  <c:v>-7.44238</c:v>
                </c:pt>
                <c:pt idx="130">
                  <c:v>-7.4571494999999999</c:v>
                </c:pt>
                <c:pt idx="131">
                  <c:v>-7.4848561</c:v>
                </c:pt>
                <c:pt idx="132">
                  <c:v>-7.5201415999999996</c:v>
                </c:pt>
                <c:pt idx="133">
                  <c:v>-7.5550541999999998</c:v>
                </c:pt>
                <c:pt idx="134">
                  <c:v>-7.5504183999999999</c:v>
                </c:pt>
                <c:pt idx="135">
                  <c:v>-7.5952181999999997</c:v>
                </c:pt>
                <c:pt idx="136">
                  <c:v>-7.6526699000000002</c:v>
                </c:pt>
                <c:pt idx="137">
                  <c:v>-7.7099276000000003</c:v>
                </c:pt>
                <c:pt idx="138">
                  <c:v>-7.8061050999999999</c:v>
                </c:pt>
                <c:pt idx="139">
                  <c:v>-7.9280170999999999</c:v>
                </c:pt>
                <c:pt idx="140">
                  <c:v>-8.0159082000000001</c:v>
                </c:pt>
                <c:pt idx="141">
                  <c:v>-8.1770619999999994</c:v>
                </c:pt>
                <c:pt idx="142">
                  <c:v>-8.0168409</c:v>
                </c:pt>
                <c:pt idx="143">
                  <c:v>-8.0353373999999995</c:v>
                </c:pt>
                <c:pt idx="144">
                  <c:v>-8.1055317000000002</c:v>
                </c:pt>
                <c:pt idx="145">
                  <c:v>-8.0289497000000001</c:v>
                </c:pt>
                <c:pt idx="146">
                  <c:v>-7.9553298999999997</c:v>
                </c:pt>
                <c:pt idx="147">
                  <c:v>-8.0016403</c:v>
                </c:pt>
                <c:pt idx="148">
                  <c:v>-8.0756817000000005</c:v>
                </c:pt>
                <c:pt idx="149">
                  <c:v>-8.0802317000000006</c:v>
                </c:pt>
                <c:pt idx="150">
                  <c:v>-8.1001767999999998</c:v>
                </c:pt>
                <c:pt idx="151">
                  <c:v>-8.0231408999999996</c:v>
                </c:pt>
                <c:pt idx="152">
                  <c:v>-8.0684137000000007</c:v>
                </c:pt>
                <c:pt idx="153">
                  <c:v>-8.1382092999999998</c:v>
                </c:pt>
                <c:pt idx="154">
                  <c:v>-8.1260356999999992</c:v>
                </c:pt>
                <c:pt idx="155">
                  <c:v>-8.1641636000000002</c:v>
                </c:pt>
                <c:pt idx="156">
                  <c:v>-8.1609125000000002</c:v>
                </c:pt>
                <c:pt idx="157">
                  <c:v>-8.2577304999999992</c:v>
                </c:pt>
                <c:pt idx="158">
                  <c:v>-8.2963532999999998</c:v>
                </c:pt>
                <c:pt idx="159">
                  <c:v>-8.4215239999999998</c:v>
                </c:pt>
                <c:pt idx="160">
                  <c:v>-8.5067339000000004</c:v>
                </c:pt>
                <c:pt idx="161">
                  <c:v>-8.6081877000000002</c:v>
                </c:pt>
                <c:pt idx="162">
                  <c:v>-8.7417583000000008</c:v>
                </c:pt>
                <c:pt idx="163">
                  <c:v>-8.9519081000000007</c:v>
                </c:pt>
                <c:pt idx="164">
                  <c:v>-9.1389437000000004</c:v>
                </c:pt>
                <c:pt idx="165">
                  <c:v>-9.2430190999999997</c:v>
                </c:pt>
                <c:pt idx="166">
                  <c:v>-9.3972367999999999</c:v>
                </c:pt>
                <c:pt idx="167">
                  <c:v>-9.5585775000000002</c:v>
                </c:pt>
                <c:pt idx="168">
                  <c:v>-9.7459153999999995</c:v>
                </c:pt>
                <c:pt idx="169">
                  <c:v>-9.9701480999999994</c:v>
                </c:pt>
                <c:pt idx="170">
                  <c:v>-10.098413000000001</c:v>
                </c:pt>
                <c:pt idx="171">
                  <c:v>-10.213710000000001</c:v>
                </c:pt>
                <c:pt idx="172">
                  <c:v>-10.436672</c:v>
                </c:pt>
                <c:pt idx="173">
                  <c:v>-10.624445</c:v>
                </c:pt>
                <c:pt idx="174">
                  <c:v>-10.811344999999999</c:v>
                </c:pt>
                <c:pt idx="175">
                  <c:v>-11.052348</c:v>
                </c:pt>
                <c:pt idx="176">
                  <c:v>-11.303603000000001</c:v>
                </c:pt>
                <c:pt idx="177">
                  <c:v>-11.446759</c:v>
                </c:pt>
                <c:pt idx="178">
                  <c:v>-11.441831000000001</c:v>
                </c:pt>
                <c:pt idx="179">
                  <c:v>-11.405438</c:v>
                </c:pt>
                <c:pt idx="180">
                  <c:v>-11.418431</c:v>
                </c:pt>
                <c:pt idx="181">
                  <c:v>-11.336206000000001</c:v>
                </c:pt>
                <c:pt idx="182">
                  <c:v>-11.237026</c:v>
                </c:pt>
                <c:pt idx="183">
                  <c:v>-11.291553</c:v>
                </c:pt>
                <c:pt idx="184">
                  <c:v>-11.408094999999999</c:v>
                </c:pt>
                <c:pt idx="185">
                  <c:v>-11.627924</c:v>
                </c:pt>
                <c:pt idx="186">
                  <c:v>-11.889281</c:v>
                </c:pt>
                <c:pt idx="187">
                  <c:v>-12.099409</c:v>
                </c:pt>
                <c:pt idx="188">
                  <c:v>-12.364489000000001</c:v>
                </c:pt>
                <c:pt idx="189">
                  <c:v>-12.605103</c:v>
                </c:pt>
                <c:pt idx="190">
                  <c:v>-12.796608000000001</c:v>
                </c:pt>
                <c:pt idx="191">
                  <c:v>-12.758921000000001</c:v>
                </c:pt>
                <c:pt idx="192">
                  <c:v>-12.550667000000001</c:v>
                </c:pt>
                <c:pt idx="193">
                  <c:v>-12.398149</c:v>
                </c:pt>
                <c:pt idx="194">
                  <c:v>-12.207112</c:v>
                </c:pt>
                <c:pt idx="195">
                  <c:v>-12.160805</c:v>
                </c:pt>
                <c:pt idx="196">
                  <c:v>-12.232718999999999</c:v>
                </c:pt>
                <c:pt idx="197">
                  <c:v>-12.355352</c:v>
                </c:pt>
                <c:pt idx="198">
                  <c:v>-12.486659</c:v>
                </c:pt>
                <c:pt idx="199">
                  <c:v>-12.640427000000001</c:v>
                </c:pt>
                <c:pt idx="200">
                  <c:v>-12.894743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46-4C0F-B6F4-04DE9F776E96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CLvsLO!$Q$5:$Q$205</c:f>
              <c:numCache>
                <c:formatCode>General</c:formatCode>
                <c:ptCount val="201"/>
                <c:pt idx="0">
                  <c:v>4</c:v>
                </c:pt>
                <c:pt idx="1">
                  <c:v>4.16</c:v>
                </c:pt>
                <c:pt idx="2">
                  <c:v>4.32</c:v>
                </c:pt>
                <c:pt idx="3">
                  <c:v>4.4800000000000004</c:v>
                </c:pt>
                <c:pt idx="4">
                  <c:v>4.6399999999999997</c:v>
                </c:pt>
                <c:pt idx="5">
                  <c:v>4.8</c:v>
                </c:pt>
                <c:pt idx="6">
                  <c:v>4.96</c:v>
                </c:pt>
                <c:pt idx="7">
                  <c:v>5.12</c:v>
                </c:pt>
                <c:pt idx="8">
                  <c:v>5.28</c:v>
                </c:pt>
                <c:pt idx="9">
                  <c:v>5.44</c:v>
                </c:pt>
                <c:pt idx="10">
                  <c:v>5.6</c:v>
                </c:pt>
                <c:pt idx="11">
                  <c:v>5.76</c:v>
                </c:pt>
                <c:pt idx="12">
                  <c:v>5.92</c:v>
                </c:pt>
                <c:pt idx="13">
                  <c:v>6.08</c:v>
                </c:pt>
                <c:pt idx="14">
                  <c:v>6.24</c:v>
                </c:pt>
                <c:pt idx="15">
                  <c:v>6.4</c:v>
                </c:pt>
                <c:pt idx="16">
                  <c:v>6.56</c:v>
                </c:pt>
                <c:pt idx="17">
                  <c:v>6.72</c:v>
                </c:pt>
                <c:pt idx="18">
                  <c:v>6.88</c:v>
                </c:pt>
                <c:pt idx="19">
                  <c:v>7.04</c:v>
                </c:pt>
                <c:pt idx="20">
                  <c:v>7.2</c:v>
                </c:pt>
                <c:pt idx="21">
                  <c:v>7.36</c:v>
                </c:pt>
                <c:pt idx="22">
                  <c:v>7.52</c:v>
                </c:pt>
                <c:pt idx="23">
                  <c:v>7.68</c:v>
                </c:pt>
                <c:pt idx="24">
                  <c:v>7.84</c:v>
                </c:pt>
                <c:pt idx="25">
                  <c:v>8</c:v>
                </c:pt>
                <c:pt idx="26">
                  <c:v>8.16</c:v>
                </c:pt>
                <c:pt idx="27">
                  <c:v>8.32</c:v>
                </c:pt>
                <c:pt idx="28">
                  <c:v>8.48</c:v>
                </c:pt>
                <c:pt idx="29">
                  <c:v>8.64</c:v>
                </c:pt>
                <c:pt idx="30">
                  <c:v>8.8000000000000007</c:v>
                </c:pt>
                <c:pt idx="31">
                  <c:v>8.9600000000000009</c:v>
                </c:pt>
                <c:pt idx="32">
                  <c:v>9.1199999999999992</c:v>
                </c:pt>
                <c:pt idx="33">
                  <c:v>9.2799999999999994</c:v>
                </c:pt>
                <c:pt idx="34">
                  <c:v>9.44</c:v>
                </c:pt>
                <c:pt idx="35">
                  <c:v>9.6</c:v>
                </c:pt>
                <c:pt idx="36">
                  <c:v>9.76</c:v>
                </c:pt>
                <c:pt idx="37">
                  <c:v>9.92</c:v>
                </c:pt>
                <c:pt idx="38">
                  <c:v>10.08</c:v>
                </c:pt>
                <c:pt idx="39">
                  <c:v>10.24</c:v>
                </c:pt>
                <c:pt idx="40">
                  <c:v>10.4</c:v>
                </c:pt>
                <c:pt idx="41">
                  <c:v>10.56</c:v>
                </c:pt>
                <c:pt idx="42">
                  <c:v>10.72</c:v>
                </c:pt>
                <c:pt idx="43">
                  <c:v>10.88</c:v>
                </c:pt>
                <c:pt idx="44">
                  <c:v>11.04</c:v>
                </c:pt>
                <c:pt idx="45">
                  <c:v>11.2</c:v>
                </c:pt>
                <c:pt idx="46">
                  <c:v>11.36</c:v>
                </c:pt>
                <c:pt idx="47">
                  <c:v>11.52</c:v>
                </c:pt>
                <c:pt idx="48">
                  <c:v>11.68</c:v>
                </c:pt>
                <c:pt idx="49">
                  <c:v>11.84</c:v>
                </c:pt>
                <c:pt idx="50">
                  <c:v>12</c:v>
                </c:pt>
                <c:pt idx="51">
                  <c:v>12.16</c:v>
                </c:pt>
                <c:pt idx="52">
                  <c:v>12.32</c:v>
                </c:pt>
                <c:pt idx="53">
                  <c:v>12.48</c:v>
                </c:pt>
                <c:pt idx="54">
                  <c:v>12.64</c:v>
                </c:pt>
                <c:pt idx="55">
                  <c:v>12.8</c:v>
                </c:pt>
                <c:pt idx="56">
                  <c:v>12.96</c:v>
                </c:pt>
                <c:pt idx="57">
                  <c:v>13.12</c:v>
                </c:pt>
                <c:pt idx="58">
                  <c:v>13.28</c:v>
                </c:pt>
                <c:pt idx="59">
                  <c:v>13.44</c:v>
                </c:pt>
                <c:pt idx="60">
                  <c:v>13.6</c:v>
                </c:pt>
                <c:pt idx="61">
                  <c:v>13.76</c:v>
                </c:pt>
                <c:pt idx="62">
                  <c:v>13.92</c:v>
                </c:pt>
                <c:pt idx="63">
                  <c:v>14.08</c:v>
                </c:pt>
                <c:pt idx="64">
                  <c:v>14.24</c:v>
                </c:pt>
                <c:pt idx="65">
                  <c:v>14.4</c:v>
                </c:pt>
                <c:pt idx="66">
                  <c:v>14.56</c:v>
                </c:pt>
                <c:pt idx="67">
                  <c:v>14.72</c:v>
                </c:pt>
                <c:pt idx="68">
                  <c:v>14.88</c:v>
                </c:pt>
                <c:pt idx="69">
                  <c:v>15.04</c:v>
                </c:pt>
                <c:pt idx="70">
                  <c:v>15.2</c:v>
                </c:pt>
                <c:pt idx="71">
                  <c:v>15.36</c:v>
                </c:pt>
                <c:pt idx="72">
                  <c:v>15.52</c:v>
                </c:pt>
                <c:pt idx="73">
                  <c:v>15.68</c:v>
                </c:pt>
                <c:pt idx="74">
                  <c:v>15.84</c:v>
                </c:pt>
                <c:pt idx="75">
                  <c:v>16</c:v>
                </c:pt>
                <c:pt idx="76">
                  <c:v>16.16</c:v>
                </c:pt>
                <c:pt idx="77">
                  <c:v>16.32</c:v>
                </c:pt>
                <c:pt idx="78">
                  <c:v>16.48</c:v>
                </c:pt>
                <c:pt idx="79">
                  <c:v>16.64</c:v>
                </c:pt>
                <c:pt idx="80">
                  <c:v>16.8</c:v>
                </c:pt>
                <c:pt idx="81">
                  <c:v>16.96</c:v>
                </c:pt>
                <c:pt idx="82">
                  <c:v>17.12</c:v>
                </c:pt>
                <c:pt idx="83">
                  <c:v>17.28</c:v>
                </c:pt>
                <c:pt idx="84">
                  <c:v>17.440000000000001</c:v>
                </c:pt>
                <c:pt idx="85">
                  <c:v>17.600000000000001</c:v>
                </c:pt>
                <c:pt idx="86">
                  <c:v>17.760000000000002</c:v>
                </c:pt>
                <c:pt idx="87">
                  <c:v>17.920000000000002</c:v>
                </c:pt>
                <c:pt idx="88">
                  <c:v>18.079999999999998</c:v>
                </c:pt>
                <c:pt idx="89">
                  <c:v>18.239999999999998</c:v>
                </c:pt>
                <c:pt idx="90">
                  <c:v>18.399999999999999</c:v>
                </c:pt>
                <c:pt idx="91">
                  <c:v>18.559999999999999</c:v>
                </c:pt>
                <c:pt idx="92">
                  <c:v>18.72</c:v>
                </c:pt>
                <c:pt idx="93">
                  <c:v>18.88</c:v>
                </c:pt>
                <c:pt idx="94">
                  <c:v>19.04</c:v>
                </c:pt>
                <c:pt idx="95">
                  <c:v>19.2</c:v>
                </c:pt>
                <c:pt idx="96">
                  <c:v>19.36</c:v>
                </c:pt>
                <c:pt idx="97">
                  <c:v>19.52</c:v>
                </c:pt>
                <c:pt idx="98">
                  <c:v>19.68</c:v>
                </c:pt>
                <c:pt idx="99">
                  <c:v>19.84</c:v>
                </c:pt>
                <c:pt idx="100">
                  <c:v>20</c:v>
                </c:pt>
                <c:pt idx="101">
                  <c:v>20.16</c:v>
                </c:pt>
                <c:pt idx="102">
                  <c:v>20.32</c:v>
                </c:pt>
                <c:pt idx="103">
                  <c:v>20.48</c:v>
                </c:pt>
                <c:pt idx="104">
                  <c:v>20.64</c:v>
                </c:pt>
                <c:pt idx="105">
                  <c:v>20.8</c:v>
                </c:pt>
                <c:pt idx="106">
                  <c:v>20.96</c:v>
                </c:pt>
                <c:pt idx="107">
                  <c:v>21.12</c:v>
                </c:pt>
                <c:pt idx="108">
                  <c:v>21.28</c:v>
                </c:pt>
                <c:pt idx="109">
                  <c:v>21.44</c:v>
                </c:pt>
                <c:pt idx="110">
                  <c:v>21.6</c:v>
                </c:pt>
                <c:pt idx="111">
                  <c:v>21.76</c:v>
                </c:pt>
                <c:pt idx="112">
                  <c:v>21.92</c:v>
                </c:pt>
                <c:pt idx="113">
                  <c:v>22.08</c:v>
                </c:pt>
                <c:pt idx="114">
                  <c:v>22.24</c:v>
                </c:pt>
                <c:pt idx="115">
                  <c:v>22.4</c:v>
                </c:pt>
                <c:pt idx="116">
                  <c:v>22.56</c:v>
                </c:pt>
                <c:pt idx="117">
                  <c:v>22.72</c:v>
                </c:pt>
                <c:pt idx="118">
                  <c:v>22.88</c:v>
                </c:pt>
                <c:pt idx="119">
                  <c:v>23.04</c:v>
                </c:pt>
                <c:pt idx="120">
                  <c:v>23.2</c:v>
                </c:pt>
                <c:pt idx="121">
                  <c:v>23.36</c:v>
                </c:pt>
                <c:pt idx="122">
                  <c:v>23.52</c:v>
                </c:pt>
                <c:pt idx="123">
                  <c:v>23.68</c:v>
                </c:pt>
                <c:pt idx="124">
                  <c:v>23.84</c:v>
                </c:pt>
                <c:pt idx="125">
                  <c:v>24</c:v>
                </c:pt>
                <c:pt idx="126">
                  <c:v>24.16</c:v>
                </c:pt>
                <c:pt idx="127">
                  <c:v>24.32</c:v>
                </c:pt>
                <c:pt idx="128">
                  <c:v>24.48</c:v>
                </c:pt>
                <c:pt idx="129">
                  <c:v>24.64</c:v>
                </c:pt>
                <c:pt idx="130">
                  <c:v>24.8</c:v>
                </c:pt>
                <c:pt idx="131">
                  <c:v>24.96</c:v>
                </c:pt>
                <c:pt idx="132">
                  <c:v>25.12</c:v>
                </c:pt>
                <c:pt idx="133">
                  <c:v>25.28</c:v>
                </c:pt>
                <c:pt idx="134">
                  <c:v>25.44</c:v>
                </c:pt>
                <c:pt idx="135">
                  <c:v>25.6</c:v>
                </c:pt>
                <c:pt idx="136">
                  <c:v>25.76</c:v>
                </c:pt>
                <c:pt idx="137">
                  <c:v>25.92</c:v>
                </c:pt>
                <c:pt idx="138">
                  <c:v>26.08</c:v>
                </c:pt>
                <c:pt idx="139">
                  <c:v>26.24</c:v>
                </c:pt>
                <c:pt idx="140">
                  <c:v>26.4</c:v>
                </c:pt>
                <c:pt idx="141">
                  <c:v>26.56</c:v>
                </c:pt>
                <c:pt idx="142">
                  <c:v>26.72</c:v>
                </c:pt>
                <c:pt idx="143">
                  <c:v>26.88</c:v>
                </c:pt>
                <c:pt idx="144">
                  <c:v>27.04</c:v>
                </c:pt>
                <c:pt idx="145">
                  <c:v>27.2</c:v>
                </c:pt>
                <c:pt idx="146">
                  <c:v>27.36</c:v>
                </c:pt>
                <c:pt idx="147">
                  <c:v>27.52</c:v>
                </c:pt>
                <c:pt idx="148">
                  <c:v>27.68</c:v>
                </c:pt>
                <c:pt idx="149">
                  <c:v>27.84</c:v>
                </c:pt>
                <c:pt idx="150">
                  <c:v>28</c:v>
                </c:pt>
                <c:pt idx="151">
                  <c:v>28.16</c:v>
                </c:pt>
                <c:pt idx="152">
                  <c:v>28.32</c:v>
                </c:pt>
                <c:pt idx="153">
                  <c:v>28.48</c:v>
                </c:pt>
                <c:pt idx="154">
                  <c:v>28.64</c:v>
                </c:pt>
                <c:pt idx="155">
                  <c:v>28.8</c:v>
                </c:pt>
                <c:pt idx="156">
                  <c:v>28.96</c:v>
                </c:pt>
                <c:pt idx="157">
                  <c:v>29.12</c:v>
                </c:pt>
                <c:pt idx="158">
                  <c:v>29.28</c:v>
                </c:pt>
                <c:pt idx="159">
                  <c:v>29.44</c:v>
                </c:pt>
                <c:pt idx="160">
                  <c:v>29.6</c:v>
                </c:pt>
                <c:pt idx="161">
                  <c:v>29.76</c:v>
                </c:pt>
                <c:pt idx="162">
                  <c:v>29.92</c:v>
                </c:pt>
                <c:pt idx="163">
                  <c:v>30.08</c:v>
                </c:pt>
                <c:pt idx="164">
                  <c:v>30.24</c:v>
                </c:pt>
                <c:pt idx="165">
                  <c:v>30.4</c:v>
                </c:pt>
                <c:pt idx="166">
                  <c:v>30.56</c:v>
                </c:pt>
                <c:pt idx="167">
                  <c:v>30.72</c:v>
                </c:pt>
                <c:pt idx="168">
                  <c:v>30.88</c:v>
                </c:pt>
                <c:pt idx="169">
                  <c:v>31.04</c:v>
                </c:pt>
                <c:pt idx="170">
                  <c:v>31.2</c:v>
                </c:pt>
                <c:pt idx="171">
                  <c:v>31.36</c:v>
                </c:pt>
                <c:pt idx="172">
                  <c:v>31.52</c:v>
                </c:pt>
                <c:pt idx="173">
                  <c:v>31.68</c:v>
                </c:pt>
                <c:pt idx="174">
                  <c:v>31.84</c:v>
                </c:pt>
                <c:pt idx="175">
                  <c:v>32</c:v>
                </c:pt>
                <c:pt idx="176">
                  <c:v>32.159999999999997</c:v>
                </c:pt>
                <c:pt idx="177">
                  <c:v>32.32</c:v>
                </c:pt>
                <c:pt idx="178">
                  <c:v>32.479999999999997</c:v>
                </c:pt>
                <c:pt idx="179">
                  <c:v>32.64</c:v>
                </c:pt>
                <c:pt idx="180">
                  <c:v>32.799999999999997</c:v>
                </c:pt>
                <c:pt idx="181">
                  <c:v>32.96</c:v>
                </c:pt>
                <c:pt idx="182">
                  <c:v>33.119999999999997</c:v>
                </c:pt>
                <c:pt idx="183">
                  <c:v>33.28</c:v>
                </c:pt>
                <c:pt idx="184">
                  <c:v>33.44</c:v>
                </c:pt>
                <c:pt idx="185">
                  <c:v>33.6</c:v>
                </c:pt>
                <c:pt idx="186">
                  <c:v>33.76</c:v>
                </c:pt>
                <c:pt idx="187">
                  <c:v>33.92</c:v>
                </c:pt>
                <c:pt idx="188">
                  <c:v>34.08</c:v>
                </c:pt>
                <c:pt idx="189">
                  <c:v>34.24</c:v>
                </c:pt>
                <c:pt idx="190">
                  <c:v>34.4</c:v>
                </c:pt>
                <c:pt idx="191">
                  <c:v>34.56</c:v>
                </c:pt>
                <c:pt idx="192">
                  <c:v>34.72</c:v>
                </c:pt>
                <c:pt idx="193">
                  <c:v>34.880000000000003</c:v>
                </c:pt>
                <c:pt idx="194">
                  <c:v>35.04</c:v>
                </c:pt>
                <c:pt idx="195">
                  <c:v>35.200000000000003</c:v>
                </c:pt>
                <c:pt idx="196">
                  <c:v>35.36</c:v>
                </c:pt>
                <c:pt idx="197">
                  <c:v>35.520000000000003</c:v>
                </c:pt>
                <c:pt idx="198">
                  <c:v>35.68</c:v>
                </c:pt>
                <c:pt idx="199">
                  <c:v>35.840000000000003</c:v>
                </c:pt>
                <c:pt idx="200">
                  <c:v>36</c:v>
                </c:pt>
              </c:numCache>
            </c:numRef>
          </c:xVal>
          <c:yVal>
            <c:numRef>
              <c:f>CLvsLO!$T$5:$T$205</c:f>
              <c:numCache>
                <c:formatCode>General</c:formatCode>
                <c:ptCount val="201"/>
                <c:pt idx="0">
                  <c:v>-41.265754999999999</c:v>
                </c:pt>
                <c:pt idx="1">
                  <c:v>-38.739834000000002</c:v>
                </c:pt>
                <c:pt idx="2">
                  <c:v>-36.487850000000002</c:v>
                </c:pt>
                <c:pt idx="3">
                  <c:v>-32.473849999999999</c:v>
                </c:pt>
                <c:pt idx="4">
                  <c:v>-29.399025000000002</c:v>
                </c:pt>
                <c:pt idx="5">
                  <c:v>-27.630417000000001</c:v>
                </c:pt>
                <c:pt idx="6">
                  <c:v>-25.993044000000001</c:v>
                </c:pt>
                <c:pt idx="7">
                  <c:v>-24.416840000000001</c:v>
                </c:pt>
                <c:pt idx="8">
                  <c:v>-23.333939000000001</c:v>
                </c:pt>
                <c:pt idx="9">
                  <c:v>-22.864968999999999</c:v>
                </c:pt>
                <c:pt idx="10">
                  <c:v>-22.354611999999999</c:v>
                </c:pt>
                <c:pt idx="11">
                  <c:v>-21.278099000000001</c:v>
                </c:pt>
                <c:pt idx="12">
                  <c:v>-20.174789000000001</c:v>
                </c:pt>
                <c:pt idx="13">
                  <c:v>-19.181238</c:v>
                </c:pt>
                <c:pt idx="14">
                  <c:v>-18.57103</c:v>
                </c:pt>
                <c:pt idx="15">
                  <c:v>-18.006699000000001</c:v>
                </c:pt>
                <c:pt idx="16">
                  <c:v>-17.152380000000001</c:v>
                </c:pt>
                <c:pt idx="17">
                  <c:v>-16.333786</c:v>
                </c:pt>
                <c:pt idx="18">
                  <c:v>-15.425344000000001</c:v>
                </c:pt>
                <c:pt idx="19">
                  <c:v>-14.302008000000001</c:v>
                </c:pt>
                <c:pt idx="20">
                  <c:v>-13.426553999999999</c:v>
                </c:pt>
                <c:pt idx="21">
                  <c:v>-12.542341</c:v>
                </c:pt>
                <c:pt idx="22">
                  <c:v>-11.595649</c:v>
                </c:pt>
                <c:pt idx="23">
                  <c:v>-10.547867</c:v>
                </c:pt>
                <c:pt idx="24">
                  <c:v>-9.7637967999999997</c:v>
                </c:pt>
                <c:pt idx="25">
                  <c:v>-9.2404527999999999</c:v>
                </c:pt>
                <c:pt idx="26">
                  <c:v>-8.8817511000000007</c:v>
                </c:pt>
                <c:pt idx="27">
                  <c:v>-8.6794252000000007</c:v>
                </c:pt>
                <c:pt idx="28">
                  <c:v>-8.5679359000000002</c:v>
                </c:pt>
                <c:pt idx="29">
                  <c:v>-8.5192604000000003</c:v>
                </c:pt>
                <c:pt idx="30">
                  <c:v>-8.6098251000000001</c:v>
                </c:pt>
                <c:pt idx="31">
                  <c:v>-8.6033162999999995</c:v>
                </c:pt>
                <c:pt idx="32">
                  <c:v>-8.6654672999999995</c:v>
                </c:pt>
                <c:pt idx="33">
                  <c:v>-8.7100582000000006</c:v>
                </c:pt>
                <c:pt idx="34">
                  <c:v>-8.7014779999999998</c:v>
                </c:pt>
                <c:pt idx="35">
                  <c:v>-8.8066616</c:v>
                </c:pt>
                <c:pt idx="36">
                  <c:v>-8.8830156000000002</c:v>
                </c:pt>
                <c:pt idx="37">
                  <c:v>-8.8115301000000006</c:v>
                </c:pt>
                <c:pt idx="38">
                  <c:v>-8.7442931999999995</c:v>
                </c:pt>
                <c:pt idx="39">
                  <c:v>-8.7262486999999993</c:v>
                </c:pt>
                <c:pt idx="40">
                  <c:v>-8.6866055000000006</c:v>
                </c:pt>
                <c:pt idx="41">
                  <c:v>-8.6435776000000004</c:v>
                </c:pt>
                <c:pt idx="42">
                  <c:v>-8.6320332999999998</c:v>
                </c:pt>
                <c:pt idx="43">
                  <c:v>-8.7016791999999992</c:v>
                </c:pt>
                <c:pt idx="44">
                  <c:v>-8.7131375999999996</c:v>
                </c:pt>
                <c:pt idx="45">
                  <c:v>-8.6273060000000008</c:v>
                </c:pt>
                <c:pt idx="46">
                  <c:v>-8.5436659000000006</c:v>
                </c:pt>
                <c:pt idx="47">
                  <c:v>-8.4561337999999999</c:v>
                </c:pt>
                <c:pt idx="48">
                  <c:v>-8.3034382000000004</c:v>
                </c:pt>
                <c:pt idx="49">
                  <c:v>-8.1795300999999991</c:v>
                </c:pt>
                <c:pt idx="50">
                  <c:v>-8.0867986999999992</c:v>
                </c:pt>
                <c:pt idx="51">
                  <c:v>-8.0005217000000002</c:v>
                </c:pt>
                <c:pt idx="52">
                  <c:v>-7.9315739000000001</c:v>
                </c:pt>
                <c:pt idx="53">
                  <c:v>-7.8297018999999999</c:v>
                </c:pt>
                <c:pt idx="54">
                  <c:v>-7.7041130000000004</c:v>
                </c:pt>
                <c:pt idx="55">
                  <c:v>-7.6010485000000001</c:v>
                </c:pt>
                <c:pt idx="56">
                  <c:v>-7.5029935999999999</c:v>
                </c:pt>
                <c:pt idx="57">
                  <c:v>-7.4532885999999996</c:v>
                </c:pt>
                <c:pt idx="58">
                  <c:v>-7.4149136999999996</c:v>
                </c:pt>
                <c:pt idx="59">
                  <c:v>-7.4245061999999997</c:v>
                </c:pt>
                <c:pt idx="60">
                  <c:v>-7.4421214999999998</c:v>
                </c:pt>
                <c:pt idx="61">
                  <c:v>-7.4929299</c:v>
                </c:pt>
                <c:pt idx="62">
                  <c:v>-7.5975571000000004</c:v>
                </c:pt>
                <c:pt idx="63">
                  <c:v>-7.7355900000000002</c:v>
                </c:pt>
                <c:pt idx="64">
                  <c:v>-7.8661665999999997</c:v>
                </c:pt>
                <c:pt idx="65">
                  <c:v>-8.0129088999999993</c:v>
                </c:pt>
                <c:pt idx="66">
                  <c:v>-8.1741085000000009</c:v>
                </c:pt>
                <c:pt idx="67">
                  <c:v>-8.2681561000000006</c:v>
                </c:pt>
                <c:pt idx="68">
                  <c:v>-8.3394442000000009</c:v>
                </c:pt>
                <c:pt idx="69">
                  <c:v>-8.4418162999999993</c:v>
                </c:pt>
                <c:pt idx="70">
                  <c:v>-8.4880276000000006</c:v>
                </c:pt>
                <c:pt idx="71">
                  <c:v>-8.5457602000000001</c:v>
                </c:pt>
                <c:pt idx="72">
                  <c:v>-8.5925750999999995</c:v>
                </c:pt>
                <c:pt idx="73">
                  <c:v>-8.6288929000000003</c:v>
                </c:pt>
                <c:pt idx="74">
                  <c:v>-8.6640605999999991</c:v>
                </c:pt>
                <c:pt idx="75">
                  <c:v>-8.6824101999999996</c:v>
                </c:pt>
                <c:pt idx="76">
                  <c:v>-8.7313480000000006</c:v>
                </c:pt>
                <c:pt idx="77">
                  <c:v>-8.7745657000000001</c:v>
                </c:pt>
                <c:pt idx="78">
                  <c:v>-8.7523154999999999</c:v>
                </c:pt>
                <c:pt idx="79">
                  <c:v>-8.7556095000000003</c:v>
                </c:pt>
                <c:pt idx="80">
                  <c:v>-8.7427758999999998</c:v>
                </c:pt>
                <c:pt idx="81">
                  <c:v>-8.7393532</c:v>
                </c:pt>
                <c:pt idx="82">
                  <c:v>-8.7273235000000007</c:v>
                </c:pt>
                <c:pt idx="83">
                  <c:v>-8.7167349000000005</c:v>
                </c:pt>
                <c:pt idx="84">
                  <c:v>-8.7010068999999994</c:v>
                </c:pt>
                <c:pt idx="85">
                  <c:v>-8.6702622999999992</c:v>
                </c:pt>
                <c:pt idx="86">
                  <c:v>-8.6257590999999998</c:v>
                </c:pt>
                <c:pt idx="87">
                  <c:v>-8.6047706999999996</c:v>
                </c:pt>
                <c:pt idx="88">
                  <c:v>-8.5806369999999994</c:v>
                </c:pt>
                <c:pt idx="89">
                  <c:v>-8.5394316000000003</c:v>
                </c:pt>
                <c:pt idx="90">
                  <c:v>-8.5144739000000005</c:v>
                </c:pt>
                <c:pt idx="91">
                  <c:v>-8.4711341999999998</c:v>
                </c:pt>
                <c:pt idx="92">
                  <c:v>-8.3942870999999997</c:v>
                </c:pt>
                <c:pt idx="93">
                  <c:v>-8.3500948000000008</c:v>
                </c:pt>
                <c:pt idx="94">
                  <c:v>-8.3151474000000007</c:v>
                </c:pt>
                <c:pt idx="95">
                  <c:v>-8.2827005000000007</c:v>
                </c:pt>
                <c:pt idx="96">
                  <c:v>-8.2601700000000005</c:v>
                </c:pt>
                <c:pt idx="97">
                  <c:v>-8.2097367999999999</c:v>
                </c:pt>
                <c:pt idx="98">
                  <c:v>-8.1342315999999997</c:v>
                </c:pt>
                <c:pt idx="99">
                  <c:v>-8.0719727999999993</c:v>
                </c:pt>
                <c:pt idx="100">
                  <c:v>-7.9262176000000002</c:v>
                </c:pt>
                <c:pt idx="101">
                  <c:v>-7.8129720999999996</c:v>
                </c:pt>
                <c:pt idx="102">
                  <c:v>-7.7148452000000001</c:v>
                </c:pt>
                <c:pt idx="103">
                  <c:v>-7.6605296000000003</c:v>
                </c:pt>
                <c:pt idx="104">
                  <c:v>-7.6028285000000002</c:v>
                </c:pt>
                <c:pt idx="105">
                  <c:v>-7.5644764999999996</c:v>
                </c:pt>
                <c:pt idx="106">
                  <c:v>-7.5419245000000004</c:v>
                </c:pt>
                <c:pt idx="107">
                  <c:v>-7.5770873999999999</c:v>
                </c:pt>
                <c:pt idx="108">
                  <c:v>-7.6166339000000001</c:v>
                </c:pt>
                <c:pt idx="109">
                  <c:v>-7.6589165000000001</c:v>
                </c:pt>
                <c:pt idx="110">
                  <c:v>-7.7315167999999996</c:v>
                </c:pt>
                <c:pt idx="111">
                  <c:v>-7.8299050000000001</c:v>
                </c:pt>
                <c:pt idx="112">
                  <c:v>-7.9341454999999996</c:v>
                </c:pt>
                <c:pt idx="113">
                  <c:v>-7.9832109999999998</c:v>
                </c:pt>
                <c:pt idx="114">
                  <c:v>-8.0582341999999993</c:v>
                </c:pt>
                <c:pt idx="115">
                  <c:v>-8.2429456999999999</c:v>
                </c:pt>
                <c:pt idx="116">
                  <c:v>-8.4042416000000006</c:v>
                </c:pt>
                <c:pt idx="117">
                  <c:v>-8.5547819</c:v>
                </c:pt>
                <c:pt idx="118">
                  <c:v>-8.6970100000000006</c:v>
                </c:pt>
                <c:pt idx="119">
                  <c:v>-8.7728701000000004</c:v>
                </c:pt>
                <c:pt idx="120">
                  <c:v>-8.8473424999999999</c:v>
                </c:pt>
                <c:pt idx="121">
                  <c:v>-8.8373594000000004</c:v>
                </c:pt>
                <c:pt idx="122">
                  <c:v>-8.8440256000000002</c:v>
                </c:pt>
                <c:pt idx="123">
                  <c:v>-8.8443565</c:v>
                </c:pt>
                <c:pt idx="124">
                  <c:v>-8.8993138999999992</c:v>
                </c:pt>
                <c:pt idx="125">
                  <c:v>-8.9223061000000001</c:v>
                </c:pt>
                <c:pt idx="126">
                  <c:v>-8.9469414</c:v>
                </c:pt>
                <c:pt idx="127">
                  <c:v>-8.9741526</c:v>
                </c:pt>
                <c:pt idx="128">
                  <c:v>-8.9769030000000001</c:v>
                </c:pt>
                <c:pt idx="129">
                  <c:v>-9.0508822999999996</c:v>
                </c:pt>
                <c:pt idx="130">
                  <c:v>-9.1245545999999997</c:v>
                </c:pt>
                <c:pt idx="131">
                  <c:v>-9.1900090999999993</c:v>
                </c:pt>
                <c:pt idx="132">
                  <c:v>-9.2774342999999995</c:v>
                </c:pt>
                <c:pt idx="133">
                  <c:v>-9.3523864999999997</c:v>
                </c:pt>
                <c:pt idx="134">
                  <c:v>-9.4077950000000001</c:v>
                </c:pt>
                <c:pt idx="135">
                  <c:v>-9.4444017000000002</c:v>
                </c:pt>
                <c:pt idx="136">
                  <c:v>-9.5147495000000006</c:v>
                </c:pt>
                <c:pt idx="137">
                  <c:v>-9.5604782000000004</c:v>
                </c:pt>
                <c:pt idx="138">
                  <c:v>-9.6292294999999992</c:v>
                </c:pt>
                <c:pt idx="139">
                  <c:v>-9.7024592999999992</c:v>
                </c:pt>
                <c:pt idx="140">
                  <c:v>-9.7879609999999992</c:v>
                </c:pt>
                <c:pt idx="141">
                  <c:v>-9.8134526999999991</c:v>
                </c:pt>
                <c:pt idx="142">
                  <c:v>-9.6219815999999998</c:v>
                </c:pt>
                <c:pt idx="143">
                  <c:v>-9.5413178999999992</c:v>
                </c:pt>
                <c:pt idx="144">
                  <c:v>-9.5228766999999994</c:v>
                </c:pt>
                <c:pt idx="145">
                  <c:v>-9.5353774999999992</c:v>
                </c:pt>
                <c:pt idx="146">
                  <c:v>-9.5286998999999994</c:v>
                </c:pt>
                <c:pt idx="147">
                  <c:v>-9.5633830999999994</c:v>
                </c:pt>
                <c:pt idx="148">
                  <c:v>-9.5867815000000007</c:v>
                </c:pt>
                <c:pt idx="149">
                  <c:v>-9.5687914000000003</c:v>
                </c:pt>
                <c:pt idx="150">
                  <c:v>-9.5963259000000001</c:v>
                </c:pt>
                <c:pt idx="151">
                  <c:v>-9.5205392999999994</c:v>
                </c:pt>
                <c:pt idx="152">
                  <c:v>-9.4566573999999992</c:v>
                </c:pt>
                <c:pt idx="153">
                  <c:v>-9.4562445000000004</c:v>
                </c:pt>
                <c:pt idx="154">
                  <c:v>-9.3798665999999997</c:v>
                </c:pt>
                <c:pt idx="155">
                  <c:v>-9.3967627999999994</c:v>
                </c:pt>
                <c:pt idx="156">
                  <c:v>-9.3591069999999998</c:v>
                </c:pt>
                <c:pt idx="157">
                  <c:v>-9.4395962000000004</c:v>
                </c:pt>
                <c:pt idx="158">
                  <c:v>-9.4782618999999997</c:v>
                </c:pt>
                <c:pt idx="159">
                  <c:v>-9.6301737000000003</c:v>
                </c:pt>
                <c:pt idx="160">
                  <c:v>-9.7353620999999997</c:v>
                </c:pt>
                <c:pt idx="161">
                  <c:v>-9.8448677</c:v>
                </c:pt>
                <c:pt idx="162">
                  <c:v>-10.026103000000001</c:v>
                </c:pt>
                <c:pt idx="163">
                  <c:v>-10.286697</c:v>
                </c:pt>
                <c:pt idx="164">
                  <c:v>-10.596762</c:v>
                </c:pt>
                <c:pt idx="165">
                  <c:v>-10.847002</c:v>
                </c:pt>
                <c:pt idx="166">
                  <c:v>-11.134311</c:v>
                </c:pt>
                <c:pt idx="167">
                  <c:v>-11.449869</c:v>
                </c:pt>
                <c:pt idx="168">
                  <c:v>-11.890922</c:v>
                </c:pt>
                <c:pt idx="169">
                  <c:v>-12.422181</c:v>
                </c:pt>
                <c:pt idx="170">
                  <c:v>-12.873511000000001</c:v>
                </c:pt>
                <c:pt idx="171">
                  <c:v>-13.349807</c:v>
                </c:pt>
                <c:pt idx="172">
                  <c:v>-14.024094</c:v>
                </c:pt>
                <c:pt idx="173">
                  <c:v>-14.847415</c:v>
                </c:pt>
                <c:pt idx="174">
                  <c:v>-15.67258</c:v>
                </c:pt>
                <c:pt idx="175">
                  <c:v>-16.378454000000001</c:v>
                </c:pt>
                <c:pt idx="176">
                  <c:v>-16.756440999999999</c:v>
                </c:pt>
                <c:pt idx="177">
                  <c:v>-16.827998999999998</c:v>
                </c:pt>
                <c:pt idx="178">
                  <c:v>-16.264904000000001</c:v>
                </c:pt>
                <c:pt idx="179">
                  <c:v>-15.219735999999999</c:v>
                </c:pt>
                <c:pt idx="180">
                  <c:v>-13.9535</c:v>
                </c:pt>
                <c:pt idx="181">
                  <c:v>-12.851292000000001</c:v>
                </c:pt>
                <c:pt idx="182">
                  <c:v>-11.985313</c:v>
                </c:pt>
                <c:pt idx="183">
                  <c:v>-11.386953999999999</c:v>
                </c:pt>
                <c:pt idx="184">
                  <c:v>-11.071415</c:v>
                </c:pt>
                <c:pt idx="185">
                  <c:v>-11.020265</c:v>
                </c:pt>
                <c:pt idx="186">
                  <c:v>-11.101190000000001</c:v>
                </c:pt>
                <c:pt idx="187">
                  <c:v>-11.181222</c:v>
                </c:pt>
                <c:pt idx="188">
                  <c:v>-11.396876000000001</c:v>
                </c:pt>
                <c:pt idx="189">
                  <c:v>-11.606557</c:v>
                </c:pt>
                <c:pt idx="190">
                  <c:v>-11.830215000000001</c:v>
                </c:pt>
                <c:pt idx="191">
                  <c:v>-11.994373</c:v>
                </c:pt>
                <c:pt idx="192">
                  <c:v>-11.990148</c:v>
                </c:pt>
                <c:pt idx="193">
                  <c:v>-11.883285000000001</c:v>
                </c:pt>
                <c:pt idx="194">
                  <c:v>-11.753781</c:v>
                </c:pt>
                <c:pt idx="195">
                  <c:v>-11.695615</c:v>
                </c:pt>
                <c:pt idx="196">
                  <c:v>-11.641501</c:v>
                </c:pt>
                <c:pt idx="197">
                  <c:v>-11.649578</c:v>
                </c:pt>
                <c:pt idx="198">
                  <c:v>-11.685885000000001</c:v>
                </c:pt>
                <c:pt idx="199">
                  <c:v>-11.760738</c:v>
                </c:pt>
                <c:pt idx="200">
                  <c:v>-11.854341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46-4C0F-B6F4-04DE9F776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35552"/>
        <c:axId val="494391296"/>
      </c:scatterChart>
      <c:valAx>
        <c:axId val="484935552"/>
        <c:scaling>
          <c:orientation val="minMax"/>
          <c:max val="36"/>
          <c:min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94391296"/>
        <c:crosses val="autoZero"/>
        <c:crossBetween val="midCat"/>
        <c:majorUnit val="4"/>
      </c:valAx>
      <c:valAx>
        <c:axId val="494391296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84935552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27921537277303"/>
          <c:y val="0.65970706261624024"/>
          <c:w val="0.29674586190826119"/>
          <c:h val="0.1261420269899390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Output IP3 (dBm)</a:t>
            </a:r>
          </a:p>
        </c:rich>
      </c:tx>
      <c:layout>
        <c:manualLayout>
          <c:xMode val="edge"/>
          <c:yMode val="edge"/>
          <c:x val="0.41200008103394087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'IP3'!$I$31:$I$204</c:f>
              <c:numCache>
                <c:formatCode>General</c:formatCode>
                <c:ptCount val="174"/>
                <c:pt idx="0">
                  <c:v>8.32</c:v>
                </c:pt>
                <c:pt idx="1">
                  <c:v>8.48</c:v>
                </c:pt>
                <c:pt idx="2">
                  <c:v>8.64</c:v>
                </c:pt>
                <c:pt idx="3">
                  <c:v>8.8000000000000007</c:v>
                </c:pt>
                <c:pt idx="4">
                  <c:v>8.9600000000000009</c:v>
                </c:pt>
                <c:pt idx="5">
                  <c:v>9.1199999999999992</c:v>
                </c:pt>
                <c:pt idx="6">
                  <c:v>9.2799999999999994</c:v>
                </c:pt>
                <c:pt idx="7">
                  <c:v>9.44</c:v>
                </c:pt>
                <c:pt idx="8">
                  <c:v>9.6</c:v>
                </c:pt>
                <c:pt idx="9">
                  <c:v>9.76</c:v>
                </c:pt>
                <c:pt idx="10">
                  <c:v>9.92</c:v>
                </c:pt>
                <c:pt idx="11">
                  <c:v>10.08</c:v>
                </c:pt>
                <c:pt idx="12">
                  <c:v>10.24</c:v>
                </c:pt>
                <c:pt idx="13">
                  <c:v>10.4</c:v>
                </c:pt>
                <c:pt idx="14">
                  <c:v>10.56</c:v>
                </c:pt>
                <c:pt idx="15">
                  <c:v>10.72</c:v>
                </c:pt>
                <c:pt idx="16">
                  <c:v>10.88</c:v>
                </c:pt>
                <c:pt idx="17">
                  <c:v>11.04</c:v>
                </c:pt>
                <c:pt idx="18">
                  <c:v>11.2</c:v>
                </c:pt>
                <c:pt idx="19">
                  <c:v>11.36</c:v>
                </c:pt>
                <c:pt idx="20">
                  <c:v>11.52</c:v>
                </c:pt>
                <c:pt idx="21">
                  <c:v>11.68</c:v>
                </c:pt>
                <c:pt idx="22">
                  <c:v>11.84</c:v>
                </c:pt>
                <c:pt idx="23">
                  <c:v>12</c:v>
                </c:pt>
                <c:pt idx="24">
                  <c:v>12.16</c:v>
                </c:pt>
                <c:pt idx="25">
                  <c:v>12.32</c:v>
                </c:pt>
                <c:pt idx="26">
                  <c:v>12.48</c:v>
                </c:pt>
                <c:pt idx="27">
                  <c:v>12.64</c:v>
                </c:pt>
                <c:pt idx="28">
                  <c:v>12.8</c:v>
                </c:pt>
                <c:pt idx="29">
                  <c:v>12.96</c:v>
                </c:pt>
                <c:pt idx="30">
                  <c:v>13.12</c:v>
                </c:pt>
                <c:pt idx="31">
                  <c:v>13.28</c:v>
                </c:pt>
                <c:pt idx="32">
                  <c:v>13.44</c:v>
                </c:pt>
                <c:pt idx="33">
                  <c:v>13.6</c:v>
                </c:pt>
                <c:pt idx="34">
                  <c:v>13.76</c:v>
                </c:pt>
                <c:pt idx="35">
                  <c:v>13.92</c:v>
                </c:pt>
                <c:pt idx="36">
                  <c:v>14.08</c:v>
                </c:pt>
                <c:pt idx="37">
                  <c:v>14.24</c:v>
                </c:pt>
                <c:pt idx="38">
                  <c:v>14.4</c:v>
                </c:pt>
                <c:pt idx="39">
                  <c:v>14.56</c:v>
                </c:pt>
                <c:pt idx="40">
                  <c:v>14.72</c:v>
                </c:pt>
                <c:pt idx="41">
                  <c:v>14.88</c:v>
                </c:pt>
                <c:pt idx="42">
                  <c:v>15.04</c:v>
                </c:pt>
                <c:pt idx="43">
                  <c:v>15.2</c:v>
                </c:pt>
                <c:pt idx="44">
                  <c:v>15.36</c:v>
                </c:pt>
                <c:pt idx="45">
                  <c:v>15.52</c:v>
                </c:pt>
                <c:pt idx="46">
                  <c:v>15.68</c:v>
                </c:pt>
                <c:pt idx="47">
                  <c:v>15.84</c:v>
                </c:pt>
                <c:pt idx="48">
                  <c:v>16</c:v>
                </c:pt>
                <c:pt idx="49">
                  <c:v>16.16</c:v>
                </c:pt>
                <c:pt idx="50">
                  <c:v>16.32</c:v>
                </c:pt>
                <c:pt idx="51">
                  <c:v>16.48</c:v>
                </c:pt>
                <c:pt idx="52">
                  <c:v>16.64</c:v>
                </c:pt>
                <c:pt idx="53">
                  <c:v>16.8</c:v>
                </c:pt>
                <c:pt idx="54">
                  <c:v>16.96</c:v>
                </c:pt>
                <c:pt idx="55">
                  <c:v>17.12</c:v>
                </c:pt>
                <c:pt idx="56">
                  <c:v>17.28</c:v>
                </c:pt>
                <c:pt idx="57">
                  <c:v>17.440000000000001</c:v>
                </c:pt>
                <c:pt idx="58">
                  <c:v>17.600000000000001</c:v>
                </c:pt>
                <c:pt idx="59">
                  <c:v>17.760000000000002</c:v>
                </c:pt>
                <c:pt idx="60">
                  <c:v>17.920000000000002</c:v>
                </c:pt>
                <c:pt idx="61">
                  <c:v>18.079999999999998</c:v>
                </c:pt>
                <c:pt idx="62">
                  <c:v>18.239999999999998</c:v>
                </c:pt>
                <c:pt idx="63">
                  <c:v>18.399999999999999</c:v>
                </c:pt>
                <c:pt idx="64">
                  <c:v>18.559999999999999</c:v>
                </c:pt>
                <c:pt idx="65">
                  <c:v>18.72</c:v>
                </c:pt>
                <c:pt idx="66">
                  <c:v>18.88</c:v>
                </c:pt>
                <c:pt idx="67">
                  <c:v>19.04</c:v>
                </c:pt>
                <c:pt idx="68">
                  <c:v>19.2</c:v>
                </c:pt>
                <c:pt idx="69">
                  <c:v>19.36</c:v>
                </c:pt>
                <c:pt idx="70">
                  <c:v>19.52</c:v>
                </c:pt>
                <c:pt idx="71">
                  <c:v>19.68</c:v>
                </c:pt>
                <c:pt idx="72">
                  <c:v>19.84</c:v>
                </c:pt>
                <c:pt idx="73">
                  <c:v>20</c:v>
                </c:pt>
                <c:pt idx="74">
                  <c:v>20.16</c:v>
                </c:pt>
                <c:pt idx="75">
                  <c:v>20.32</c:v>
                </c:pt>
                <c:pt idx="76">
                  <c:v>20.48</c:v>
                </c:pt>
                <c:pt idx="77">
                  <c:v>20.64</c:v>
                </c:pt>
                <c:pt idx="78">
                  <c:v>20.8</c:v>
                </c:pt>
                <c:pt idx="79">
                  <c:v>20.96</c:v>
                </c:pt>
                <c:pt idx="80">
                  <c:v>21.12</c:v>
                </c:pt>
                <c:pt idx="81">
                  <c:v>21.28</c:v>
                </c:pt>
                <c:pt idx="82">
                  <c:v>21.44</c:v>
                </c:pt>
                <c:pt idx="83">
                  <c:v>21.6</c:v>
                </c:pt>
                <c:pt idx="84">
                  <c:v>21.76</c:v>
                </c:pt>
                <c:pt idx="85">
                  <c:v>21.92</c:v>
                </c:pt>
                <c:pt idx="86">
                  <c:v>22.08</c:v>
                </c:pt>
                <c:pt idx="87">
                  <c:v>22.24</c:v>
                </c:pt>
                <c:pt idx="88">
                  <c:v>22.4</c:v>
                </c:pt>
                <c:pt idx="89">
                  <c:v>22.56</c:v>
                </c:pt>
                <c:pt idx="90">
                  <c:v>22.72</c:v>
                </c:pt>
                <c:pt idx="91">
                  <c:v>22.88</c:v>
                </c:pt>
                <c:pt idx="92">
                  <c:v>23.04</c:v>
                </c:pt>
                <c:pt idx="93">
                  <c:v>23.2</c:v>
                </c:pt>
                <c:pt idx="94">
                  <c:v>23.36</c:v>
                </c:pt>
                <c:pt idx="95">
                  <c:v>23.52</c:v>
                </c:pt>
                <c:pt idx="96">
                  <c:v>23.68</c:v>
                </c:pt>
                <c:pt idx="97">
                  <c:v>23.84</c:v>
                </c:pt>
                <c:pt idx="98">
                  <c:v>24</c:v>
                </c:pt>
                <c:pt idx="99">
                  <c:v>24.16</c:v>
                </c:pt>
                <c:pt idx="100">
                  <c:v>24.32</c:v>
                </c:pt>
                <c:pt idx="101">
                  <c:v>24.48</c:v>
                </c:pt>
                <c:pt idx="102">
                  <c:v>24.64</c:v>
                </c:pt>
                <c:pt idx="103">
                  <c:v>24.8</c:v>
                </c:pt>
                <c:pt idx="104">
                  <c:v>24.96</c:v>
                </c:pt>
                <c:pt idx="105">
                  <c:v>25.12</c:v>
                </c:pt>
                <c:pt idx="106">
                  <c:v>25.28</c:v>
                </c:pt>
                <c:pt idx="107">
                  <c:v>25.44</c:v>
                </c:pt>
                <c:pt idx="108">
                  <c:v>25.6</c:v>
                </c:pt>
                <c:pt idx="109">
                  <c:v>25.76</c:v>
                </c:pt>
                <c:pt idx="110">
                  <c:v>25.92</c:v>
                </c:pt>
                <c:pt idx="111">
                  <c:v>26.08</c:v>
                </c:pt>
                <c:pt idx="112">
                  <c:v>26.24</c:v>
                </c:pt>
                <c:pt idx="113">
                  <c:v>26.4</c:v>
                </c:pt>
                <c:pt idx="114">
                  <c:v>26.56</c:v>
                </c:pt>
                <c:pt idx="115">
                  <c:v>26.72</c:v>
                </c:pt>
                <c:pt idx="116">
                  <c:v>26.88</c:v>
                </c:pt>
                <c:pt idx="117">
                  <c:v>27.04</c:v>
                </c:pt>
                <c:pt idx="118">
                  <c:v>27.2</c:v>
                </c:pt>
                <c:pt idx="119">
                  <c:v>27.36</c:v>
                </c:pt>
                <c:pt idx="120">
                  <c:v>27.52</c:v>
                </c:pt>
                <c:pt idx="121">
                  <c:v>27.68</c:v>
                </c:pt>
                <c:pt idx="122">
                  <c:v>27.84</c:v>
                </c:pt>
                <c:pt idx="123">
                  <c:v>28</c:v>
                </c:pt>
                <c:pt idx="124">
                  <c:v>28.16</c:v>
                </c:pt>
                <c:pt idx="125">
                  <c:v>28.32</c:v>
                </c:pt>
                <c:pt idx="126">
                  <c:v>28.48</c:v>
                </c:pt>
                <c:pt idx="127">
                  <c:v>28.64</c:v>
                </c:pt>
                <c:pt idx="128">
                  <c:v>28.8</c:v>
                </c:pt>
                <c:pt idx="129">
                  <c:v>28.96</c:v>
                </c:pt>
                <c:pt idx="130">
                  <c:v>29.12</c:v>
                </c:pt>
                <c:pt idx="131">
                  <c:v>29.28</c:v>
                </c:pt>
                <c:pt idx="132">
                  <c:v>29.44</c:v>
                </c:pt>
                <c:pt idx="133">
                  <c:v>29.6</c:v>
                </c:pt>
                <c:pt idx="134">
                  <c:v>29.76</c:v>
                </c:pt>
                <c:pt idx="135">
                  <c:v>29.92</c:v>
                </c:pt>
                <c:pt idx="136">
                  <c:v>30.08</c:v>
                </c:pt>
                <c:pt idx="137">
                  <c:v>30.24</c:v>
                </c:pt>
                <c:pt idx="138">
                  <c:v>30.4</c:v>
                </c:pt>
                <c:pt idx="139">
                  <c:v>30.56</c:v>
                </c:pt>
                <c:pt idx="140">
                  <c:v>30.72</c:v>
                </c:pt>
                <c:pt idx="141">
                  <c:v>30.88</c:v>
                </c:pt>
                <c:pt idx="142">
                  <c:v>31.04</c:v>
                </c:pt>
                <c:pt idx="143">
                  <c:v>31.2</c:v>
                </c:pt>
                <c:pt idx="144">
                  <c:v>31.36</c:v>
                </c:pt>
                <c:pt idx="145">
                  <c:v>31.52</c:v>
                </c:pt>
                <c:pt idx="146">
                  <c:v>31.68</c:v>
                </c:pt>
                <c:pt idx="147">
                  <c:v>31.84</c:v>
                </c:pt>
                <c:pt idx="148">
                  <c:v>32</c:v>
                </c:pt>
                <c:pt idx="149">
                  <c:v>32.159999999999997</c:v>
                </c:pt>
                <c:pt idx="150">
                  <c:v>32.32</c:v>
                </c:pt>
                <c:pt idx="151">
                  <c:v>32.479999999999997</c:v>
                </c:pt>
                <c:pt idx="152">
                  <c:v>32.64</c:v>
                </c:pt>
                <c:pt idx="153">
                  <c:v>32.799999999999997</c:v>
                </c:pt>
                <c:pt idx="154">
                  <c:v>32.96</c:v>
                </c:pt>
                <c:pt idx="155">
                  <c:v>33.119999999999997</c:v>
                </c:pt>
                <c:pt idx="156">
                  <c:v>33.28</c:v>
                </c:pt>
                <c:pt idx="157">
                  <c:v>33.44</c:v>
                </c:pt>
                <c:pt idx="158">
                  <c:v>33.6</c:v>
                </c:pt>
                <c:pt idx="159">
                  <c:v>33.76</c:v>
                </c:pt>
                <c:pt idx="160">
                  <c:v>33.92</c:v>
                </c:pt>
                <c:pt idx="161">
                  <c:v>34.08</c:v>
                </c:pt>
                <c:pt idx="162">
                  <c:v>34.24</c:v>
                </c:pt>
                <c:pt idx="163">
                  <c:v>34.4</c:v>
                </c:pt>
                <c:pt idx="164">
                  <c:v>34.56</c:v>
                </c:pt>
                <c:pt idx="165">
                  <c:v>34.72</c:v>
                </c:pt>
                <c:pt idx="166">
                  <c:v>34.880000000000003</c:v>
                </c:pt>
                <c:pt idx="167">
                  <c:v>35.04</c:v>
                </c:pt>
                <c:pt idx="168">
                  <c:v>35.200000000000003</c:v>
                </c:pt>
                <c:pt idx="169">
                  <c:v>35.36</c:v>
                </c:pt>
                <c:pt idx="170">
                  <c:v>35.520000000000003</c:v>
                </c:pt>
                <c:pt idx="171">
                  <c:v>35.68</c:v>
                </c:pt>
                <c:pt idx="172">
                  <c:v>35.840000000000003</c:v>
                </c:pt>
                <c:pt idx="173">
                  <c:v>36</c:v>
                </c:pt>
              </c:numCache>
            </c:numRef>
          </c:xVal>
          <c:yVal>
            <c:numRef>
              <c:f>'IP3'!$K$31:$K$204</c:f>
              <c:numCache>
                <c:formatCode>General</c:formatCode>
                <c:ptCount val="174"/>
                <c:pt idx="0">
                  <c:v>4.0867772000000002</c:v>
                </c:pt>
                <c:pt idx="1">
                  <c:v>4.6412801999999997</c:v>
                </c:pt>
                <c:pt idx="2">
                  <c:v>4.3336433999999997</c:v>
                </c:pt>
                <c:pt idx="3">
                  <c:v>4.3893757000000004</c:v>
                </c:pt>
                <c:pt idx="4">
                  <c:v>5.1470713999999997</c:v>
                </c:pt>
                <c:pt idx="5">
                  <c:v>6.5705495000000003</c:v>
                </c:pt>
                <c:pt idx="6">
                  <c:v>7.5679382999999998</c:v>
                </c:pt>
                <c:pt idx="7">
                  <c:v>8.5964335999999992</c:v>
                </c:pt>
                <c:pt idx="8">
                  <c:v>9.1249886</c:v>
                </c:pt>
                <c:pt idx="9">
                  <c:v>9.2046471000000007</c:v>
                </c:pt>
                <c:pt idx="10">
                  <c:v>9.5892963000000009</c:v>
                </c:pt>
                <c:pt idx="11">
                  <c:v>10.136922</c:v>
                </c:pt>
                <c:pt idx="12">
                  <c:v>10.670042</c:v>
                </c:pt>
                <c:pt idx="13">
                  <c:v>11.15924</c:v>
                </c:pt>
                <c:pt idx="14">
                  <c:v>11.823530999999999</c:v>
                </c:pt>
                <c:pt idx="15">
                  <c:v>12.192149000000001</c:v>
                </c:pt>
                <c:pt idx="16">
                  <c:v>13.394239000000001</c:v>
                </c:pt>
                <c:pt idx="17">
                  <c:v>13.88313</c:v>
                </c:pt>
                <c:pt idx="18">
                  <c:v>13.375019999999999</c:v>
                </c:pt>
                <c:pt idx="19">
                  <c:v>13.210856</c:v>
                </c:pt>
                <c:pt idx="20">
                  <c:v>12.900891</c:v>
                </c:pt>
                <c:pt idx="21">
                  <c:v>12.626194999999999</c:v>
                </c:pt>
                <c:pt idx="22">
                  <c:v>13.075976000000001</c:v>
                </c:pt>
                <c:pt idx="23">
                  <c:v>14.065455</c:v>
                </c:pt>
                <c:pt idx="24">
                  <c:v>14.764547</c:v>
                </c:pt>
                <c:pt idx="25">
                  <c:v>15.011003000000001</c:v>
                </c:pt>
                <c:pt idx="26">
                  <c:v>16.473032</c:v>
                </c:pt>
                <c:pt idx="27">
                  <c:v>16.976358000000001</c:v>
                </c:pt>
                <c:pt idx="28">
                  <c:v>17.037334000000001</c:v>
                </c:pt>
                <c:pt idx="29">
                  <c:v>14.730729</c:v>
                </c:pt>
                <c:pt idx="30">
                  <c:v>12.860668</c:v>
                </c:pt>
                <c:pt idx="31">
                  <c:v>13.764787</c:v>
                </c:pt>
                <c:pt idx="32">
                  <c:v>14.350414000000001</c:v>
                </c:pt>
                <c:pt idx="33">
                  <c:v>15.9468</c:v>
                </c:pt>
                <c:pt idx="34">
                  <c:v>17.405621</c:v>
                </c:pt>
                <c:pt idx="35">
                  <c:v>16.673922999999998</c:v>
                </c:pt>
                <c:pt idx="36">
                  <c:v>17.883175000000001</c:v>
                </c:pt>
                <c:pt idx="37">
                  <c:v>17.784099999999999</c:v>
                </c:pt>
                <c:pt idx="38">
                  <c:v>18.983087999999999</c:v>
                </c:pt>
                <c:pt idx="39">
                  <c:v>17.795513</c:v>
                </c:pt>
                <c:pt idx="40">
                  <c:v>16.902504</c:v>
                </c:pt>
                <c:pt idx="41">
                  <c:v>14.793049</c:v>
                </c:pt>
                <c:pt idx="42">
                  <c:v>12.962598</c:v>
                </c:pt>
                <c:pt idx="43">
                  <c:v>11.775504</c:v>
                </c:pt>
                <c:pt idx="44">
                  <c:v>11.860044</c:v>
                </c:pt>
                <c:pt idx="45">
                  <c:v>11.015293</c:v>
                </c:pt>
                <c:pt idx="46">
                  <c:v>10.945116000000001</c:v>
                </c:pt>
                <c:pt idx="47">
                  <c:v>11.276292</c:v>
                </c:pt>
                <c:pt idx="48">
                  <c:v>11.096601</c:v>
                </c:pt>
                <c:pt idx="49">
                  <c:v>11.617046</c:v>
                </c:pt>
                <c:pt idx="50">
                  <c:v>11.692575</c:v>
                </c:pt>
                <c:pt idx="51">
                  <c:v>11.842152</c:v>
                </c:pt>
                <c:pt idx="52">
                  <c:v>12.001842</c:v>
                </c:pt>
                <c:pt idx="53">
                  <c:v>12.166072</c:v>
                </c:pt>
                <c:pt idx="54">
                  <c:v>11.571521000000001</c:v>
                </c:pt>
                <c:pt idx="55">
                  <c:v>9.6975488999999993</c:v>
                </c:pt>
                <c:pt idx="56">
                  <c:v>8.8508768</c:v>
                </c:pt>
                <c:pt idx="57">
                  <c:v>8.5961122999999997</c:v>
                </c:pt>
                <c:pt idx="58">
                  <c:v>8.5696478000000003</c:v>
                </c:pt>
                <c:pt idx="59">
                  <c:v>9.9088840000000005</c:v>
                </c:pt>
                <c:pt idx="60">
                  <c:v>9.3928556000000007</c:v>
                </c:pt>
                <c:pt idx="61">
                  <c:v>10.004754999999999</c:v>
                </c:pt>
                <c:pt idx="62">
                  <c:v>10.666403000000001</c:v>
                </c:pt>
                <c:pt idx="63">
                  <c:v>11.219996</c:v>
                </c:pt>
                <c:pt idx="64">
                  <c:v>11.615102</c:v>
                </c:pt>
                <c:pt idx="65">
                  <c:v>11.464784</c:v>
                </c:pt>
                <c:pt idx="66">
                  <c:v>11.804575</c:v>
                </c:pt>
                <c:pt idx="67">
                  <c:v>12.650013</c:v>
                </c:pt>
                <c:pt idx="68">
                  <c:v>12.799918999999999</c:v>
                </c:pt>
                <c:pt idx="69">
                  <c:v>13.16943</c:v>
                </c:pt>
                <c:pt idx="70">
                  <c:v>9.2768583000000007</c:v>
                </c:pt>
                <c:pt idx="71">
                  <c:v>10.638006000000001</c:v>
                </c:pt>
                <c:pt idx="72">
                  <c:v>7.8998879999999998</c:v>
                </c:pt>
                <c:pt idx="73">
                  <c:v>10.523728999999999</c:v>
                </c:pt>
                <c:pt idx="74">
                  <c:v>9.4790106000000005</c:v>
                </c:pt>
                <c:pt idx="75">
                  <c:v>17.331064000000001</c:v>
                </c:pt>
                <c:pt idx="76">
                  <c:v>17.645941000000001</c:v>
                </c:pt>
                <c:pt idx="77">
                  <c:v>18.146509000000002</c:v>
                </c:pt>
                <c:pt idx="78">
                  <c:v>17.416906000000001</c:v>
                </c:pt>
                <c:pt idx="79">
                  <c:v>17.929566999999999</c:v>
                </c:pt>
                <c:pt idx="80">
                  <c:v>18.354517000000001</c:v>
                </c:pt>
                <c:pt idx="81">
                  <c:v>18.183647000000001</c:v>
                </c:pt>
                <c:pt idx="82">
                  <c:v>18.656829999999999</c:v>
                </c:pt>
                <c:pt idx="83">
                  <c:v>19.924849999999999</c:v>
                </c:pt>
                <c:pt idx="84">
                  <c:v>18.944965</c:v>
                </c:pt>
                <c:pt idx="85">
                  <c:v>18.244077999999998</c:v>
                </c:pt>
                <c:pt idx="86">
                  <c:v>19.263352999999999</c:v>
                </c:pt>
                <c:pt idx="87">
                  <c:v>18.367760000000001</c:v>
                </c:pt>
                <c:pt idx="88">
                  <c:v>18.344429000000002</c:v>
                </c:pt>
                <c:pt idx="89">
                  <c:v>18.34656</c:v>
                </c:pt>
                <c:pt idx="90">
                  <c:v>18.551625999999999</c:v>
                </c:pt>
                <c:pt idx="91">
                  <c:v>17.949238000000001</c:v>
                </c:pt>
                <c:pt idx="92">
                  <c:v>17.516399</c:v>
                </c:pt>
                <c:pt idx="93">
                  <c:v>15.898899</c:v>
                </c:pt>
                <c:pt idx="94">
                  <c:v>15.334434</c:v>
                </c:pt>
                <c:pt idx="95">
                  <c:v>15.501213999999999</c:v>
                </c:pt>
                <c:pt idx="96">
                  <c:v>15.777843000000001</c:v>
                </c:pt>
                <c:pt idx="97">
                  <c:v>17.024260000000002</c:v>
                </c:pt>
                <c:pt idx="98">
                  <c:v>16.027305999999999</c:v>
                </c:pt>
                <c:pt idx="99">
                  <c:v>14.727739</c:v>
                </c:pt>
                <c:pt idx="100">
                  <c:v>14.168882</c:v>
                </c:pt>
                <c:pt idx="101">
                  <c:v>14.172185000000001</c:v>
                </c:pt>
                <c:pt idx="102">
                  <c:v>15.042545</c:v>
                </c:pt>
                <c:pt idx="103">
                  <c:v>14.967051</c:v>
                </c:pt>
                <c:pt idx="104">
                  <c:v>15.426792000000001</c:v>
                </c:pt>
                <c:pt idx="105">
                  <c:v>14.036725000000001</c:v>
                </c:pt>
                <c:pt idx="106">
                  <c:v>12.606341</c:v>
                </c:pt>
                <c:pt idx="107">
                  <c:v>12.547094</c:v>
                </c:pt>
                <c:pt idx="108">
                  <c:v>13.327852999999999</c:v>
                </c:pt>
                <c:pt idx="109">
                  <c:v>13.701338</c:v>
                </c:pt>
                <c:pt idx="110">
                  <c:v>13.389256</c:v>
                </c:pt>
                <c:pt idx="111">
                  <c:v>12.812104</c:v>
                </c:pt>
                <c:pt idx="112">
                  <c:v>12.863472</c:v>
                </c:pt>
                <c:pt idx="113">
                  <c:v>13.38983</c:v>
                </c:pt>
                <c:pt idx="114">
                  <c:v>13.763906</c:v>
                </c:pt>
                <c:pt idx="115">
                  <c:v>13.707041</c:v>
                </c:pt>
                <c:pt idx="116">
                  <c:v>13.445380999999999</c:v>
                </c:pt>
                <c:pt idx="117">
                  <c:v>14.155173</c:v>
                </c:pt>
                <c:pt idx="118">
                  <c:v>13.067216</c:v>
                </c:pt>
                <c:pt idx="119">
                  <c:v>12.475348</c:v>
                </c:pt>
                <c:pt idx="120">
                  <c:v>12.633914000000001</c:v>
                </c:pt>
                <c:pt idx="121">
                  <c:v>13.369669999999999</c:v>
                </c:pt>
                <c:pt idx="122">
                  <c:v>13.181107000000001</c:v>
                </c:pt>
                <c:pt idx="123">
                  <c:v>12.223914000000001</c:v>
                </c:pt>
                <c:pt idx="124">
                  <c:v>12.057482</c:v>
                </c:pt>
                <c:pt idx="125">
                  <c:v>12.167638</c:v>
                </c:pt>
                <c:pt idx="126">
                  <c:v>12.598959000000001</c:v>
                </c:pt>
                <c:pt idx="127">
                  <c:v>12.174625000000001</c:v>
                </c:pt>
                <c:pt idx="128">
                  <c:v>12.353560999999999</c:v>
                </c:pt>
                <c:pt idx="129">
                  <c:v>13.432435999999999</c:v>
                </c:pt>
                <c:pt idx="130">
                  <c:v>15.785192</c:v>
                </c:pt>
                <c:pt idx="131">
                  <c:v>17.529446</c:v>
                </c:pt>
                <c:pt idx="132">
                  <c:v>17.242440999999999</c:v>
                </c:pt>
                <c:pt idx="133">
                  <c:v>15.840998000000001</c:v>
                </c:pt>
                <c:pt idx="134">
                  <c:v>14.875734</c:v>
                </c:pt>
                <c:pt idx="135">
                  <c:v>15.554622999999999</c:v>
                </c:pt>
                <c:pt idx="136">
                  <c:v>16.392492000000001</c:v>
                </c:pt>
                <c:pt idx="137">
                  <c:v>18.153416</c:v>
                </c:pt>
                <c:pt idx="138">
                  <c:v>15.86572</c:v>
                </c:pt>
                <c:pt idx="139">
                  <c:v>14.960248999999999</c:v>
                </c:pt>
                <c:pt idx="140">
                  <c:v>14.208334000000001</c:v>
                </c:pt>
                <c:pt idx="141">
                  <c:v>14.102668</c:v>
                </c:pt>
                <c:pt idx="142">
                  <c:v>15.829637999999999</c:v>
                </c:pt>
                <c:pt idx="143">
                  <c:v>15.2302</c:v>
                </c:pt>
                <c:pt idx="144">
                  <c:v>13.597218</c:v>
                </c:pt>
                <c:pt idx="145">
                  <c:v>12.454132</c:v>
                </c:pt>
                <c:pt idx="146">
                  <c:v>16.730029999999999</c:v>
                </c:pt>
                <c:pt idx="147">
                  <c:v>12.836976999999999</c:v>
                </c:pt>
                <c:pt idx="148">
                  <c:v>8.4671105999999998</c:v>
                </c:pt>
                <c:pt idx="149">
                  <c:v>7.4938678999999997</c:v>
                </c:pt>
                <c:pt idx="150">
                  <c:v>5.1558957000000003</c:v>
                </c:pt>
                <c:pt idx="151">
                  <c:v>7.2859749999999996</c:v>
                </c:pt>
                <c:pt idx="152">
                  <c:v>6.9009824000000002</c:v>
                </c:pt>
                <c:pt idx="153">
                  <c:v>7.7961983999999998</c:v>
                </c:pt>
                <c:pt idx="154">
                  <c:v>12.335131000000001</c:v>
                </c:pt>
                <c:pt idx="155">
                  <c:v>11.252789</c:v>
                </c:pt>
                <c:pt idx="156">
                  <c:v>13.065324</c:v>
                </c:pt>
                <c:pt idx="157">
                  <c:v>14.980483</c:v>
                </c:pt>
                <c:pt idx="158">
                  <c:v>15.513021999999999</c:v>
                </c:pt>
                <c:pt idx="159">
                  <c:v>15.064132000000001</c:v>
                </c:pt>
                <c:pt idx="160">
                  <c:v>13.600015000000001</c:v>
                </c:pt>
                <c:pt idx="161">
                  <c:v>14.777025</c:v>
                </c:pt>
                <c:pt idx="162">
                  <c:v>16.326262</c:v>
                </c:pt>
                <c:pt idx="163">
                  <c:v>13.637877</c:v>
                </c:pt>
                <c:pt idx="164">
                  <c:v>14.546106</c:v>
                </c:pt>
                <c:pt idx="165">
                  <c:v>12.704122999999999</c:v>
                </c:pt>
                <c:pt idx="166">
                  <c:v>13.543678</c:v>
                </c:pt>
                <c:pt idx="167">
                  <c:v>16.342686</c:v>
                </c:pt>
                <c:pt idx="168">
                  <c:v>14.386628999999999</c:v>
                </c:pt>
                <c:pt idx="169">
                  <c:v>12.904339999999999</c:v>
                </c:pt>
                <c:pt idx="170">
                  <c:v>14.308624</c:v>
                </c:pt>
                <c:pt idx="171">
                  <c:v>15.825984</c:v>
                </c:pt>
                <c:pt idx="172">
                  <c:v>14.70673</c:v>
                </c:pt>
                <c:pt idx="173">
                  <c:v>15.053696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0B-4121-88AC-F8CF36374EB5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'IP3'!$I$31:$I$204</c:f>
              <c:numCache>
                <c:formatCode>General</c:formatCode>
                <c:ptCount val="174"/>
                <c:pt idx="0">
                  <c:v>8.32</c:v>
                </c:pt>
                <c:pt idx="1">
                  <c:v>8.48</c:v>
                </c:pt>
                <c:pt idx="2">
                  <c:v>8.64</c:v>
                </c:pt>
                <c:pt idx="3">
                  <c:v>8.8000000000000007</c:v>
                </c:pt>
                <c:pt idx="4">
                  <c:v>8.9600000000000009</c:v>
                </c:pt>
                <c:pt idx="5">
                  <c:v>9.1199999999999992</c:v>
                </c:pt>
                <c:pt idx="6">
                  <c:v>9.2799999999999994</c:v>
                </c:pt>
                <c:pt idx="7">
                  <c:v>9.44</c:v>
                </c:pt>
                <c:pt idx="8">
                  <c:v>9.6</c:v>
                </c:pt>
                <c:pt idx="9">
                  <c:v>9.76</c:v>
                </c:pt>
                <c:pt idx="10">
                  <c:v>9.92</c:v>
                </c:pt>
                <c:pt idx="11">
                  <c:v>10.08</c:v>
                </c:pt>
                <c:pt idx="12">
                  <c:v>10.24</c:v>
                </c:pt>
                <c:pt idx="13">
                  <c:v>10.4</c:v>
                </c:pt>
                <c:pt idx="14">
                  <c:v>10.56</c:v>
                </c:pt>
                <c:pt idx="15">
                  <c:v>10.72</c:v>
                </c:pt>
                <c:pt idx="16">
                  <c:v>10.88</c:v>
                </c:pt>
                <c:pt idx="17">
                  <c:v>11.04</c:v>
                </c:pt>
                <c:pt idx="18">
                  <c:v>11.2</c:v>
                </c:pt>
                <c:pt idx="19">
                  <c:v>11.36</c:v>
                </c:pt>
                <c:pt idx="20">
                  <c:v>11.52</c:v>
                </c:pt>
                <c:pt idx="21">
                  <c:v>11.68</c:v>
                </c:pt>
                <c:pt idx="22">
                  <c:v>11.84</c:v>
                </c:pt>
                <c:pt idx="23">
                  <c:v>12</c:v>
                </c:pt>
                <c:pt idx="24">
                  <c:v>12.16</c:v>
                </c:pt>
                <c:pt idx="25">
                  <c:v>12.32</c:v>
                </c:pt>
                <c:pt idx="26">
                  <c:v>12.48</c:v>
                </c:pt>
                <c:pt idx="27">
                  <c:v>12.64</c:v>
                </c:pt>
                <c:pt idx="28">
                  <c:v>12.8</c:v>
                </c:pt>
                <c:pt idx="29">
                  <c:v>12.96</c:v>
                </c:pt>
                <c:pt idx="30">
                  <c:v>13.12</c:v>
                </c:pt>
                <c:pt idx="31">
                  <c:v>13.28</c:v>
                </c:pt>
                <c:pt idx="32">
                  <c:v>13.44</c:v>
                </c:pt>
                <c:pt idx="33">
                  <c:v>13.6</c:v>
                </c:pt>
                <c:pt idx="34">
                  <c:v>13.76</c:v>
                </c:pt>
                <c:pt idx="35">
                  <c:v>13.92</c:v>
                </c:pt>
                <c:pt idx="36">
                  <c:v>14.08</c:v>
                </c:pt>
                <c:pt idx="37">
                  <c:v>14.24</c:v>
                </c:pt>
                <c:pt idx="38">
                  <c:v>14.4</c:v>
                </c:pt>
                <c:pt idx="39">
                  <c:v>14.56</c:v>
                </c:pt>
                <c:pt idx="40">
                  <c:v>14.72</c:v>
                </c:pt>
                <c:pt idx="41">
                  <c:v>14.88</c:v>
                </c:pt>
                <c:pt idx="42">
                  <c:v>15.04</c:v>
                </c:pt>
                <c:pt idx="43">
                  <c:v>15.2</c:v>
                </c:pt>
                <c:pt idx="44">
                  <c:v>15.36</c:v>
                </c:pt>
                <c:pt idx="45">
                  <c:v>15.52</c:v>
                </c:pt>
                <c:pt idx="46">
                  <c:v>15.68</c:v>
                </c:pt>
                <c:pt idx="47">
                  <c:v>15.84</c:v>
                </c:pt>
                <c:pt idx="48">
                  <c:v>16</c:v>
                </c:pt>
                <c:pt idx="49">
                  <c:v>16.16</c:v>
                </c:pt>
                <c:pt idx="50">
                  <c:v>16.32</c:v>
                </c:pt>
                <c:pt idx="51">
                  <c:v>16.48</c:v>
                </c:pt>
                <c:pt idx="52">
                  <c:v>16.64</c:v>
                </c:pt>
                <c:pt idx="53">
                  <c:v>16.8</c:v>
                </c:pt>
                <c:pt idx="54">
                  <c:v>16.96</c:v>
                </c:pt>
                <c:pt idx="55">
                  <c:v>17.12</c:v>
                </c:pt>
                <c:pt idx="56">
                  <c:v>17.28</c:v>
                </c:pt>
                <c:pt idx="57">
                  <c:v>17.440000000000001</c:v>
                </c:pt>
                <c:pt idx="58">
                  <c:v>17.600000000000001</c:v>
                </c:pt>
                <c:pt idx="59">
                  <c:v>17.760000000000002</c:v>
                </c:pt>
                <c:pt idx="60">
                  <c:v>17.920000000000002</c:v>
                </c:pt>
                <c:pt idx="61">
                  <c:v>18.079999999999998</c:v>
                </c:pt>
                <c:pt idx="62">
                  <c:v>18.239999999999998</c:v>
                </c:pt>
                <c:pt idx="63">
                  <c:v>18.399999999999999</c:v>
                </c:pt>
                <c:pt idx="64">
                  <c:v>18.559999999999999</c:v>
                </c:pt>
                <c:pt idx="65">
                  <c:v>18.72</c:v>
                </c:pt>
                <c:pt idx="66">
                  <c:v>18.88</c:v>
                </c:pt>
                <c:pt idx="67">
                  <c:v>19.04</c:v>
                </c:pt>
                <c:pt idx="68">
                  <c:v>19.2</c:v>
                </c:pt>
                <c:pt idx="69">
                  <c:v>19.36</c:v>
                </c:pt>
                <c:pt idx="70">
                  <c:v>19.52</c:v>
                </c:pt>
                <c:pt idx="71">
                  <c:v>19.68</c:v>
                </c:pt>
                <c:pt idx="72">
                  <c:v>19.84</c:v>
                </c:pt>
                <c:pt idx="73">
                  <c:v>20</c:v>
                </c:pt>
                <c:pt idx="74">
                  <c:v>20.16</c:v>
                </c:pt>
                <c:pt idx="75">
                  <c:v>20.32</c:v>
                </c:pt>
                <c:pt idx="76">
                  <c:v>20.48</c:v>
                </c:pt>
                <c:pt idx="77">
                  <c:v>20.64</c:v>
                </c:pt>
                <c:pt idx="78">
                  <c:v>20.8</c:v>
                </c:pt>
                <c:pt idx="79">
                  <c:v>20.96</c:v>
                </c:pt>
                <c:pt idx="80">
                  <c:v>21.12</c:v>
                </c:pt>
                <c:pt idx="81">
                  <c:v>21.28</c:v>
                </c:pt>
                <c:pt idx="82">
                  <c:v>21.44</c:v>
                </c:pt>
                <c:pt idx="83">
                  <c:v>21.6</c:v>
                </c:pt>
                <c:pt idx="84">
                  <c:v>21.76</c:v>
                </c:pt>
                <c:pt idx="85">
                  <c:v>21.92</c:v>
                </c:pt>
                <c:pt idx="86">
                  <c:v>22.08</c:v>
                </c:pt>
                <c:pt idx="87">
                  <c:v>22.24</c:v>
                </c:pt>
                <c:pt idx="88">
                  <c:v>22.4</c:v>
                </c:pt>
                <c:pt idx="89">
                  <c:v>22.56</c:v>
                </c:pt>
                <c:pt idx="90">
                  <c:v>22.72</c:v>
                </c:pt>
                <c:pt idx="91">
                  <c:v>22.88</c:v>
                </c:pt>
                <c:pt idx="92">
                  <c:v>23.04</c:v>
                </c:pt>
                <c:pt idx="93">
                  <c:v>23.2</c:v>
                </c:pt>
                <c:pt idx="94">
                  <c:v>23.36</c:v>
                </c:pt>
                <c:pt idx="95">
                  <c:v>23.52</c:v>
                </c:pt>
                <c:pt idx="96">
                  <c:v>23.68</c:v>
                </c:pt>
                <c:pt idx="97">
                  <c:v>23.84</c:v>
                </c:pt>
                <c:pt idx="98">
                  <c:v>24</c:v>
                </c:pt>
                <c:pt idx="99">
                  <c:v>24.16</c:v>
                </c:pt>
                <c:pt idx="100">
                  <c:v>24.32</c:v>
                </c:pt>
                <c:pt idx="101">
                  <c:v>24.48</c:v>
                </c:pt>
                <c:pt idx="102">
                  <c:v>24.64</c:v>
                </c:pt>
                <c:pt idx="103">
                  <c:v>24.8</c:v>
                </c:pt>
                <c:pt idx="104">
                  <c:v>24.96</c:v>
                </c:pt>
                <c:pt idx="105">
                  <c:v>25.12</c:v>
                </c:pt>
                <c:pt idx="106">
                  <c:v>25.28</c:v>
                </c:pt>
                <c:pt idx="107">
                  <c:v>25.44</c:v>
                </c:pt>
                <c:pt idx="108">
                  <c:v>25.6</c:v>
                </c:pt>
                <c:pt idx="109">
                  <c:v>25.76</c:v>
                </c:pt>
                <c:pt idx="110">
                  <c:v>25.92</c:v>
                </c:pt>
                <c:pt idx="111">
                  <c:v>26.08</c:v>
                </c:pt>
                <c:pt idx="112">
                  <c:v>26.24</c:v>
                </c:pt>
                <c:pt idx="113">
                  <c:v>26.4</c:v>
                </c:pt>
                <c:pt idx="114">
                  <c:v>26.56</c:v>
                </c:pt>
                <c:pt idx="115">
                  <c:v>26.72</c:v>
                </c:pt>
                <c:pt idx="116">
                  <c:v>26.88</c:v>
                </c:pt>
                <c:pt idx="117">
                  <c:v>27.04</c:v>
                </c:pt>
                <c:pt idx="118">
                  <c:v>27.2</c:v>
                </c:pt>
                <c:pt idx="119">
                  <c:v>27.36</c:v>
                </c:pt>
                <c:pt idx="120">
                  <c:v>27.52</c:v>
                </c:pt>
                <c:pt idx="121">
                  <c:v>27.68</c:v>
                </c:pt>
                <c:pt idx="122">
                  <c:v>27.84</c:v>
                </c:pt>
                <c:pt idx="123">
                  <c:v>28</c:v>
                </c:pt>
                <c:pt idx="124">
                  <c:v>28.16</c:v>
                </c:pt>
                <c:pt idx="125">
                  <c:v>28.32</c:v>
                </c:pt>
                <c:pt idx="126">
                  <c:v>28.48</c:v>
                </c:pt>
                <c:pt idx="127">
                  <c:v>28.64</c:v>
                </c:pt>
                <c:pt idx="128">
                  <c:v>28.8</c:v>
                </c:pt>
                <c:pt idx="129">
                  <c:v>28.96</c:v>
                </c:pt>
                <c:pt idx="130">
                  <c:v>29.12</c:v>
                </c:pt>
                <c:pt idx="131">
                  <c:v>29.28</c:v>
                </c:pt>
                <c:pt idx="132">
                  <c:v>29.44</c:v>
                </c:pt>
                <c:pt idx="133">
                  <c:v>29.6</c:v>
                </c:pt>
                <c:pt idx="134">
                  <c:v>29.76</c:v>
                </c:pt>
                <c:pt idx="135">
                  <c:v>29.92</c:v>
                </c:pt>
                <c:pt idx="136">
                  <c:v>30.08</c:v>
                </c:pt>
                <c:pt idx="137">
                  <c:v>30.24</c:v>
                </c:pt>
                <c:pt idx="138">
                  <c:v>30.4</c:v>
                </c:pt>
                <c:pt idx="139">
                  <c:v>30.56</c:v>
                </c:pt>
                <c:pt idx="140">
                  <c:v>30.72</c:v>
                </c:pt>
                <c:pt idx="141">
                  <c:v>30.88</c:v>
                </c:pt>
                <c:pt idx="142">
                  <c:v>31.04</c:v>
                </c:pt>
                <c:pt idx="143">
                  <c:v>31.2</c:v>
                </c:pt>
                <c:pt idx="144">
                  <c:v>31.36</c:v>
                </c:pt>
                <c:pt idx="145">
                  <c:v>31.52</c:v>
                </c:pt>
                <c:pt idx="146">
                  <c:v>31.68</c:v>
                </c:pt>
                <c:pt idx="147">
                  <c:v>31.84</c:v>
                </c:pt>
                <c:pt idx="148">
                  <c:v>32</c:v>
                </c:pt>
                <c:pt idx="149">
                  <c:v>32.159999999999997</c:v>
                </c:pt>
                <c:pt idx="150">
                  <c:v>32.32</c:v>
                </c:pt>
                <c:pt idx="151">
                  <c:v>32.479999999999997</c:v>
                </c:pt>
                <c:pt idx="152">
                  <c:v>32.64</c:v>
                </c:pt>
                <c:pt idx="153">
                  <c:v>32.799999999999997</c:v>
                </c:pt>
                <c:pt idx="154">
                  <c:v>32.96</c:v>
                </c:pt>
                <c:pt idx="155">
                  <c:v>33.119999999999997</c:v>
                </c:pt>
                <c:pt idx="156">
                  <c:v>33.28</c:v>
                </c:pt>
                <c:pt idx="157">
                  <c:v>33.44</c:v>
                </c:pt>
                <c:pt idx="158">
                  <c:v>33.6</c:v>
                </c:pt>
                <c:pt idx="159">
                  <c:v>33.76</c:v>
                </c:pt>
                <c:pt idx="160">
                  <c:v>33.92</c:v>
                </c:pt>
                <c:pt idx="161">
                  <c:v>34.08</c:v>
                </c:pt>
                <c:pt idx="162">
                  <c:v>34.24</c:v>
                </c:pt>
                <c:pt idx="163">
                  <c:v>34.4</c:v>
                </c:pt>
                <c:pt idx="164">
                  <c:v>34.56</c:v>
                </c:pt>
                <c:pt idx="165">
                  <c:v>34.72</c:v>
                </c:pt>
                <c:pt idx="166">
                  <c:v>34.880000000000003</c:v>
                </c:pt>
                <c:pt idx="167">
                  <c:v>35.04</c:v>
                </c:pt>
                <c:pt idx="168">
                  <c:v>35.200000000000003</c:v>
                </c:pt>
                <c:pt idx="169">
                  <c:v>35.36</c:v>
                </c:pt>
                <c:pt idx="170">
                  <c:v>35.520000000000003</c:v>
                </c:pt>
                <c:pt idx="171">
                  <c:v>35.68</c:v>
                </c:pt>
                <c:pt idx="172">
                  <c:v>35.840000000000003</c:v>
                </c:pt>
                <c:pt idx="173">
                  <c:v>36</c:v>
                </c:pt>
              </c:numCache>
            </c:numRef>
          </c:xVal>
          <c:yVal>
            <c:numRef>
              <c:f>'IP3'!$Y$31:$Y$204</c:f>
              <c:numCache>
                <c:formatCode>General</c:formatCode>
                <c:ptCount val="174"/>
                <c:pt idx="0">
                  <c:v>5.2271289999999997</c:v>
                </c:pt>
                <c:pt idx="1">
                  <c:v>5.3598485</c:v>
                </c:pt>
                <c:pt idx="2">
                  <c:v>5.0327143999999997</c:v>
                </c:pt>
                <c:pt idx="3">
                  <c:v>4.8548907999999997</c:v>
                </c:pt>
                <c:pt idx="4">
                  <c:v>4.9491959000000003</c:v>
                </c:pt>
                <c:pt idx="5">
                  <c:v>6.1206721999999996</c:v>
                </c:pt>
                <c:pt idx="6">
                  <c:v>6.9519973000000004</c:v>
                </c:pt>
                <c:pt idx="7">
                  <c:v>7.9344906999999996</c:v>
                </c:pt>
                <c:pt idx="8">
                  <c:v>8.9189776999999992</c:v>
                </c:pt>
                <c:pt idx="9">
                  <c:v>8.9200324999999996</c:v>
                </c:pt>
                <c:pt idx="10">
                  <c:v>9.1930016999999999</c:v>
                </c:pt>
                <c:pt idx="11">
                  <c:v>10.424479</c:v>
                </c:pt>
                <c:pt idx="12">
                  <c:v>10.916282000000001</c:v>
                </c:pt>
                <c:pt idx="13">
                  <c:v>10.583002</c:v>
                </c:pt>
                <c:pt idx="14">
                  <c:v>11.457129</c:v>
                </c:pt>
                <c:pt idx="15">
                  <c:v>12.385118</c:v>
                </c:pt>
                <c:pt idx="16">
                  <c:v>14.378095999999999</c:v>
                </c:pt>
                <c:pt idx="17">
                  <c:v>15.855141</c:v>
                </c:pt>
                <c:pt idx="18">
                  <c:v>13.94763</c:v>
                </c:pt>
                <c:pt idx="19">
                  <c:v>13.348537</c:v>
                </c:pt>
                <c:pt idx="20">
                  <c:v>13.961944000000001</c:v>
                </c:pt>
                <c:pt idx="21">
                  <c:v>13.094851</c:v>
                </c:pt>
                <c:pt idx="22">
                  <c:v>12.452966999999999</c:v>
                </c:pt>
                <c:pt idx="23">
                  <c:v>13.498137</c:v>
                </c:pt>
                <c:pt idx="24">
                  <c:v>14.507927</c:v>
                </c:pt>
                <c:pt idx="25">
                  <c:v>15.336415000000001</c:v>
                </c:pt>
                <c:pt idx="26">
                  <c:v>15.45449</c:v>
                </c:pt>
                <c:pt idx="27">
                  <c:v>15.324451</c:v>
                </c:pt>
                <c:pt idx="28">
                  <c:v>15.297190000000001</c:v>
                </c:pt>
                <c:pt idx="29">
                  <c:v>14.315276000000001</c:v>
                </c:pt>
                <c:pt idx="30">
                  <c:v>13.712669</c:v>
                </c:pt>
                <c:pt idx="31">
                  <c:v>12.842888</c:v>
                </c:pt>
                <c:pt idx="32">
                  <c:v>12.062588999999999</c:v>
                </c:pt>
                <c:pt idx="33">
                  <c:v>11.164839000000001</c:v>
                </c:pt>
                <c:pt idx="34">
                  <c:v>11.317449</c:v>
                </c:pt>
                <c:pt idx="35">
                  <c:v>13.468149</c:v>
                </c:pt>
                <c:pt idx="36">
                  <c:v>14.105988999999999</c:v>
                </c:pt>
                <c:pt idx="37">
                  <c:v>17.174816</c:v>
                </c:pt>
                <c:pt idx="38">
                  <c:v>16.771585000000002</c:v>
                </c:pt>
                <c:pt idx="39">
                  <c:v>19.362879</c:v>
                </c:pt>
                <c:pt idx="40">
                  <c:v>16.298297999999999</c:v>
                </c:pt>
                <c:pt idx="41">
                  <c:v>16.171274</c:v>
                </c:pt>
                <c:pt idx="42">
                  <c:v>15.541535</c:v>
                </c:pt>
                <c:pt idx="43">
                  <c:v>15.131221</c:v>
                </c:pt>
                <c:pt idx="44">
                  <c:v>15.619002</c:v>
                </c:pt>
                <c:pt idx="45">
                  <c:v>18.622900000000001</c:v>
                </c:pt>
                <c:pt idx="46">
                  <c:v>15.366160000000001</c:v>
                </c:pt>
                <c:pt idx="47">
                  <c:v>13.990266</c:v>
                </c:pt>
                <c:pt idx="48">
                  <c:v>13.523724</c:v>
                </c:pt>
                <c:pt idx="49">
                  <c:v>13.010593999999999</c:v>
                </c:pt>
                <c:pt idx="50">
                  <c:v>12.911422</c:v>
                </c:pt>
                <c:pt idx="51">
                  <c:v>12.720672</c:v>
                </c:pt>
                <c:pt idx="52">
                  <c:v>12.837211</c:v>
                </c:pt>
                <c:pt idx="53">
                  <c:v>14.059943000000001</c:v>
                </c:pt>
                <c:pt idx="54">
                  <c:v>17.452669</c:v>
                </c:pt>
                <c:pt idx="55">
                  <c:v>18.229361999999998</c:v>
                </c:pt>
                <c:pt idx="56">
                  <c:v>15.14091</c:v>
                </c:pt>
                <c:pt idx="57">
                  <c:v>15.272029</c:v>
                </c:pt>
                <c:pt idx="58">
                  <c:v>15.399944</c:v>
                </c:pt>
                <c:pt idx="59">
                  <c:v>15.648960000000001</c:v>
                </c:pt>
                <c:pt idx="60">
                  <c:v>15.470819000000001</c:v>
                </c:pt>
                <c:pt idx="61">
                  <c:v>14.641315000000001</c:v>
                </c:pt>
                <c:pt idx="62">
                  <c:v>13.320707000000001</c:v>
                </c:pt>
                <c:pt idx="63">
                  <c:v>13.874062</c:v>
                </c:pt>
                <c:pt idx="64">
                  <c:v>13.162103999999999</c:v>
                </c:pt>
                <c:pt idx="65">
                  <c:v>12.83897</c:v>
                </c:pt>
                <c:pt idx="66">
                  <c:v>12.492578999999999</c:v>
                </c:pt>
                <c:pt idx="67">
                  <c:v>12.959057</c:v>
                </c:pt>
                <c:pt idx="68">
                  <c:v>14.077214</c:v>
                </c:pt>
                <c:pt idx="69">
                  <c:v>14.330095</c:v>
                </c:pt>
                <c:pt idx="70">
                  <c:v>14.977653999999999</c:v>
                </c:pt>
                <c:pt idx="71">
                  <c:v>14.628288</c:v>
                </c:pt>
                <c:pt idx="72">
                  <c:v>14.670515999999999</c:v>
                </c:pt>
                <c:pt idx="73">
                  <c:v>14.348148</c:v>
                </c:pt>
                <c:pt idx="74">
                  <c:v>14.178459</c:v>
                </c:pt>
                <c:pt idx="75">
                  <c:v>14.211370000000001</c:v>
                </c:pt>
                <c:pt idx="76">
                  <c:v>14.657494</c:v>
                </c:pt>
                <c:pt idx="77">
                  <c:v>15.320040000000001</c:v>
                </c:pt>
                <c:pt idx="78">
                  <c:v>15.892467</c:v>
                </c:pt>
                <c:pt idx="79">
                  <c:v>16.692098999999999</c:v>
                </c:pt>
                <c:pt idx="80">
                  <c:v>16.854254000000001</c:v>
                </c:pt>
                <c:pt idx="81">
                  <c:v>15.393523</c:v>
                </c:pt>
                <c:pt idx="82">
                  <c:v>16.034839999999999</c:v>
                </c:pt>
                <c:pt idx="83">
                  <c:v>17.131933</c:v>
                </c:pt>
                <c:pt idx="84">
                  <c:v>17.407350999999998</c:v>
                </c:pt>
                <c:pt idx="85">
                  <c:v>17.888905999999999</c:v>
                </c:pt>
                <c:pt idx="86">
                  <c:v>18.551639999999999</c:v>
                </c:pt>
                <c:pt idx="87">
                  <c:v>17.095922000000002</c:v>
                </c:pt>
                <c:pt idx="88">
                  <c:v>15.929812</c:v>
                </c:pt>
                <c:pt idx="89">
                  <c:v>16.152650999999999</c:v>
                </c:pt>
                <c:pt idx="90">
                  <c:v>16.196601999999999</c:v>
                </c:pt>
                <c:pt idx="91">
                  <c:v>16.431576</c:v>
                </c:pt>
                <c:pt idx="92">
                  <c:v>14.308673000000001</c:v>
                </c:pt>
                <c:pt idx="93">
                  <c:v>12.825666999999999</c:v>
                </c:pt>
                <c:pt idx="94">
                  <c:v>12.297537</c:v>
                </c:pt>
                <c:pt idx="95">
                  <c:v>12.146214000000001</c:v>
                </c:pt>
                <c:pt idx="96">
                  <c:v>12.386380000000001</c:v>
                </c:pt>
                <c:pt idx="97">
                  <c:v>12.983167999999999</c:v>
                </c:pt>
                <c:pt idx="98">
                  <c:v>13.363568000000001</c:v>
                </c:pt>
                <c:pt idx="99">
                  <c:v>12.969251999999999</c:v>
                </c:pt>
                <c:pt idx="100">
                  <c:v>12.667892999999999</c:v>
                </c:pt>
                <c:pt idx="101">
                  <c:v>13.390810999999999</c:v>
                </c:pt>
                <c:pt idx="102">
                  <c:v>15.318317</c:v>
                </c:pt>
                <c:pt idx="103">
                  <c:v>15.558223999999999</c:v>
                </c:pt>
                <c:pt idx="104">
                  <c:v>16.381895</c:v>
                </c:pt>
                <c:pt idx="105">
                  <c:v>15.119429</c:v>
                </c:pt>
                <c:pt idx="106">
                  <c:v>13.007113</c:v>
                </c:pt>
                <c:pt idx="107">
                  <c:v>12.839377000000001</c:v>
                </c:pt>
                <c:pt idx="108">
                  <c:v>14.157576000000001</c:v>
                </c:pt>
                <c:pt idx="109">
                  <c:v>14.287751999999999</c:v>
                </c:pt>
                <c:pt idx="110">
                  <c:v>13.645277999999999</c:v>
                </c:pt>
                <c:pt idx="111">
                  <c:v>13.057563</c:v>
                </c:pt>
                <c:pt idx="112">
                  <c:v>14.015409999999999</c:v>
                </c:pt>
                <c:pt idx="113">
                  <c:v>13.999032</c:v>
                </c:pt>
                <c:pt idx="114">
                  <c:v>13.740406999999999</c:v>
                </c:pt>
                <c:pt idx="115">
                  <c:v>12.021100000000001</c:v>
                </c:pt>
                <c:pt idx="116">
                  <c:v>12.143447</c:v>
                </c:pt>
                <c:pt idx="117">
                  <c:v>12.606873999999999</c:v>
                </c:pt>
                <c:pt idx="118">
                  <c:v>11.581099</c:v>
                </c:pt>
                <c:pt idx="119">
                  <c:v>10.901903000000001</c:v>
                </c:pt>
                <c:pt idx="120">
                  <c:v>11.727010999999999</c:v>
                </c:pt>
                <c:pt idx="121">
                  <c:v>13.038175000000001</c:v>
                </c:pt>
                <c:pt idx="122">
                  <c:v>13.324529999999999</c:v>
                </c:pt>
                <c:pt idx="123">
                  <c:v>12.204165</c:v>
                </c:pt>
                <c:pt idx="124">
                  <c:v>12.314330999999999</c:v>
                </c:pt>
                <c:pt idx="125">
                  <c:v>12.073377000000001</c:v>
                </c:pt>
                <c:pt idx="126">
                  <c:v>12.817214999999999</c:v>
                </c:pt>
                <c:pt idx="127">
                  <c:v>12.518862</c:v>
                </c:pt>
                <c:pt idx="128">
                  <c:v>11.521238</c:v>
                </c:pt>
                <c:pt idx="129">
                  <c:v>12.298537</c:v>
                </c:pt>
                <c:pt idx="130">
                  <c:v>13.900706</c:v>
                </c:pt>
                <c:pt idx="131">
                  <c:v>14.292087</c:v>
                </c:pt>
                <c:pt idx="132">
                  <c:v>14.261189</c:v>
                </c:pt>
                <c:pt idx="133">
                  <c:v>12.601266000000001</c:v>
                </c:pt>
                <c:pt idx="134">
                  <c:v>11.341297000000001</c:v>
                </c:pt>
                <c:pt idx="135">
                  <c:v>12.672984</c:v>
                </c:pt>
                <c:pt idx="136">
                  <c:v>14.130684</c:v>
                </c:pt>
                <c:pt idx="137">
                  <c:v>13.604018</c:v>
                </c:pt>
                <c:pt idx="138">
                  <c:v>15.431495999999999</c:v>
                </c:pt>
                <c:pt idx="139">
                  <c:v>13.545840999999999</c:v>
                </c:pt>
                <c:pt idx="140">
                  <c:v>13.389806</c:v>
                </c:pt>
                <c:pt idx="141">
                  <c:v>14.092952</c:v>
                </c:pt>
                <c:pt idx="142">
                  <c:v>12.307645000000001</c:v>
                </c:pt>
                <c:pt idx="143">
                  <c:v>10.240228999999999</c:v>
                </c:pt>
                <c:pt idx="144">
                  <c:v>9.8764877000000002</c:v>
                </c:pt>
                <c:pt idx="145">
                  <c:v>9.3493890999999998</c:v>
                </c:pt>
                <c:pt idx="146">
                  <c:v>15.146665</c:v>
                </c:pt>
                <c:pt idx="147">
                  <c:v>10.003005999999999</c:v>
                </c:pt>
                <c:pt idx="148">
                  <c:v>10.110514999999999</c:v>
                </c:pt>
                <c:pt idx="149">
                  <c:v>9.6042003999999999</c:v>
                </c:pt>
                <c:pt idx="150">
                  <c:v>12.185641</c:v>
                </c:pt>
                <c:pt idx="151">
                  <c:v>10.543221000000001</c:v>
                </c:pt>
                <c:pt idx="152">
                  <c:v>9.4215250000000008</c:v>
                </c:pt>
                <c:pt idx="153">
                  <c:v>10.494361</c:v>
                </c:pt>
                <c:pt idx="154">
                  <c:v>11.848829</c:v>
                </c:pt>
                <c:pt idx="155">
                  <c:v>10.129632000000001</c:v>
                </c:pt>
                <c:pt idx="156">
                  <c:v>10.308973999999999</c:v>
                </c:pt>
                <c:pt idx="157">
                  <c:v>12.850966</c:v>
                </c:pt>
                <c:pt idx="158">
                  <c:v>12.034155999999999</c:v>
                </c:pt>
                <c:pt idx="159">
                  <c:v>11.338036000000001</c:v>
                </c:pt>
                <c:pt idx="160">
                  <c:v>11.900983999999999</c:v>
                </c:pt>
                <c:pt idx="161">
                  <c:v>13.609982</c:v>
                </c:pt>
                <c:pt idx="162">
                  <c:v>11.905891</c:v>
                </c:pt>
                <c:pt idx="163">
                  <c:v>10.984256999999999</c:v>
                </c:pt>
                <c:pt idx="164">
                  <c:v>12.492705000000001</c:v>
                </c:pt>
                <c:pt idx="165">
                  <c:v>10.835349000000001</c:v>
                </c:pt>
                <c:pt idx="166">
                  <c:v>11.568702999999999</c:v>
                </c:pt>
                <c:pt idx="167">
                  <c:v>13.421118</c:v>
                </c:pt>
                <c:pt idx="168">
                  <c:v>12.454105</c:v>
                </c:pt>
                <c:pt idx="169">
                  <c:v>11.177595</c:v>
                </c:pt>
                <c:pt idx="170">
                  <c:v>11.951835000000001</c:v>
                </c:pt>
                <c:pt idx="171">
                  <c:v>12.285641999999999</c:v>
                </c:pt>
                <c:pt idx="172">
                  <c:v>13.487012999999999</c:v>
                </c:pt>
                <c:pt idx="173">
                  <c:v>12.430543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0B-4121-88AC-F8CF36374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707584"/>
        <c:axId val="448713856"/>
      </c:scatterChart>
      <c:valAx>
        <c:axId val="448707584"/>
        <c:scaling>
          <c:orientation val="minMax"/>
          <c:max val="32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448713856"/>
        <c:crosses val="autoZero"/>
        <c:crossBetween val="midCat"/>
        <c:majorUnit val="4"/>
      </c:valAx>
      <c:valAx>
        <c:axId val="448713856"/>
        <c:scaling>
          <c:orientation val="minMax"/>
          <c:max val="2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48707584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3618280908512466"/>
          <c:y val="0.64239246135899675"/>
          <c:w val="0.31406220500054366"/>
          <c:h val="0.130201812665270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2IF x 1LO Spurious Suppression (dBc) -10 dBm IF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'2Ix1L'!$F$5:$F$102</c:f>
              <c:numCache>
                <c:formatCode>General</c:formatCode>
                <c:ptCount val="98"/>
                <c:pt idx="0">
                  <c:v>8.2263469387754995</c:v>
                </c:pt>
                <c:pt idx="1">
                  <c:v>8.452693877550999</c:v>
                </c:pt>
                <c:pt idx="2">
                  <c:v>8.6790408163265003</c:v>
                </c:pt>
                <c:pt idx="3">
                  <c:v>8.9053877551019998</c:v>
                </c:pt>
                <c:pt idx="4">
                  <c:v>9.1317346938776005</c:v>
                </c:pt>
                <c:pt idx="5">
                  <c:v>9.3580816326530982</c:v>
                </c:pt>
                <c:pt idx="6">
                  <c:v>9.5844285714285995</c:v>
                </c:pt>
                <c:pt idx="7">
                  <c:v>9.810775510204099</c:v>
                </c:pt>
                <c:pt idx="8">
                  <c:v>10.03712244898</c:v>
                </c:pt>
                <c:pt idx="9">
                  <c:v>10.263469387754999</c:v>
                </c:pt>
                <c:pt idx="10">
                  <c:v>10.489816326531001</c:v>
                </c:pt>
                <c:pt idx="11">
                  <c:v>10.716163265305999</c:v>
                </c:pt>
                <c:pt idx="12">
                  <c:v>10.942510204082001</c:v>
                </c:pt>
                <c:pt idx="13">
                  <c:v>11.168857142857</c:v>
                </c:pt>
                <c:pt idx="14">
                  <c:v>11.395204081632999</c:v>
                </c:pt>
                <c:pt idx="15">
                  <c:v>11.621551020408001</c:v>
                </c:pt>
                <c:pt idx="16">
                  <c:v>11.847897959183999</c:v>
                </c:pt>
                <c:pt idx="17">
                  <c:v>12.074244897959</c:v>
                </c:pt>
                <c:pt idx="18">
                  <c:v>12.300591836735</c:v>
                </c:pt>
                <c:pt idx="19">
                  <c:v>12.526938775510001</c:v>
                </c:pt>
                <c:pt idx="20">
                  <c:v>12.753285714285999</c:v>
                </c:pt>
                <c:pt idx="21">
                  <c:v>12.979632653061001</c:v>
                </c:pt>
                <c:pt idx="22">
                  <c:v>13.205979591837</c:v>
                </c:pt>
                <c:pt idx="23">
                  <c:v>13.432326530612</c:v>
                </c:pt>
                <c:pt idx="24">
                  <c:v>13.658673469388001</c:v>
                </c:pt>
                <c:pt idx="25">
                  <c:v>13.885020408162999</c:v>
                </c:pt>
                <c:pt idx="26">
                  <c:v>14.111367346939</c:v>
                </c:pt>
                <c:pt idx="27">
                  <c:v>14.337714285714</c:v>
                </c:pt>
                <c:pt idx="28">
                  <c:v>14.564061224490001</c:v>
                </c:pt>
                <c:pt idx="29">
                  <c:v>14.790408163264999</c:v>
                </c:pt>
                <c:pt idx="30">
                  <c:v>15.016755102041</c:v>
                </c:pt>
                <c:pt idx="31">
                  <c:v>15.243102040816</c:v>
                </c:pt>
                <c:pt idx="32">
                  <c:v>15.469448979591998</c:v>
                </c:pt>
                <c:pt idx="33">
                  <c:v>15.695795918367001</c:v>
                </c:pt>
                <c:pt idx="34">
                  <c:v>15.922142857142999</c:v>
                </c:pt>
                <c:pt idx="35">
                  <c:v>16.148489795918</c:v>
                </c:pt>
                <c:pt idx="36">
                  <c:v>16.374836734694</c:v>
                </c:pt>
                <c:pt idx="37">
                  <c:v>16.601183673468999</c:v>
                </c:pt>
                <c:pt idx="38">
                  <c:v>16.827530612245003</c:v>
                </c:pt>
                <c:pt idx="39">
                  <c:v>17.053877551020001</c:v>
                </c:pt>
                <c:pt idx="40">
                  <c:v>17.280224489796002</c:v>
                </c:pt>
                <c:pt idx="41">
                  <c:v>17.506571428571</c:v>
                </c:pt>
                <c:pt idx="42">
                  <c:v>17.732918367347001</c:v>
                </c:pt>
                <c:pt idx="43">
                  <c:v>17.959265306122003</c:v>
                </c:pt>
                <c:pt idx="44">
                  <c:v>18.185612244898</c:v>
                </c:pt>
                <c:pt idx="45">
                  <c:v>18.411959183673002</c:v>
                </c:pt>
                <c:pt idx="46">
                  <c:v>18.638306122449002</c:v>
                </c:pt>
                <c:pt idx="47">
                  <c:v>18.864653061224001</c:v>
                </c:pt>
                <c:pt idx="48">
                  <c:v>19.091000000000001</c:v>
                </c:pt>
                <c:pt idx="49">
                  <c:v>19.317346938776002</c:v>
                </c:pt>
                <c:pt idx="50">
                  <c:v>19.543693877551</c:v>
                </c:pt>
                <c:pt idx="51">
                  <c:v>19.770040816327</c:v>
                </c:pt>
                <c:pt idx="52">
                  <c:v>19.996387755102003</c:v>
                </c:pt>
                <c:pt idx="53">
                  <c:v>20.222734693877999</c:v>
                </c:pt>
                <c:pt idx="54">
                  <c:v>20.449081632653002</c:v>
                </c:pt>
                <c:pt idx="55">
                  <c:v>20.675428571429002</c:v>
                </c:pt>
                <c:pt idx="56">
                  <c:v>20.901775510203997</c:v>
                </c:pt>
                <c:pt idx="57">
                  <c:v>21.128122448980001</c:v>
                </c:pt>
                <c:pt idx="58">
                  <c:v>21.354469387755</c:v>
                </c:pt>
                <c:pt idx="59">
                  <c:v>21.580816326530996</c:v>
                </c:pt>
                <c:pt idx="60">
                  <c:v>21.807163265305999</c:v>
                </c:pt>
                <c:pt idx="61">
                  <c:v>22.033510204081999</c:v>
                </c:pt>
                <c:pt idx="62">
                  <c:v>22.259857142856998</c:v>
                </c:pt>
                <c:pt idx="63">
                  <c:v>22.486204081632998</c:v>
                </c:pt>
                <c:pt idx="64">
                  <c:v>22.712551020408</c:v>
                </c:pt>
                <c:pt idx="65">
                  <c:v>22.938897959183997</c:v>
                </c:pt>
                <c:pt idx="66">
                  <c:v>23.165244897958999</c:v>
                </c:pt>
                <c:pt idx="67">
                  <c:v>23.391591836735</c:v>
                </c:pt>
                <c:pt idx="68">
                  <c:v>23.617938775509998</c:v>
                </c:pt>
                <c:pt idx="69">
                  <c:v>23.844285714285999</c:v>
                </c:pt>
                <c:pt idx="70">
                  <c:v>24.070632653061001</c:v>
                </c:pt>
                <c:pt idx="71">
                  <c:v>24.296979591837001</c:v>
                </c:pt>
                <c:pt idx="72">
                  <c:v>24.523326530612</c:v>
                </c:pt>
                <c:pt idx="73">
                  <c:v>24.749673469388</c:v>
                </c:pt>
                <c:pt idx="74">
                  <c:v>24.976020408162999</c:v>
                </c:pt>
                <c:pt idx="75">
                  <c:v>25.202367346938999</c:v>
                </c:pt>
                <c:pt idx="76">
                  <c:v>25.428714285714001</c:v>
                </c:pt>
                <c:pt idx="77">
                  <c:v>25.655061224490002</c:v>
                </c:pt>
                <c:pt idx="78">
                  <c:v>25.881408163265</c:v>
                </c:pt>
                <c:pt idx="79">
                  <c:v>26.107755102041001</c:v>
                </c:pt>
                <c:pt idx="80">
                  <c:v>26.334102040816003</c:v>
                </c:pt>
                <c:pt idx="81">
                  <c:v>26.560448979592</c:v>
                </c:pt>
                <c:pt idx="82">
                  <c:v>26.786795918367002</c:v>
                </c:pt>
                <c:pt idx="83">
                  <c:v>27.013142857143002</c:v>
                </c:pt>
                <c:pt idx="84">
                  <c:v>27.239489795918001</c:v>
                </c:pt>
                <c:pt idx="85">
                  <c:v>27.465836734694001</c:v>
                </c:pt>
                <c:pt idx="86">
                  <c:v>27.692183673469003</c:v>
                </c:pt>
                <c:pt idx="87">
                  <c:v>27.918530612245</c:v>
                </c:pt>
                <c:pt idx="88">
                  <c:v>28.144877551020002</c:v>
                </c:pt>
                <c:pt idx="89">
                  <c:v>28.371224489796003</c:v>
                </c:pt>
                <c:pt idx="90">
                  <c:v>28.597571428570998</c:v>
                </c:pt>
                <c:pt idx="91">
                  <c:v>28.823918367347002</c:v>
                </c:pt>
                <c:pt idx="92">
                  <c:v>29.050265306122</c:v>
                </c:pt>
                <c:pt idx="93">
                  <c:v>29.276612244897997</c:v>
                </c:pt>
                <c:pt idx="94">
                  <c:v>29.502959183672999</c:v>
                </c:pt>
                <c:pt idx="95">
                  <c:v>29.729306122449</c:v>
                </c:pt>
                <c:pt idx="96">
                  <c:v>29.955653061223998</c:v>
                </c:pt>
                <c:pt idx="97">
                  <c:v>30.181999999999999</c:v>
                </c:pt>
              </c:numCache>
            </c:numRef>
          </c:xVal>
          <c:yVal>
            <c:numRef>
              <c:f>'2Ix1L'!$G$5:$G$102</c:f>
              <c:numCache>
                <c:formatCode>General</c:formatCode>
                <c:ptCount val="98"/>
                <c:pt idx="0">
                  <c:v>-56.068221999999999</c:v>
                </c:pt>
                <c:pt idx="1">
                  <c:v>-53.851906</c:v>
                </c:pt>
                <c:pt idx="2">
                  <c:v>-54.040019999999998</c:v>
                </c:pt>
                <c:pt idx="3">
                  <c:v>-55.486125999999999</c:v>
                </c:pt>
                <c:pt idx="4">
                  <c:v>-56.303688000000001</c:v>
                </c:pt>
                <c:pt idx="5">
                  <c:v>-56.483142999999998</c:v>
                </c:pt>
                <c:pt idx="6">
                  <c:v>-55.876807999999997</c:v>
                </c:pt>
                <c:pt idx="7">
                  <c:v>-56.619537000000001</c:v>
                </c:pt>
                <c:pt idx="8">
                  <c:v>-58.149253999999999</c:v>
                </c:pt>
                <c:pt idx="9">
                  <c:v>-62.699447999999997</c:v>
                </c:pt>
                <c:pt idx="10">
                  <c:v>-65.723742999999999</c:v>
                </c:pt>
                <c:pt idx="11">
                  <c:v>-68.448363999999998</c:v>
                </c:pt>
                <c:pt idx="12">
                  <c:v>-71.699325999999999</c:v>
                </c:pt>
                <c:pt idx="13">
                  <c:v>-71.058411000000007</c:v>
                </c:pt>
                <c:pt idx="14">
                  <c:v>-69.664779999999993</c:v>
                </c:pt>
                <c:pt idx="15">
                  <c:v>-66.329700000000003</c:v>
                </c:pt>
                <c:pt idx="16">
                  <c:v>-68.059391000000005</c:v>
                </c:pt>
                <c:pt idx="17">
                  <c:v>-69.854279000000005</c:v>
                </c:pt>
                <c:pt idx="18">
                  <c:v>-70.780822999999998</c:v>
                </c:pt>
                <c:pt idx="19">
                  <c:v>-70.561583999999996</c:v>
                </c:pt>
                <c:pt idx="20">
                  <c:v>-69.218781000000007</c:v>
                </c:pt>
                <c:pt idx="21">
                  <c:v>-68.430263999999994</c:v>
                </c:pt>
                <c:pt idx="22">
                  <c:v>-68.093567000000007</c:v>
                </c:pt>
                <c:pt idx="23">
                  <c:v>-71.512077000000005</c:v>
                </c:pt>
                <c:pt idx="24">
                  <c:v>-70.731941000000006</c:v>
                </c:pt>
                <c:pt idx="25">
                  <c:v>-70.667145000000005</c:v>
                </c:pt>
                <c:pt idx="26">
                  <c:v>-71.360611000000006</c:v>
                </c:pt>
                <c:pt idx="27">
                  <c:v>-77.044753999999998</c:v>
                </c:pt>
                <c:pt idx="28">
                  <c:v>-81.725280999999995</c:v>
                </c:pt>
                <c:pt idx="29">
                  <c:v>-80.019997000000004</c:v>
                </c:pt>
                <c:pt idx="30">
                  <c:v>-76.440582000000006</c:v>
                </c:pt>
                <c:pt idx="31">
                  <c:v>-70.111519000000001</c:v>
                </c:pt>
                <c:pt idx="32">
                  <c:v>-65.521141</c:v>
                </c:pt>
                <c:pt idx="33">
                  <c:v>-61.24633</c:v>
                </c:pt>
                <c:pt idx="34">
                  <c:v>-60.240738</c:v>
                </c:pt>
                <c:pt idx="35">
                  <c:v>-60.527332000000001</c:v>
                </c:pt>
                <c:pt idx="36">
                  <c:v>-60.512455000000003</c:v>
                </c:pt>
                <c:pt idx="37">
                  <c:v>-62.013195000000003</c:v>
                </c:pt>
                <c:pt idx="38">
                  <c:v>-68.527393000000004</c:v>
                </c:pt>
                <c:pt idx="39">
                  <c:v>-74.646529999999998</c:v>
                </c:pt>
                <c:pt idx="40">
                  <c:v>-74.860703000000001</c:v>
                </c:pt>
                <c:pt idx="41">
                  <c:v>-68.423248000000001</c:v>
                </c:pt>
                <c:pt idx="42">
                  <c:v>-64.191853000000009</c:v>
                </c:pt>
                <c:pt idx="43">
                  <c:v>-64.858395000000002</c:v>
                </c:pt>
                <c:pt idx="44">
                  <c:v>-66.197876000000008</c:v>
                </c:pt>
                <c:pt idx="45">
                  <c:v>-65.682465000000008</c:v>
                </c:pt>
                <c:pt idx="46">
                  <c:v>-63.573666000000003</c:v>
                </c:pt>
                <c:pt idx="47">
                  <c:v>-62.352108000000001</c:v>
                </c:pt>
                <c:pt idx="48">
                  <c:v>-61.807662999999998</c:v>
                </c:pt>
                <c:pt idx="49">
                  <c:v>-61.943485000000003</c:v>
                </c:pt>
                <c:pt idx="50">
                  <c:v>-62.355618</c:v>
                </c:pt>
                <c:pt idx="51">
                  <c:v>-60.651485000000001</c:v>
                </c:pt>
                <c:pt idx="52">
                  <c:v>-62.16769</c:v>
                </c:pt>
                <c:pt idx="53">
                  <c:v>-63.135578000000002</c:v>
                </c:pt>
                <c:pt idx="54">
                  <c:v>-64.139572000000001</c:v>
                </c:pt>
                <c:pt idx="55">
                  <c:v>-62.291466</c:v>
                </c:pt>
                <c:pt idx="56">
                  <c:v>-62.024768999999999</c:v>
                </c:pt>
                <c:pt idx="57">
                  <c:v>-63.055996</c:v>
                </c:pt>
                <c:pt idx="58">
                  <c:v>-63.332394000000001</c:v>
                </c:pt>
                <c:pt idx="59">
                  <c:v>-62.898262000000003</c:v>
                </c:pt>
                <c:pt idx="60">
                  <c:v>-62.323771999999998</c:v>
                </c:pt>
                <c:pt idx="61">
                  <c:v>-61.923102999999998</c:v>
                </c:pt>
                <c:pt idx="62">
                  <c:v>-61.293362000000002</c:v>
                </c:pt>
                <c:pt idx="63">
                  <c:v>-60.844002000000003</c:v>
                </c:pt>
                <c:pt idx="64">
                  <c:v>-60.763668000000003</c:v>
                </c:pt>
                <c:pt idx="65">
                  <c:v>-61.113197</c:v>
                </c:pt>
                <c:pt idx="66">
                  <c:v>-65.020668000000001</c:v>
                </c:pt>
                <c:pt idx="67">
                  <c:v>-68.507889000000006</c:v>
                </c:pt>
                <c:pt idx="68">
                  <c:v>-71.623146000000006</c:v>
                </c:pt>
                <c:pt idx="69">
                  <c:v>-71.762130999999997</c:v>
                </c:pt>
                <c:pt idx="70">
                  <c:v>-70.36618</c:v>
                </c:pt>
                <c:pt idx="71">
                  <c:v>-76.982376000000002</c:v>
                </c:pt>
                <c:pt idx="72">
                  <c:v>-78.687461999999996</c:v>
                </c:pt>
                <c:pt idx="73">
                  <c:v>-79.442725999999993</c:v>
                </c:pt>
                <c:pt idx="74">
                  <c:v>-70.141220000000004</c:v>
                </c:pt>
                <c:pt idx="75">
                  <c:v>-64.133621000000005</c:v>
                </c:pt>
                <c:pt idx="76">
                  <c:v>-59.583599</c:v>
                </c:pt>
                <c:pt idx="77">
                  <c:v>-56.482661999999998</c:v>
                </c:pt>
                <c:pt idx="78">
                  <c:v>-53.591621000000004</c:v>
                </c:pt>
                <c:pt idx="79">
                  <c:v>-51.743656000000001</c:v>
                </c:pt>
                <c:pt idx="80">
                  <c:v>-51.347960999999998</c:v>
                </c:pt>
                <c:pt idx="81">
                  <c:v>-56.975185000000003</c:v>
                </c:pt>
                <c:pt idx="82">
                  <c:v>-59.637329000000001</c:v>
                </c:pt>
                <c:pt idx="83">
                  <c:v>-60.106827000000003</c:v>
                </c:pt>
                <c:pt idx="84">
                  <c:v>-54.478012</c:v>
                </c:pt>
                <c:pt idx="85">
                  <c:v>-51.965702</c:v>
                </c:pt>
                <c:pt idx="86">
                  <c:v>-51.039138999999999</c:v>
                </c:pt>
                <c:pt idx="87">
                  <c:v>-51.105778000000001</c:v>
                </c:pt>
                <c:pt idx="88">
                  <c:v>-51.068469999999998</c:v>
                </c:pt>
                <c:pt idx="89">
                  <c:v>-51.622031999999997</c:v>
                </c:pt>
                <c:pt idx="90">
                  <c:v>-52.190857000000001</c:v>
                </c:pt>
                <c:pt idx="91">
                  <c:v>-53.527645</c:v>
                </c:pt>
                <c:pt idx="92">
                  <c:v>-55.089359000000002</c:v>
                </c:pt>
                <c:pt idx="93">
                  <c:v>-58.799430999999998</c:v>
                </c:pt>
                <c:pt idx="94">
                  <c:v>-60.887501</c:v>
                </c:pt>
                <c:pt idx="95">
                  <c:v>-65.143203999999997</c:v>
                </c:pt>
                <c:pt idx="96">
                  <c:v>-65.718707999999992</c:v>
                </c:pt>
                <c:pt idx="97">
                  <c:v>-67.387177000000008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E-40E0-97BB-1D9A2668ECDE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'2Ix1L'!$F$5:$F$102</c:f>
              <c:numCache>
                <c:formatCode>General</c:formatCode>
                <c:ptCount val="98"/>
                <c:pt idx="0">
                  <c:v>8.2263469387754995</c:v>
                </c:pt>
                <c:pt idx="1">
                  <c:v>8.452693877550999</c:v>
                </c:pt>
                <c:pt idx="2">
                  <c:v>8.6790408163265003</c:v>
                </c:pt>
                <c:pt idx="3">
                  <c:v>8.9053877551019998</c:v>
                </c:pt>
                <c:pt idx="4">
                  <c:v>9.1317346938776005</c:v>
                </c:pt>
                <c:pt idx="5">
                  <c:v>9.3580816326530982</c:v>
                </c:pt>
                <c:pt idx="6">
                  <c:v>9.5844285714285995</c:v>
                </c:pt>
                <c:pt idx="7">
                  <c:v>9.810775510204099</c:v>
                </c:pt>
                <c:pt idx="8">
                  <c:v>10.03712244898</c:v>
                </c:pt>
                <c:pt idx="9">
                  <c:v>10.263469387754999</c:v>
                </c:pt>
                <c:pt idx="10">
                  <c:v>10.489816326531001</c:v>
                </c:pt>
                <c:pt idx="11">
                  <c:v>10.716163265305999</c:v>
                </c:pt>
                <c:pt idx="12">
                  <c:v>10.942510204082001</c:v>
                </c:pt>
                <c:pt idx="13">
                  <c:v>11.168857142857</c:v>
                </c:pt>
                <c:pt idx="14">
                  <c:v>11.395204081632999</c:v>
                </c:pt>
                <c:pt idx="15">
                  <c:v>11.621551020408001</c:v>
                </c:pt>
                <c:pt idx="16">
                  <c:v>11.847897959183999</c:v>
                </c:pt>
                <c:pt idx="17">
                  <c:v>12.074244897959</c:v>
                </c:pt>
                <c:pt idx="18">
                  <c:v>12.300591836735</c:v>
                </c:pt>
                <c:pt idx="19">
                  <c:v>12.526938775510001</c:v>
                </c:pt>
                <c:pt idx="20">
                  <c:v>12.753285714285999</c:v>
                </c:pt>
                <c:pt idx="21">
                  <c:v>12.979632653061001</c:v>
                </c:pt>
                <c:pt idx="22">
                  <c:v>13.205979591837</c:v>
                </c:pt>
                <c:pt idx="23">
                  <c:v>13.432326530612</c:v>
                </c:pt>
                <c:pt idx="24">
                  <c:v>13.658673469388001</c:v>
                </c:pt>
                <c:pt idx="25">
                  <c:v>13.885020408162999</c:v>
                </c:pt>
                <c:pt idx="26">
                  <c:v>14.111367346939</c:v>
                </c:pt>
                <c:pt idx="27">
                  <c:v>14.337714285714</c:v>
                </c:pt>
                <c:pt idx="28">
                  <c:v>14.564061224490001</c:v>
                </c:pt>
                <c:pt idx="29">
                  <c:v>14.790408163264999</c:v>
                </c:pt>
                <c:pt idx="30">
                  <c:v>15.016755102041</c:v>
                </c:pt>
                <c:pt idx="31">
                  <c:v>15.243102040816</c:v>
                </c:pt>
                <c:pt idx="32">
                  <c:v>15.469448979591998</c:v>
                </c:pt>
                <c:pt idx="33">
                  <c:v>15.695795918367001</c:v>
                </c:pt>
                <c:pt idx="34">
                  <c:v>15.922142857142999</c:v>
                </c:pt>
                <c:pt idx="35">
                  <c:v>16.148489795918</c:v>
                </c:pt>
                <c:pt idx="36">
                  <c:v>16.374836734694</c:v>
                </c:pt>
                <c:pt idx="37">
                  <c:v>16.601183673468999</c:v>
                </c:pt>
                <c:pt idx="38">
                  <c:v>16.827530612245003</c:v>
                </c:pt>
                <c:pt idx="39">
                  <c:v>17.053877551020001</c:v>
                </c:pt>
                <c:pt idx="40">
                  <c:v>17.280224489796002</c:v>
                </c:pt>
                <c:pt idx="41">
                  <c:v>17.506571428571</c:v>
                </c:pt>
                <c:pt idx="42">
                  <c:v>17.732918367347001</c:v>
                </c:pt>
                <c:pt idx="43">
                  <c:v>17.959265306122003</c:v>
                </c:pt>
                <c:pt idx="44">
                  <c:v>18.185612244898</c:v>
                </c:pt>
                <c:pt idx="45">
                  <c:v>18.411959183673002</c:v>
                </c:pt>
                <c:pt idx="46">
                  <c:v>18.638306122449002</c:v>
                </c:pt>
                <c:pt idx="47">
                  <c:v>18.864653061224001</c:v>
                </c:pt>
                <c:pt idx="48">
                  <c:v>19.091000000000001</c:v>
                </c:pt>
                <c:pt idx="49">
                  <c:v>19.317346938776002</c:v>
                </c:pt>
                <c:pt idx="50">
                  <c:v>19.543693877551</c:v>
                </c:pt>
                <c:pt idx="51">
                  <c:v>19.770040816327</c:v>
                </c:pt>
                <c:pt idx="52">
                  <c:v>19.996387755102003</c:v>
                </c:pt>
                <c:pt idx="53">
                  <c:v>20.222734693877999</c:v>
                </c:pt>
                <c:pt idx="54">
                  <c:v>20.449081632653002</c:v>
                </c:pt>
                <c:pt idx="55">
                  <c:v>20.675428571429002</c:v>
                </c:pt>
                <c:pt idx="56">
                  <c:v>20.901775510203997</c:v>
                </c:pt>
                <c:pt idx="57">
                  <c:v>21.128122448980001</c:v>
                </c:pt>
                <c:pt idx="58">
                  <c:v>21.354469387755</c:v>
                </c:pt>
                <c:pt idx="59">
                  <c:v>21.580816326530996</c:v>
                </c:pt>
                <c:pt idx="60">
                  <c:v>21.807163265305999</c:v>
                </c:pt>
                <c:pt idx="61">
                  <c:v>22.033510204081999</c:v>
                </c:pt>
                <c:pt idx="62">
                  <c:v>22.259857142856998</c:v>
                </c:pt>
                <c:pt idx="63">
                  <c:v>22.486204081632998</c:v>
                </c:pt>
                <c:pt idx="64">
                  <c:v>22.712551020408</c:v>
                </c:pt>
                <c:pt idx="65">
                  <c:v>22.938897959183997</c:v>
                </c:pt>
                <c:pt idx="66">
                  <c:v>23.165244897958999</c:v>
                </c:pt>
                <c:pt idx="67">
                  <c:v>23.391591836735</c:v>
                </c:pt>
                <c:pt idx="68">
                  <c:v>23.617938775509998</c:v>
                </c:pt>
                <c:pt idx="69">
                  <c:v>23.844285714285999</c:v>
                </c:pt>
                <c:pt idx="70">
                  <c:v>24.070632653061001</c:v>
                </c:pt>
                <c:pt idx="71">
                  <c:v>24.296979591837001</c:v>
                </c:pt>
                <c:pt idx="72">
                  <c:v>24.523326530612</c:v>
                </c:pt>
                <c:pt idx="73">
                  <c:v>24.749673469388</c:v>
                </c:pt>
                <c:pt idx="74">
                  <c:v>24.976020408162999</c:v>
                </c:pt>
                <c:pt idx="75">
                  <c:v>25.202367346938999</c:v>
                </c:pt>
                <c:pt idx="76">
                  <c:v>25.428714285714001</c:v>
                </c:pt>
                <c:pt idx="77">
                  <c:v>25.655061224490002</c:v>
                </c:pt>
                <c:pt idx="78">
                  <c:v>25.881408163265</c:v>
                </c:pt>
                <c:pt idx="79">
                  <c:v>26.107755102041001</c:v>
                </c:pt>
                <c:pt idx="80">
                  <c:v>26.334102040816003</c:v>
                </c:pt>
                <c:pt idx="81">
                  <c:v>26.560448979592</c:v>
                </c:pt>
                <c:pt idx="82">
                  <c:v>26.786795918367002</c:v>
                </c:pt>
                <c:pt idx="83">
                  <c:v>27.013142857143002</c:v>
                </c:pt>
                <c:pt idx="84">
                  <c:v>27.239489795918001</c:v>
                </c:pt>
                <c:pt idx="85">
                  <c:v>27.465836734694001</c:v>
                </c:pt>
                <c:pt idx="86">
                  <c:v>27.692183673469003</c:v>
                </c:pt>
                <c:pt idx="87">
                  <c:v>27.918530612245</c:v>
                </c:pt>
                <c:pt idx="88">
                  <c:v>28.144877551020002</c:v>
                </c:pt>
                <c:pt idx="89">
                  <c:v>28.371224489796003</c:v>
                </c:pt>
                <c:pt idx="90">
                  <c:v>28.597571428570998</c:v>
                </c:pt>
                <c:pt idx="91">
                  <c:v>28.823918367347002</c:v>
                </c:pt>
                <c:pt idx="92">
                  <c:v>29.050265306122</c:v>
                </c:pt>
                <c:pt idx="93">
                  <c:v>29.276612244897997</c:v>
                </c:pt>
                <c:pt idx="94">
                  <c:v>29.502959183672999</c:v>
                </c:pt>
                <c:pt idx="95">
                  <c:v>29.729306122449</c:v>
                </c:pt>
                <c:pt idx="96">
                  <c:v>29.955653061223998</c:v>
                </c:pt>
                <c:pt idx="97">
                  <c:v>30.181999999999999</c:v>
                </c:pt>
              </c:numCache>
            </c:numRef>
          </c:xVal>
          <c:yVal>
            <c:numRef>
              <c:f>'2Ix1L'!$O$5:$O$102</c:f>
              <c:numCache>
                <c:formatCode>General</c:formatCode>
                <c:ptCount val="98"/>
                <c:pt idx="0">
                  <c:v>-64.485298</c:v>
                </c:pt>
                <c:pt idx="1">
                  <c:v>-65.678359999999998</c:v>
                </c:pt>
                <c:pt idx="2">
                  <c:v>-62.778778000000003</c:v>
                </c:pt>
                <c:pt idx="3">
                  <c:v>-61.713721999999997</c:v>
                </c:pt>
                <c:pt idx="4">
                  <c:v>-62.339916000000002</c:v>
                </c:pt>
                <c:pt idx="5">
                  <c:v>-61.951248</c:v>
                </c:pt>
                <c:pt idx="6">
                  <c:v>-61.791775000000001</c:v>
                </c:pt>
                <c:pt idx="7">
                  <c:v>-61.207053999999999</c:v>
                </c:pt>
                <c:pt idx="8">
                  <c:v>-60.342514000000001</c:v>
                </c:pt>
                <c:pt idx="9">
                  <c:v>-59.584620999999999</c:v>
                </c:pt>
                <c:pt idx="10">
                  <c:v>-59.727271999999999</c:v>
                </c:pt>
                <c:pt idx="11">
                  <c:v>-61.348647999999997</c:v>
                </c:pt>
                <c:pt idx="12">
                  <c:v>-65.800872999999996</c:v>
                </c:pt>
                <c:pt idx="13">
                  <c:v>-68.61878200000001</c:v>
                </c:pt>
                <c:pt idx="14">
                  <c:v>-71.298987999999994</c:v>
                </c:pt>
                <c:pt idx="15">
                  <c:v>-70.281554999999997</c:v>
                </c:pt>
                <c:pt idx="16">
                  <c:v>-69.090209999999999</c:v>
                </c:pt>
                <c:pt idx="17">
                  <c:v>-67.943725999999998</c:v>
                </c:pt>
                <c:pt idx="18">
                  <c:v>-67.162646999999993</c:v>
                </c:pt>
                <c:pt idx="19">
                  <c:v>-67.893306999999993</c:v>
                </c:pt>
                <c:pt idx="20">
                  <c:v>-68.095214999999996</c:v>
                </c:pt>
                <c:pt idx="21">
                  <c:v>-69.987396000000004</c:v>
                </c:pt>
                <c:pt idx="22">
                  <c:v>-73.904076000000003</c:v>
                </c:pt>
                <c:pt idx="23">
                  <c:v>-73.388915999999995</c:v>
                </c:pt>
                <c:pt idx="24">
                  <c:v>-69.064575000000005</c:v>
                </c:pt>
                <c:pt idx="25">
                  <c:v>-62.955719000000002</c:v>
                </c:pt>
                <c:pt idx="26">
                  <c:v>-62.395167999999998</c:v>
                </c:pt>
                <c:pt idx="27">
                  <c:v>-65.842014000000006</c:v>
                </c:pt>
                <c:pt idx="28">
                  <c:v>-67.611564999999999</c:v>
                </c:pt>
                <c:pt idx="29">
                  <c:v>-68.204506000000009</c:v>
                </c:pt>
                <c:pt idx="30">
                  <c:v>-68.274944000000005</c:v>
                </c:pt>
                <c:pt idx="31">
                  <c:v>-68.394679999999994</c:v>
                </c:pt>
                <c:pt idx="32">
                  <c:v>-68.858172999999994</c:v>
                </c:pt>
                <c:pt idx="33">
                  <c:v>-65.47789800000001</c:v>
                </c:pt>
                <c:pt idx="34">
                  <c:v>-63.193053999999997</c:v>
                </c:pt>
                <c:pt idx="35">
                  <c:v>-60.122813999999998</c:v>
                </c:pt>
                <c:pt idx="36">
                  <c:v>-60.448639</c:v>
                </c:pt>
                <c:pt idx="37">
                  <c:v>-60.757430999999997</c:v>
                </c:pt>
                <c:pt idx="38">
                  <c:v>-61.114277000000001</c:v>
                </c:pt>
                <c:pt idx="39">
                  <c:v>-61.363498999999997</c:v>
                </c:pt>
                <c:pt idx="40">
                  <c:v>-65.655383999999998</c:v>
                </c:pt>
                <c:pt idx="41">
                  <c:v>-68.011021</c:v>
                </c:pt>
                <c:pt idx="42">
                  <c:v>-72.332847999999998</c:v>
                </c:pt>
                <c:pt idx="43">
                  <c:v>-76.878142999999994</c:v>
                </c:pt>
                <c:pt idx="44">
                  <c:v>-77.994011</c:v>
                </c:pt>
                <c:pt idx="45">
                  <c:v>-78.609818000000004</c:v>
                </c:pt>
                <c:pt idx="46">
                  <c:v>-74.716521999999998</c:v>
                </c:pt>
                <c:pt idx="47">
                  <c:v>-76.627517999999995</c:v>
                </c:pt>
                <c:pt idx="48">
                  <c:v>-74.801925999999995</c:v>
                </c:pt>
                <c:pt idx="49">
                  <c:v>-71.759231999999997</c:v>
                </c:pt>
                <c:pt idx="50">
                  <c:v>-70.482810999999998</c:v>
                </c:pt>
                <c:pt idx="51">
                  <c:v>-68.780304000000001</c:v>
                </c:pt>
                <c:pt idx="52">
                  <c:v>-67.271355</c:v>
                </c:pt>
                <c:pt idx="53">
                  <c:v>-64.558616999999998</c:v>
                </c:pt>
                <c:pt idx="54">
                  <c:v>-66.581462999999999</c:v>
                </c:pt>
                <c:pt idx="55">
                  <c:v>-74.464737</c:v>
                </c:pt>
                <c:pt idx="56">
                  <c:v>-76.784278999999998</c:v>
                </c:pt>
                <c:pt idx="57">
                  <c:v>-74.811760000000007</c:v>
                </c:pt>
                <c:pt idx="58">
                  <c:v>-67.760505999999992</c:v>
                </c:pt>
                <c:pt idx="59">
                  <c:v>-65.99654000000001</c:v>
                </c:pt>
                <c:pt idx="60">
                  <c:v>-66.978825000000001</c:v>
                </c:pt>
                <c:pt idx="61">
                  <c:v>-68.153896000000003</c:v>
                </c:pt>
                <c:pt idx="62">
                  <c:v>-68.841351000000003</c:v>
                </c:pt>
                <c:pt idx="63">
                  <c:v>-69.426361</c:v>
                </c:pt>
                <c:pt idx="64">
                  <c:v>-69.481650999999999</c:v>
                </c:pt>
                <c:pt idx="65">
                  <c:v>-68.576003999999998</c:v>
                </c:pt>
                <c:pt idx="66">
                  <c:v>-64.584270000000004</c:v>
                </c:pt>
                <c:pt idx="67">
                  <c:v>-61.14846</c:v>
                </c:pt>
                <c:pt idx="68">
                  <c:v>-58.414467000000002</c:v>
                </c:pt>
                <c:pt idx="69">
                  <c:v>-58.613200999999997</c:v>
                </c:pt>
                <c:pt idx="70">
                  <c:v>-59.799179000000002</c:v>
                </c:pt>
                <c:pt idx="71">
                  <c:v>-60.213431999999997</c:v>
                </c:pt>
                <c:pt idx="72">
                  <c:v>-60.037239</c:v>
                </c:pt>
                <c:pt idx="73">
                  <c:v>-58.707934999999999</c:v>
                </c:pt>
                <c:pt idx="74">
                  <c:v>-57.474003000000003</c:v>
                </c:pt>
                <c:pt idx="75">
                  <c:v>-55.936329000000001</c:v>
                </c:pt>
                <c:pt idx="76">
                  <c:v>-54.484439999999999</c:v>
                </c:pt>
                <c:pt idx="77">
                  <c:v>-53.770457999999998</c:v>
                </c:pt>
                <c:pt idx="78">
                  <c:v>-53.581935999999999</c:v>
                </c:pt>
                <c:pt idx="79">
                  <c:v>-53.835926000000001</c:v>
                </c:pt>
                <c:pt idx="80">
                  <c:v>-53.943286999999998</c:v>
                </c:pt>
                <c:pt idx="81">
                  <c:v>-55.352725999999997</c:v>
                </c:pt>
                <c:pt idx="82">
                  <c:v>-57.506805</c:v>
                </c:pt>
                <c:pt idx="83">
                  <c:v>-59.926174000000003</c:v>
                </c:pt>
                <c:pt idx="84">
                  <c:v>-59.918075999999999</c:v>
                </c:pt>
                <c:pt idx="85">
                  <c:v>-58.623615000000001</c:v>
                </c:pt>
                <c:pt idx="86">
                  <c:v>-58.467567000000003</c:v>
                </c:pt>
                <c:pt idx="87">
                  <c:v>-59.644629999999999</c:v>
                </c:pt>
                <c:pt idx="88">
                  <c:v>-60.129631000000003</c:v>
                </c:pt>
                <c:pt idx="89">
                  <c:v>-60.156021000000003</c:v>
                </c:pt>
                <c:pt idx="90">
                  <c:v>-60.118923000000002</c:v>
                </c:pt>
                <c:pt idx="91">
                  <c:v>-60.724254999999999</c:v>
                </c:pt>
                <c:pt idx="92">
                  <c:v>-62.170765000000003</c:v>
                </c:pt>
                <c:pt idx="93">
                  <c:v>-64.200996000000004</c:v>
                </c:pt>
                <c:pt idx="94">
                  <c:v>-65.989964000000001</c:v>
                </c:pt>
                <c:pt idx="95">
                  <c:v>-66.585957000000008</c:v>
                </c:pt>
                <c:pt idx="96">
                  <c:v>-66.453071999999992</c:v>
                </c:pt>
                <c:pt idx="97">
                  <c:v>-66.725971000000001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0E-40E0-97BB-1D9A2668E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845888"/>
        <c:axId val="449848064"/>
      </c:scatterChart>
      <c:valAx>
        <c:axId val="449845888"/>
        <c:scaling>
          <c:orientation val="minMax"/>
          <c:max val="30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49848064"/>
        <c:crosses val="autoZero"/>
        <c:crossBetween val="midCat"/>
        <c:majorUnit val="2"/>
      </c:valAx>
      <c:valAx>
        <c:axId val="449848064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49845888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265918134590342"/>
          <c:y val="0.18610942425137003"/>
          <c:w val="0.28145353431708547"/>
          <c:h val="0.150007654965435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Conversion Loss vs. LO Power: 91 MHz IF (dB)</a:t>
            </a:r>
            <a:endParaRPr lang="en-US" sz="1000" baseline="30000"/>
          </a:p>
        </c:rich>
      </c:tx>
      <c:layout>
        <c:manualLayout>
          <c:xMode val="edge"/>
          <c:yMode val="edge"/>
          <c:x val="0.14390950737113223"/>
          <c:y val="1.47572178477690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2374963546223404E-2"/>
          <c:w val="0.76542713682528862"/>
          <c:h val="0.7168729950422865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CLvsLO!$F$2</c:f>
              <c:strCache>
                <c:ptCount val="1"/>
                <c:pt idx="0">
                  <c:v>+22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4</c:v>
                </c:pt>
                <c:pt idx="1">
                  <c:v>4.16</c:v>
                </c:pt>
                <c:pt idx="2">
                  <c:v>4.32</c:v>
                </c:pt>
                <c:pt idx="3">
                  <c:v>4.4800000000000004</c:v>
                </c:pt>
                <c:pt idx="4">
                  <c:v>4.6399999999999997</c:v>
                </c:pt>
                <c:pt idx="5">
                  <c:v>4.8</c:v>
                </c:pt>
                <c:pt idx="6">
                  <c:v>4.96</c:v>
                </c:pt>
                <c:pt idx="7">
                  <c:v>5.12</c:v>
                </c:pt>
                <c:pt idx="8">
                  <c:v>5.28</c:v>
                </c:pt>
                <c:pt idx="9">
                  <c:v>5.44</c:v>
                </c:pt>
                <c:pt idx="10">
                  <c:v>5.6</c:v>
                </c:pt>
                <c:pt idx="11">
                  <c:v>5.76</c:v>
                </c:pt>
                <c:pt idx="12">
                  <c:v>5.92</c:v>
                </c:pt>
                <c:pt idx="13">
                  <c:v>6.08</c:v>
                </c:pt>
                <c:pt idx="14">
                  <c:v>6.24</c:v>
                </c:pt>
                <c:pt idx="15">
                  <c:v>6.4</c:v>
                </c:pt>
                <c:pt idx="16">
                  <c:v>6.56</c:v>
                </c:pt>
                <c:pt idx="17">
                  <c:v>6.72</c:v>
                </c:pt>
                <c:pt idx="18">
                  <c:v>6.88</c:v>
                </c:pt>
                <c:pt idx="19">
                  <c:v>7.04</c:v>
                </c:pt>
                <c:pt idx="20">
                  <c:v>7.2</c:v>
                </c:pt>
                <c:pt idx="21">
                  <c:v>7.36</c:v>
                </c:pt>
                <c:pt idx="22">
                  <c:v>7.52</c:v>
                </c:pt>
                <c:pt idx="23">
                  <c:v>7.68</c:v>
                </c:pt>
                <c:pt idx="24">
                  <c:v>7.84</c:v>
                </c:pt>
                <c:pt idx="25">
                  <c:v>8</c:v>
                </c:pt>
                <c:pt idx="26">
                  <c:v>8.16</c:v>
                </c:pt>
                <c:pt idx="27">
                  <c:v>8.32</c:v>
                </c:pt>
                <c:pt idx="28">
                  <c:v>8.48</c:v>
                </c:pt>
                <c:pt idx="29">
                  <c:v>8.64</c:v>
                </c:pt>
                <c:pt idx="30">
                  <c:v>8.8000000000000007</c:v>
                </c:pt>
                <c:pt idx="31">
                  <c:v>8.9600000000000009</c:v>
                </c:pt>
                <c:pt idx="32">
                  <c:v>9.1199999999999992</c:v>
                </c:pt>
                <c:pt idx="33">
                  <c:v>9.2799999999999994</c:v>
                </c:pt>
                <c:pt idx="34">
                  <c:v>9.44</c:v>
                </c:pt>
                <c:pt idx="35">
                  <c:v>9.6</c:v>
                </c:pt>
                <c:pt idx="36">
                  <c:v>9.76</c:v>
                </c:pt>
                <c:pt idx="37">
                  <c:v>9.92</c:v>
                </c:pt>
                <c:pt idx="38">
                  <c:v>10.08</c:v>
                </c:pt>
                <c:pt idx="39">
                  <c:v>10.24</c:v>
                </c:pt>
                <c:pt idx="40">
                  <c:v>10.4</c:v>
                </c:pt>
                <c:pt idx="41">
                  <c:v>10.56</c:v>
                </c:pt>
                <c:pt idx="42">
                  <c:v>10.72</c:v>
                </c:pt>
                <c:pt idx="43">
                  <c:v>10.88</c:v>
                </c:pt>
                <c:pt idx="44">
                  <c:v>11.04</c:v>
                </c:pt>
                <c:pt idx="45">
                  <c:v>11.2</c:v>
                </c:pt>
                <c:pt idx="46">
                  <c:v>11.36</c:v>
                </c:pt>
                <c:pt idx="47">
                  <c:v>11.52</c:v>
                </c:pt>
                <c:pt idx="48">
                  <c:v>11.68</c:v>
                </c:pt>
                <c:pt idx="49">
                  <c:v>11.84</c:v>
                </c:pt>
                <c:pt idx="50">
                  <c:v>12</c:v>
                </c:pt>
                <c:pt idx="51">
                  <c:v>12.16</c:v>
                </c:pt>
                <c:pt idx="52">
                  <c:v>12.32</c:v>
                </c:pt>
                <c:pt idx="53">
                  <c:v>12.48</c:v>
                </c:pt>
                <c:pt idx="54">
                  <c:v>12.64</c:v>
                </c:pt>
                <c:pt idx="55">
                  <c:v>12.8</c:v>
                </c:pt>
                <c:pt idx="56">
                  <c:v>12.96</c:v>
                </c:pt>
                <c:pt idx="57">
                  <c:v>13.12</c:v>
                </c:pt>
                <c:pt idx="58">
                  <c:v>13.28</c:v>
                </c:pt>
                <c:pt idx="59">
                  <c:v>13.44</c:v>
                </c:pt>
                <c:pt idx="60">
                  <c:v>13.6</c:v>
                </c:pt>
                <c:pt idx="61">
                  <c:v>13.76</c:v>
                </c:pt>
                <c:pt idx="62">
                  <c:v>13.92</c:v>
                </c:pt>
                <c:pt idx="63">
                  <c:v>14.08</c:v>
                </c:pt>
                <c:pt idx="64">
                  <c:v>14.24</c:v>
                </c:pt>
                <c:pt idx="65">
                  <c:v>14.4</c:v>
                </c:pt>
                <c:pt idx="66">
                  <c:v>14.56</c:v>
                </c:pt>
                <c:pt idx="67">
                  <c:v>14.72</c:v>
                </c:pt>
                <c:pt idx="68">
                  <c:v>14.88</c:v>
                </c:pt>
                <c:pt idx="69">
                  <c:v>15.04</c:v>
                </c:pt>
                <c:pt idx="70">
                  <c:v>15.2</c:v>
                </c:pt>
                <c:pt idx="71">
                  <c:v>15.36</c:v>
                </c:pt>
                <c:pt idx="72">
                  <c:v>15.52</c:v>
                </c:pt>
                <c:pt idx="73">
                  <c:v>15.68</c:v>
                </c:pt>
                <c:pt idx="74">
                  <c:v>15.84</c:v>
                </c:pt>
                <c:pt idx="75">
                  <c:v>16</c:v>
                </c:pt>
                <c:pt idx="76">
                  <c:v>16.16</c:v>
                </c:pt>
                <c:pt idx="77">
                  <c:v>16.32</c:v>
                </c:pt>
                <c:pt idx="78">
                  <c:v>16.48</c:v>
                </c:pt>
                <c:pt idx="79">
                  <c:v>16.64</c:v>
                </c:pt>
                <c:pt idx="80">
                  <c:v>16.8</c:v>
                </c:pt>
                <c:pt idx="81">
                  <c:v>16.96</c:v>
                </c:pt>
                <c:pt idx="82">
                  <c:v>17.12</c:v>
                </c:pt>
                <c:pt idx="83">
                  <c:v>17.28</c:v>
                </c:pt>
                <c:pt idx="84">
                  <c:v>17.440000000000001</c:v>
                </c:pt>
                <c:pt idx="85">
                  <c:v>17.600000000000001</c:v>
                </c:pt>
                <c:pt idx="86">
                  <c:v>17.760000000000002</c:v>
                </c:pt>
                <c:pt idx="87">
                  <c:v>17.920000000000002</c:v>
                </c:pt>
                <c:pt idx="88">
                  <c:v>18.079999999999998</c:v>
                </c:pt>
                <c:pt idx="89">
                  <c:v>18.239999999999998</c:v>
                </c:pt>
                <c:pt idx="90">
                  <c:v>18.399999999999999</c:v>
                </c:pt>
                <c:pt idx="91">
                  <c:v>18.559999999999999</c:v>
                </c:pt>
                <c:pt idx="92">
                  <c:v>18.72</c:v>
                </c:pt>
                <c:pt idx="93">
                  <c:v>18.88</c:v>
                </c:pt>
                <c:pt idx="94">
                  <c:v>19.04</c:v>
                </c:pt>
                <c:pt idx="95">
                  <c:v>19.2</c:v>
                </c:pt>
                <c:pt idx="96">
                  <c:v>19.36</c:v>
                </c:pt>
                <c:pt idx="97">
                  <c:v>19.52</c:v>
                </c:pt>
                <c:pt idx="98">
                  <c:v>19.68</c:v>
                </c:pt>
                <c:pt idx="99">
                  <c:v>19.84</c:v>
                </c:pt>
                <c:pt idx="100">
                  <c:v>20</c:v>
                </c:pt>
                <c:pt idx="101">
                  <c:v>20.16</c:v>
                </c:pt>
                <c:pt idx="102">
                  <c:v>20.32</c:v>
                </c:pt>
                <c:pt idx="103">
                  <c:v>20.48</c:v>
                </c:pt>
                <c:pt idx="104">
                  <c:v>20.64</c:v>
                </c:pt>
                <c:pt idx="105">
                  <c:v>20.8</c:v>
                </c:pt>
                <c:pt idx="106">
                  <c:v>20.96</c:v>
                </c:pt>
                <c:pt idx="107">
                  <c:v>21.12</c:v>
                </c:pt>
                <c:pt idx="108">
                  <c:v>21.28</c:v>
                </c:pt>
                <c:pt idx="109">
                  <c:v>21.44</c:v>
                </c:pt>
                <c:pt idx="110">
                  <c:v>21.6</c:v>
                </c:pt>
                <c:pt idx="111">
                  <c:v>21.76</c:v>
                </c:pt>
                <c:pt idx="112">
                  <c:v>21.92</c:v>
                </c:pt>
                <c:pt idx="113">
                  <c:v>22.08</c:v>
                </c:pt>
                <c:pt idx="114">
                  <c:v>22.24</c:v>
                </c:pt>
                <c:pt idx="115">
                  <c:v>22.4</c:v>
                </c:pt>
                <c:pt idx="116">
                  <c:v>22.56</c:v>
                </c:pt>
                <c:pt idx="117">
                  <c:v>22.72</c:v>
                </c:pt>
                <c:pt idx="118">
                  <c:v>22.88</c:v>
                </c:pt>
                <c:pt idx="119">
                  <c:v>23.04</c:v>
                </c:pt>
                <c:pt idx="120">
                  <c:v>23.2</c:v>
                </c:pt>
                <c:pt idx="121">
                  <c:v>23.36</c:v>
                </c:pt>
                <c:pt idx="122">
                  <c:v>23.52</c:v>
                </c:pt>
                <c:pt idx="123">
                  <c:v>23.68</c:v>
                </c:pt>
                <c:pt idx="124">
                  <c:v>23.84</c:v>
                </c:pt>
                <c:pt idx="125">
                  <c:v>24</c:v>
                </c:pt>
                <c:pt idx="126">
                  <c:v>24.16</c:v>
                </c:pt>
                <c:pt idx="127">
                  <c:v>24.32</c:v>
                </c:pt>
                <c:pt idx="128">
                  <c:v>24.48</c:v>
                </c:pt>
                <c:pt idx="129">
                  <c:v>24.64</c:v>
                </c:pt>
                <c:pt idx="130">
                  <c:v>24.8</c:v>
                </c:pt>
                <c:pt idx="131">
                  <c:v>24.96</c:v>
                </c:pt>
                <c:pt idx="132">
                  <c:v>25.12</c:v>
                </c:pt>
                <c:pt idx="133">
                  <c:v>25.28</c:v>
                </c:pt>
                <c:pt idx="134">
                  <c:v>25.44</c:v>
                </c:pt>
                <c:pt idx="135">
                  <c:v>25.6</c:v>
                </c:pt>
                <c:pt idx="136">
                  <c:v>25.76</c:v>
                </c:pt>
                <c:pt idx="137">
                  <c:v>25.92</c:v>
                </c:pt>
                <c:pt idx="138">
                  <c:v>26.08</c:v>
                </c:pt>
                <c:pt idx="139">
                  <c:v>26.24</c:v>
                </c:pt>
                <c:pt idx="140">
                  <c:v>26.4</c:v>
                </c:pt>
                <c:pt idx="141">
                  <c:v>26.56</c:v>
                </c:pt>
                <c:pt idx="142">
                  <c:v>26.72</c:v>
                </c:pt>
                <c:pt idx="143">
                  <c:v>26.88</c:v>
                </c:pt>
                <c:pt idx="144">
                  <c:v>27.04</c:v>
                </c:pt>
                <c:pt idx="145">
                  <c:v>27.2</c:v>
                </c:pt>
                <c:pt idx="146">
                  <c:v>27.36</c:v>
                </c:pt>
                <c:pt idx="147">
                  <c:v>27.52</c:v>
                </c:pt>
                <c:pt idx="148">
                  <c:v>27.68</c:v>
                </c:pt>
                <c:pt idx="149">
                  <c:v>27.84</c:v>
                </c:pt>
                <c:pt idx="150">
                  <c:v>28</c:v>
                </c:pt>
                <c:pt idx="151">
                  <c:v>28.16</c:v>
                </c:pt>
                <c:pt idx="152">
                  <c:v>28.32</c:v>
                </c:pt>
                <c:pt idx="153">
                  <c:v>28.48</c:v>
                </c:pt>
                <c:pt idx="154">
                  <c:v>28.64</c:v>
                </c:pt>
                <c:pt idx="155">
                  <c:v>28.8</c:v>
                </c:pt>
                <c:pt idx="156">
                  <c:v>28.96</c:v>
                </c:pt>
                <c:pt idx="157">
                  <c:v>29.12</c:v>
                </c:pt>
                <c:pt idx="158">
                  <c:v>29.28</c:v>
                </c:pt>
                <c:pt idx="159">
                  <c:v>29.44</c:v>
                </c:pt>
                <c:pt idx="160">
                  <c:v>29.6</c:v>
                </c:pt>
                <c:pt idx="161">
                  <c:v>29.76</c:v>
                </c:pt>
                <c:pt idx="162">
                  <c:v>29.92</c:v>
                </c:pt>
                <c:pt idx="163">
                  <c:v>30.08</c:v>
                </c:pt>
                <c:pt idx="164">
                  <c:v>30.24</c:v>
                </c:pt>
                <c:pt idx="165">
                  <c:v>30.4</c:v>
                </c:pt>
                <c:pt idx="166">
                  <c:v>30.56</c:v>
                </c:pt>
                <c:pt idx="167">
                  <c:v>30.72</c:v>
                </c:pt>
                <c:pt idx="168">
                  <c:v>30.88</c:v>
                </c:pt>
                <c:pt idx="169">
                  <c:v>31.04</c:v>
                </c:pt>
                <c:pt idx="170">
                  <c:v>31.2</c:v>
                </c:pt>
                <c:pt idx="171">
                  <c:v>31.36</c:v>
                </c:pt>
                <c:pt idx="172">
                  <c:v>31.52</c:v>
                </c:pt>
                <c:pt idx="173">
                  <c:v>31.68</c:v>
                </c:pt>
                <c:pt idx="174">
                  <c:v>31.84</c:v>
                </c:pt>
                <c:pt idx="175">
                  <c:v>32</c:v>
                </c:pt>
                <c:pt idx="176">
                  <c:v>32.159999999999997</c:v>
                </c:pt>
                <c:pt idx="177">
                  <c:v>32.32</c:v>
                </c:pt>
                <c:pt idx="178">
                  <c:v>32.479999999999997</c:v>
                </c:pt>
                <c:pt idx="179">
                  <c:v>32.64</c:v>
                </c:pt>
                <c:pt idx="180">
                  <c:v>32.799999999999997</c:v>
                </c:pt>
                <c:pt idx="181">
                  <c:v>32.96</c:v>
                </c:pt>
                <c:pt idx="182">
                  <c:v>33.119999999999997</c:v>
                </c:pt>
                <c:pt idx="183">
                  <c:v>33.28</c:v>
                </c:pt>
                <c:pt idx="184">
                  <c:v>33.44</c:v>
                </c:pt>
                <c:pt idx="185">
                  <c:v>33.6</c:v>
                </c:pt>
                <c:pt idx="186">
                  <c:v>33.76</c:v>
                </c:pt>
                <c:pt idx="187">
                  <c:v>33.92</c:v>
                </c:pt>
                <c:pt idx="188">
                  <c:v>34.08</c:v>
                </c:pt>
                <c:pt idx="189">
                  <c:v>34.24</c:v>
                </c:pt>
                <c:pt idx="190">
                  <c:v>34.4</c:v>
                </c:pt>
                <c:pt idx="191">
                  <c:v>34.56</c:v>
                </c:pt>
                <c:pt idx="192">
                  <c:v>34.72</c:v>
                </c:pt>
                <c:pt idx="193">
                  <c:v>34.880000000000003</c:v>
                </c:pt>
                <c:pt idx="194">
                  <c:v>35.04</c:v>
                </c:pt>
                <c:pt idx="195">
                  <c:v>35.200000000000003</c:v>
                </c:pt>
                <c:pt idx="196">
                  <c:v>35.36</c:v>
                </c:pt>
                <c:pt idx="197">
                  <c:v>35.520000000000003</c:v>
                </c:pt>
                <c:pt idx="198">
                  <c:v>35.68</c:v>
                </c:pt>
                <c:pt idx="199">
                  <c:v>35.840000000000003</c:v>
                </c:pt>
                <c:pt idx="200">
                  <c:v>36</c:v>
                </c:pt>
              </c:numCache>
            </c:numRef>
          </c:xVal>
          <c:yVal>
            <c:numRef>
              <c:f>CLvsLO!$F$5:$F$205</c:f>
              <c:numCache>
                <c:formatCode>General</c:formatCode>
                <c:ptCount val="201"/>
                <c:pt idx="0">
                  <c:v>-38.681637000000002</c:v>
                </c:pt>
                <c:pt idx="1">
                  <c:v>-34.403858</c:v>
                </c:pt>
                <c:pt idx="2">
                  <c:v>-31.832773</c:v>
                </c:pt>
                <c:pt idx="3">
                  <c:v>-29.393671000000001</c:v>
                </c:pt>
                <c:pt idx="4">
                  <c:v>-27.421295000000001</c:v>
                </c:pt>
                <c:pt idx="5">
                  <c:v>-24.713557999999999</c:v>
                </c:pt>
                <c:pt idx="6">
                  <c:v>-22.956167000000001</c:v>
                </c:pt>
                <c:pt idx="7">
                  <c:v>-21.212980000000002</c:v>
                </c:pt>
                <c:pt idx="8">
                  <c:v>-19.974378999999999</c:v>
                </c:pt>
                <c:pt idx="9">
                  <c:v>-18.477630999999999</c:v>
                </c:pt>
                <c:pt idx="10">
                  <c:v>-16.917705999999999</c:v>
                </c:pt>
                <c:pt idx="11">
                  <c:v>-16.218260000000001</c:v>
                </c:pt>
                <c:pt idx="12">
                  <c:v>-15.453632000000001</c:v>
                </c:pt>
                <c:pt idx="13">
                  <c:v>-14.444597</c:v>
                </c:pt>
                <c:pt idx="14">
                  <c:v>-13.530568000000001</c:v>
                </c:pt>
                <c:pt idx="15">
                  <c:v>-12.667624</c:v>
                </c:pt>
                <c:pt idx="16">
                  <c:v>-11.433733999999999</c:v>
                </c:pt>
                <c:pt idx="17">
                  <c:v>-9.9663094999999995</c:v>
                </c:pt>
                <c:pt idx="18">
                  <c:v>-8.8084345000000006</c:v>
                </c:pt>
                <c:pt idx="19">
                  <c:v>-8.0075207000000006</c:v>
                </c:pt>
                <c:pt idx="20">
                  <c:v>-7.0378132000000004</c:v>
                </c:pt>
                <c:pt idx="21">
                  <c:v>-6.3700241999999996</c:v>
                </c:pt>
                <c:pt idx="22">
                  <c:v>-5.8882007999999999</c:v>
                </c:pt>
                <c:pt idx="23">
                  <c:v>-5.5054197</c:v>
                </c:pt>
                <c:pt idx="24">
                  <c:v>-5.5382271000000003</c:v>
                </c:pt>
                <c:pt idx="25">
                  <c:v>-5.4732561000000004</c:v>
                </c:pt>
                <c:pt idx="26">
                  <c:v>-5.3391355999999996</c:v>
                </c:pt>
                <c:pt idx="27">
                  <c:v>-5.3045311000000002</c:v>
                </c:pt>
                <c:pt idx="28">
                  <c:v>-5.3966231000000002</c:v>
                </c:pt>
                <c:pt idx="29">
                  <c:v>-5.4301180999999996</c:v>
                </c:pt>
                <c:pt idx="30">
                  <c:v>-5.5833611000000003</c:v>
                </c:pt>
                <c:pt idx="31">
                  <c:v>-5.6099152999999999</c:v>
                </c:pt>
                <c:pt idx="32">
                  <c:v>-5.6864509999999999</c:v>
                </c:pt>
                <c:pt idx="33">
                  <c:v>-5.8138914000000002</c:v>
                </c:pt>
                <c:pt idx="34">
                  <c:v>-5.8115945</c:v>
                </c:pt>
                <c:pt idx="35">
                  <c:v>-5.8861127</c:v>
                </c:pt>
                <c:pt idx="36">
                  <c:v>-5.9507895</c:v>
                </c:pt>
                <c:pt idx="37">
                  <c:v>-5.9739575</c:v>
                </c:pt>
                <c:pt idx="38">
                  <c:v>-6.0339875000000003</c:v>
                </c:pt>
                <c:pt idx="39">
                  <c:v>-6.1430302000000001</c:v>
                </c:pt>
                <c:pt idx="40">
                  <c:v>-6.1798548999999996</c:v>
                </c:pt>
                <c:pt idx="41">
                  <c:v>-6.2395439000000001</c:v>
                </c:pt>
                <c:pt idx="42">
                  <c:v>-6.3045616000000004</c:v>
                </c:pt>
                <c:pt idx="43">
                  <c:v>-6.3302193000000004</c:v>
                </c:pt>
                <c:pt idx="44">
                  <c:v>-6.4168428999999998</c:v>
                </c:pt>
                <c:pt idx="45">
                  <c:v>-6.4772996999999997</c:v>
                </c:pt>
                <c:pt idx="46">
                  <c:v>-6.5221825000000004</c:v>
                </c:pt>
                <c:pt idx="47">
                  <c:v>-6.5734553</c:v>
                </c:pt>
                <c:pt idx="48">
                  <c:v>-6.5526236999999998</c:v>
                </c:pt>
                <c:pt idx="49">
                  <c:v>-6.5389128000000003</c:v>
                </c:pt>
                <c:pt idx="50">
                  <c:v>-6.5561670999999997</c:v>
                </c:pt>
                <c:pt idx="51">
                  <c:v>-6.5774922</c:v>
                </c:pt>
                <c:pt idx="52">
                  <c:v>-6.5619240000000003</c:v>
                </c:pt>
                <c:pt idx="53">
                  <c:v>-6.5355349</c:v>
                </c:pt>
                <c:pt idx="54">
                  <c:v>-6.5119018999999998</c:v>
                </c:pt>
                <c:pt idx="55">
                  <c:v>-6.5038466000000001</c:v>
                </c:pt>
                <c:pt idx="56">
                  <c:v>-6.4693569999999996</c:v>
                </c:pt>
                <c:pt idx="57">
                  <c:v>-6.4142555999999997</c:v>
                </c:pt>
                <c:pt idx="58">
                  <c:v>-6.4324469999999998</c:v>
                </c:pt>
                <c:pt idx="59">
                  <c:v>-6.4539938000000001</c:v>
                </c:pt>
                <c:pt idx="60">
                  <c:v>-6.4455023000000002</c:v>
                </c:pt>
                <c:pt idx="61">
                  <c:v>-6.436769</c:v>
                </c:pt>
                <c:pt idx="62">
                  <c:v>-6.4928527000000003</c:v>
                </c:pt>
                <c:pt idx="63">
                  <c:v>-6.5550733000000001</c:v>
                </c:pt>
                <c:pt idx="64">
                  <c:v>-6.6458653999999999</c:v>
                </c:pt>
                <c:pt idx="65">
                  <c:v>-6.7809277000000003</c:v>
                </c:pt>
                <c:pt idx="66">
                  <c:v>-6.8477750000000004</c:v>
                </c:pt>
                <c:pt idx="67">
                  <c:v>-6.8338842</c:v>
                </c:pt>
                <c:pt idx="68">
                  <c:v>-6.8417659000000004</c:v>
                </c:pt>
                <c:pt idx="69">
                  <c:v>-6.8632083000000002</c:v>
                </c:pt>
                <c:pt idx="70">
                  <c:v>-6.8212913999999998</c:v>
                </c:pt>
                <c:pt idx="71">
                  <c:v>-6.7999505999999998</c:v>
                </c:pt>
                <c:pt idx="72">
                  <c:v>-6.7929329999999997</c:v>
                </c:pt>
                <c:pt idx="73">
                  <c:v>-6.7878537000000003</c:v>
                </c:pt>
                <c:pt idx="74">
                  <c:v>-6.7837281000000003</c:v>
                </c:pt>
                <c:pt idx="75">
                  <c:v>-6.7913250999999999</c:v>
                </c:pt>
                <c:pt idx="76">
                  <c:v>-6.8081446000000003</c:v>
                </c:pt>
                <c:pt idx="77">
                  <c:v>-6.8204454999999999</c:v>
                </c:pt>
                <c:pt idx="78">
                  <c:v>-6.8882260000000004</c:v>
                </c:pt>
                <c:pt idx="79">
                  <c:v>-6.9304676000000001</c:v>
                </c:pt>
                <c:pt idx="80">
                  <c:v>-6.9399604999999998</c:v>
                </c:pt>
                <c:pt idx="81">
                  <c:v>-6.9344573</c:v>
                </c:pt>
                <c:pt idx="82">
                  <c:v>-6.9126276999999998</c:v>
                </c:pt>
                <c:pt idx="83">
                  <c:v>-6.8937410999999997</c:v>
                </c:pt>
                <c:pt idx="84">
                  <c:v>-6.8938550999999997</c:v>
                </c:pt>
                <c:pt idx="85">
                  <c:v>-6.8803945000000004</c:v>
                </c:pt>
                <c:pt idx="86">
                  <c:v>-6.8758917000000004</c:v>
                </c:pt>
                <c:pt idx="87">
                  <c:v>-6.8708906000000001</c:v>
                </c:pt>
                <c:pt idx="88">
                  <c:v>-6.8620687</c:v>
                </c:pt>
                <c:pt idx="89">
                  <c:v>-6.8749207999999999</c:v>
                </c:pt>
                <c:pt idx="90">
                  <c:v>-6.8695950999999997</c:v>
                </c:pt>
                <c:pt idx="91">
                  <c:v>-6.8906527000000004</c:v>
                </c:pt>
                <c:pt idx="92">
                  <c:v>-6.8795260999999996</c:v>
                </c:pt>
                <c:pt idx="93">
                  <c:v>-6.8942566000000003</c:v>
                </c:pt>
                <c:pt idx="94">
                  <c:v>-6.8770461000000003</c:v>
                </c:pt>
                <c:pt idx="95">
                  <c:v>-6.8643932000000003</c:v>
                </c:pt>
                <c:pt idx="96">
                  <c:v>-6.8662070999999996</c:v>
                </c:pt>
                <c:pt idx="97">
                  <c:v>-6.8995747999999999</c:v>
                </c:pt>
                <c:pt idx="98">
                  <c:v>-6.9247484000000004</c:v>
                </c:pt>
                <c:pt idx="99">
                  <c:v>-6.9458852000000002</c:v>
                </c:pt>
                <c:pt idx="100">
                  <c:v>-7.0265198</c:v>
                </c:pt>
                <c:pt idx="101">
                  <c:v>-7.0634779999999999</c:v>
                </c:pt>
                <c:pt idx="102">
                  <c:v>-7.0406170000000001</c:v>
                </c:pt>
                <c:pt idx="103">
                  <c:v>-7.0713944</c:v>
                </c:pt>
                <c:pt idx="104">
                  <c:v>-7.0815276999999996</c:v>
                </c:pt>
                <c:pt idx="105">
                  <c:v>-7.1802010999999997</c:v>
                </c:pt>
                <c:pt idx="106">
                  <c:v>-7.2069488000000002</c:v>
                </c:pt>
                <c:pt idx="107">
                  <c:v>-7.1223115999999997</c:v>
                </c:pt>
                <c:pt idx="108">
                  <c:v>-7.1067228</c:v>
                </c:pt>
                <c:pt idx="109">
                  <c:v>-7.0909624000000004</c:v>
                </c:pt>
                <c:pt idx="110">
                  <c:v>-7.0977329999999998</c:v>
                </c:pt>
                <c:pt idx="111">
                  <c:v>-7.1638355000000002</c:v>
                </c:pt>
                <c:pt idx="112">
                  <c:v>-7.1770334</c:v>
                </c:pt>
                <c:pt idx="113">
                  <c:v>-7.202261</c:v>
                </c:pt>
                <c:pt idx="114">
                  <c:v>-7.2917360999999996</c:v>
                </c:pt>
                <c:pt idx="115">
                  <c:v>-7.3316298</c:v>
                </c:pt>
                <c:pt idx="116">
                  <c:v>-7.4162545</c:v>
                </c:pt>
                <c:pt idx="117">
                  <c:v>-7.4881891999999999</c:v>
                </c:pt>
                <c:pt idx="118">
                  <c:v>-7.5745057999999998</c:v>
                </c:pt>
                <c:pt idx="119">
                  <c:v>-7.5981679</c:v>
                </c:pt>
                <c:pt idx="120">
                  <c:v>-7.6450863</c:v>
                </c:pt>
                <c:pt idx="121">
                  <c:v>-7.6071634000000001</c:v>
                </c:pt>
                <c:pt idx="122">
                  <c:v>-7.5947627999999998</c:v>
                </c:pt>
                <c:pt idx="123">
                  <c:v>-7.5459991000000004</c:v>
                </c:pt>
                <c:pt idx="124">
                  <c:v>-7.5453004999999997</c:v>
                </c:pt>
                <c:pt idx="125">
                  <c:v>-7.5157217999999997</c:v>
                </c:pt>
                <c:pt idx="126">
                  <c:v>-7.5126600000000003</c:v>
                </c:pt>
                <c:pt idx="127">
                  <c:v>-7.4848017999999996</c:v>
                </c:pt>
                <c:pt idx="128">
                  <c:v>-7.4649109999999999</c:v>
                </c:pt>
                <c:pt idx="129">
                  <c:v>-7.4702487</c:v>
                </c:pt>
                <c:pt idx="130">
                  <c:v>-7.4864106000000001</c:v>
                </c:pt>
                <c:pt idx="131">
                  <c:v>-7.4855618000000002</c:v>
                </c:pt>
                <c:pt idx="132">
                  <c:v>-7.4845718999999997</c:v>
                </c:pt>
                <c:pt idx="133">
                  <c:v>-7.4973368999999996</c:v>
                </c:pt>
                <c:pt idx="134">
                  <c:v>-7.5185094000000001</c:v>
                </c:pt>
                <c:pt idx="135">
                  <c:v>-7.5237183999999999</c:v>
                </c:pt>
                <c:pt idx="136">
                  <c:v>-7.5591922</c:v>
                </c:pt>
                <c:pt idx="137">
                  <c:v>-7.6142101000000002</c:v>
                </c:pt>
                <c:pt idx="138">
                  <c:v>-7.6666755999999996</c:v>
                </c:pt>
                <c:pt idx="139">
                  <c:v>-7.7341651999999996</c:v>
                </c:pt>
                <c:pt idx="140">
                  <c:v>-7.8328971999999997</c:v>
                </c:pt>
                <c:pt idx="141">
                  <c:v>-7.9520873999999999</c:v>
                </c:pt>
                <c:pt idx="142">
                  <c:v>-7.8397769999999998</c:v>
                </c:pt>
                <c:pt idx="143">
                  <c:v>-7.8373089</c:v>
                </c:pt>
                <c:pt idx="144">
                  <c:v>-7.8816079999999999</c:v>
                </c:pt>
                <c:pt idx="145">
                  <c:v>-7.8351573999999999</c:v>
                </c:pt>
                <c:pt idx="146">
                  <c:v>-7.7793349999999997</c:v>
                </c:pt>
                <c:pt idx="147">
                  <c:v>-7.8280921000000001</c:v>
                </c:pt>
                <c:pt idx="148">
                  <c:v>-7.8985181000000004</c:v>
                </c:pt>
                <c:pt idx="149">
                  <c:v>-7.8944634999999996</c:v>
                </c:pt>
                <c:pt idx="150">
                  <c:v>-7.9336266999999996</c:v>
                </c:pt>
                <c:pt idx="151">
                  <c:v>-7.8804201999999997</c:v>
                </c:pt>
                <c:pt idx="152">
                  <c:v>-7.9636626000000001</c:v>
                </c:pt>
                <c:pt idx="153">
                  <c:v>-8.0616512</c:v>
                </c:pt>
                <c:pt idx="154">
                  <c:v>-8.1064977999999996</c:v>
                </c:pt>
                <c:pt idx="155">
                  <c:v>-8.1428051000000004</c:v>
                </c:pt>
                <c:pt idx="156">
                  <c:v>-8.1623897999999997</c:v>
                </c:pt>
                <c:pt idx="157">
                  <c:v>-8.3174992000000003</c:v>
                </c:pt>
                <c:pt idx="158">
                  <c:v>-8.3124847000000006</c:v>
                </c:pt>
                <c:pt idx="159">
                  <c:v>-8.3986034000000007</c:v>
                </c:pt>
                <c:pt idx="160">
                  <c:v>-8.4858312999999992</c:v>
                </c:pt>
                <c:pt idx="161">
                  <c:v>-8.5310811999999991</c:v>
                </c:pt>
                <c:pt idx="162">
                  <c:v>-8.6741772000000008</c:v>
                </c:pt>
                <c:pt idx="163">
                  <c:v>-8.8504248000000008</c:v>
                </c:pt>
                <c:pt idx="164">
                  <c:v>-9.0373391999999999</c:v>
                </c:pt>
                <c:pt idx="165">
                  <c:v>-9.1262740999999998</c:v>
                </c:pt>
                <c:pt idx="166">
                  <c:v>-9.2497387</c:v>
                </c:pt>
                <c:pt idx="167">
                  <c:v>-9.3793983000000001</c:v>
                </c:pt>
                <c:pt idx="168">
                  <c:v>-9.5813054999999991</c:v>
                </c:pt>
                <c:pt idx="169">
                  <c:v>-9.7897757999999993</c:v>
                </c:pt>
                <c:pt idx="170">
                  <c:v>-9.9088630999999996</c:v>
                </c:pt>
                <c:pt idx="171">
                  <c:v>-9.9727248999999993</c:v>
                </c:pt>
                <c:pt idx="172">
                  <c:v>-10.161156</c:v>
                </c:pt>
                <c:pt idx="173">
                  <c:v>-10.39255</c:v>
                </c:pt>
                <c:pt idx="174">
                  <c:v>-10.604692999999999</c:v>
                </c:pt>
                <c:pt idx="175">
                  <c:v>-10.840108000000001</c:v>
                </c:pt>
                <c:pt idx="176">
                  <c:v>-10.992711</c:v>
                </c:pt>
                <c:pt idx="177">
                  <c:v>-11.175723</c:v>
                </c:pt>
                <c:pt idx="178">
                  <c:v>-11.199331000000001</c:v>
                </c:pt>
                <c:pt idx="179">
                  <c:v>-11.065213</c:v>
                </c:pt>
                <c:pt idx="180">
                  <c:v>-11.022624</c:v>
                </c:pt>
                <c:pt idx="181">
                  <c:v>-10.958417000000001</c:v>
                </c:pt>
                <c:pt idx="182">
                  <c:v>-10.983571</c:v>
                </c:pt>
                <c:pt idx="183">
                  <c:v>-11.102319</c:v>
                </c:pt>
                <c:pt idx="184">
                  <c:v>-11.276776</c:v>
                </c:pt>
                <c:pt idx="185">
                  <c:v>-11.507372999999999</c:v>
                </c:pt>
                <c:pt idx="186">
                  <c:v>-11.785491</c:v>
                </c:pt>
                <c:pt idx="187">
                  <c:v>-11.982146999999999</c:v>
                </c:pt>
                <c:pt idx="188">
                  <c:v>-12.223523999999999</c:v>
                </c:pt>
                <c:pt idx="189">
                  <c:v>-12.418053</c:v>
                </c:pt>
                <c:pt idx="190">
                  <c:v>-12.608245999999999</c:v>
                </c:pt>
                <c:pt idx="191">
                  <c:v>-12.557907999999999</c:v>
                </c:pt>
                <c:pt idx="192">
                  <c:v>-12.340505</c:v>
                </c:pt>
                <c:pt idx="193">
                  <c:v>-12.194513000000001</c:v>
                </c:pt>
                <c:pt idx="194">
                  <c:v>-12.034176</c:v>
                </c:pt>
                <c:pt idx="195">
                  <c:v>-12.014369</c:v>
                </c:pt>
                <c:pt idx="196">
                  <c:v>-12.100714999999999</c:v>
                </c:pt>
                <c:pt idx="197">
                  <c:v>-12.222488</c:v>
                </c:pt>
                <c:pt idx="198">
                  <c:v>-12.385994999999999</c:v>
                </c:pt>
                <c:pt idx="199">
                  <c:v>-12.586012</c:v>
                </c:pt>
                <c:pt idx="200">
                  <c:v>-12.821398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61-437B-BA1D-4849937C91C3}"/>
            </c:ext>
          </c:extLst>
        </c:ser>
        <c:ser>
          <c:idx val="2"/>
          <c:order val="1"/>
          <c:tx>
            <c:strRef>
              <c:f>CLvsLO!$G$2</c:f>
              <c:strCache>
                <c:ptCount val="1"/>
                <c:pt idx="0">
                  <c:v>+20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4</c:v>
                </c:pt>
                <c:pt idx="1">
                  <c:v>4.16</c:v>
                </c:pt>
                <c:pt idx="2">
                  <c:v>4.32</c:v>
                </c:pt>
                <c:pt idx="3">
                  <c:v>4.4800000000000004</c:v>
                </c:pt>
                <c:pt idx="4">
                  <c:v>4.6399999999999997</c:v>
                </c:pt>
                <c:pt idx="5">
                  <c:v>4.8</c:v>
                </c:pt>
                <c:pt idx="6">
                  <c:v>4.96</c:v>
                </c:pt>
                <c:pt idx="7">
                  <c:v>5.12</c:v>
                </c:pt>
                <c:pt idx="8">
                  <c:v>5.28</c:v>
                </c:pt>
                <c:pt idx="9">
                  <c:v>5.44</c:v>
                </c:pt>
                <c:pt idx="10">
                  <c:v>5.6</c:v>
                </c:pt>
                <c:pt idx="11">
                  <c:v>5.76</c:v>
                </c:pt>
                <c:pt idx="12">
                  <c:v>5.92</c:v>
                </c:pt>
                <c:pt idx="13">
                  <c:v>6.08</c:v>
                </c:pt>
                <c:pt idx="14">
                  <c:v>6.24</c:v>
                </c:pt>
                <c:pt idx="15">
                  <c:v>6.4</c:v>
                </c:pt>
                <c:pt idx="16">
                  <c:v>6.56</c:v>
                </c:pt>
                <c:pt idx="17">
                  <c:v>6.72</c:v>
                </c:pt>
                <c:pt idx="18">
                  <c:v>6.88</c:v>
                </c:pt>
                <c:pt idx="19">
                  <c:v>7.04</c:v>
                </c:pt>
                <c:pt idx="20">
                  <c:v>7.2</c:v>
                </c:pt>
                <c:pt idx="21">
                  <c:v>7.36</c:v>
                </c:pt>
                <c:pt idx="22">
                  <c:v>7.52</c:v>
                </c:pt>
                <c:pt idx="23">
                  <c:v>7.68</c:v>
                </c:pt>
                <c:pt idx="24">
                  <c:v>7.84</c:v>
                </c:pt>
                <c:pt idx="25">
                  <c:v>8</c:v>
                </c:pt>
                <c:pt idx="26">
                  <c:v>8.16</c:v>
                </c:pt>
                <c:pt idx="27">
                  <c:v>8.32</c:v>
                </c:pt>
                <c:pt idx="28">
                  <c:v>8.48</c:v>
                </c:pt>
                <c:pt idx="29">
                  <c:v>8.64</c:v>
                </c:pt>
                <c:pt idx="30">
                  <c:v>8.8000000000000007</c:v>
                </c:pt>
                <c:pt idx="31">
                  <c:v>8.9600000000000009</c:v>
                </c:pt>
                <c:pt idx="32">
                  <c:v>9.1199999999999992</c:v>
                </c:pt>
                <c:pt idx="33">
                  <c:v>9.2799999999999994</c:v>
                </c:pt>
                <c:pt idx="34">
                  <c:v>9.44</c:v>
                </c:pt>
                <c:pt idx="35">
                  <c:v>9.6</c:v>
                </c:pt>
                <c:pt idx="36">
                  <c:v>9.76</c:v>
                </c:pt>
                <c:pt idx="37">
                  <c:v>9.92</c:v>
                </c:pt>
                <c:pt idx="38">
                  <c:v>10.08</c:v>
                </c:pt>
                <c:pt idx="39">
                  <c:v>10.24</c:v>
                </c:pt>
                <c:pt idx="40">
                  <c:v>10.4</c:v>
                </c:pt>
                <c:pt idx="41">
                  <c:v>10.56</c:v>
                </c:pt>
                <c:pt idx="42">
                  <c:v>10.72</c:v>
                </c:pt>
                <c:pt idx="43">
                  <c:v>10.88</c:v>
                </c:pt>
                <c:pt idx="44">
                  <c:v>11.04</c:v>
                </c:pt>
                <c:pt idx="45">
                  <c:v>11.2</c:v>
                </c:pt>
                <c:pt idx="46">
                  <c:v>11.36</c:v>
                </c:pt>
                <c:pt idx="47">
                  <c:v>11.52</c:v>
                </c:pt>
                <c:pt idx="48">
                  <c:v>11.68</c:v>
                </c:pt>
                <c:pt idx="49">
                  <c:v>11.84</c:v>
                </c:pt>
                <c:pt idx="50">
                  <c:v>12</c:v>
                </c:pt>
                <c:pt idx="51">
                  <c:v>12.16</c:v>
                </c:pt>
                <c:pt idx="52">
                  <c:v>12.32</c:v>
                </c:pt>
                <c:pt idx="53">
                  <c:v>12.48</c:v>
                </c:pt>
                <c:pt idx="54">
                  <c:v>12.64</c:v>
                </c:pt>
                <c:pt idx="55">
                  <c:v>12.8</c:v>
                </c:pt>
                <c:pt idx="56">
                  <c:v>12.96</c:v>
                </c:pt>
                <c:pt idx="57">
                  <c:v>13.12</c:v>
                </c:pt>
                <c:pt idx="58">
                  <c:v>13.28</c:v>
                </c:pt>
                <c:pt idx="59">
                  <c:v>13.44</c:v>
                </c:pt>
                <c:pt idx="60">
                  <c:v>13.6</c:v>
                </c:pt>
                <c:pt idx="61">
                  <c:v>13.76</c:v>
                </c:pt>
                <c:pt idx="62">
                  <c:v>13.92</c:v>
                </c:pt>
                <c:pt idx="63">
                  <c:v>14.08</c:v>
                </c:pt>
                <c:pt idx="64">
                  <c:v>14.24</c:v>
                </c:pt>
                <c:pt idx="65">
                  <c:v>14.4</c:v>
                </c:pt>
                <c:pt idx="66">
                  <c:v>14.56</c:v>
                </c:pt>
                <c:pt idx="67">
                  <c:v>14.72</c:v>
                </c:pt>
                <c:pt idx="68">
                  <c:v>14.88</c:v>
                </c:pt>
                <c:pt idx="69">
                  <c:v>15.04</c:v>
                </c:pt>
                <c:pt idx="70">
                  <c:v>15.2</c:v>
                </c:pt>
                <c:pt idx="71">
                  <c:v>15.36</c:v>
                </c:pt>
                <c:pt idx="72">
                  <c:v>15.52</c:v>
                </c:pt>
                <c:pt idx="73">
                  <c:v>15.68</c:v>
                </c:pt>
                <c:pt idx="74">
                  <c:v>15.84</c:v>
                </c:pt>
                <c:pt idx="75">
                  <c:v>16</c:v>
                </c:pt>
                <c:pt idx="76">
                  <c:v>16.16</c:v>
                </c:pt>
                <c:pt idx="77">
                  <c:v>16.32</c:v>
                </c:pt>
                <c:pt idx="78">
                  <c:v>16.48</c:v>
                </c:pt>
                <c:pt idx="79">
                  <c:v>16.64</c:v>
                </c:pt>
                <c:pt idx="80">
                  <c:v>16.8</c:v>
                </c:pt>
                <c:pt idx="81">
                  <c:v>16.96</c:v>
                </c:pt>
                <c:pt idx="82">
                  <c:v>17.12</c:v>
                </c:pt>
                <c:pt idx="83">
                  <c:v>17.28</c:v>
                </c:pt>
                <c:pt idx="84">
                  <c:v>17.440000000000001</c:v>
                </c:pt>
                <c:pt idx="85">
                  <c:v>17.600000000000001</c:v>
                </c:pt>
                <c:pt idx="86">
                  <c:v>17.760000000000002</c:v>
                </c:pt>
                <c:pt idx="87">
                  <c:v>17.920000000000002</c:v>
                </c:pt>
                <c:pt idx="88">
                  <c:v>18.079999999999998</c:v>
                </c:pt>
                <c:pt idx="89">
                  <c:v>18.239999999999998</c:v>
                </c:pt>
                <c:pt idx="90">
                  <c:v>18.399999999999999</c:v>
                </c:pt>
                <c:pt idx="91">
                  <c:v>18.559999999999999</c:v>
                </c:pt>
                <c:pt idx="92">
                  <c:v>18.72</c:v>
                </c:pt>
                <c:pt idx="93">
                  <c:v>18.88</c:v>
                </c:pt>
                <c:pt idx="94">
                  <c:v>19.04</c:v>
                </c:pt>
                <c:pt idx="95">
                  <c:v>19.2</c:v>
                </c:pt>
                <c:pt idx="96">
                  <c:v>19.36</c:v>
                </c:pt>
                <c:pt idx="97">
                  <c:v>19.52</c:v>
                </c:pt>
                <c:pt idx="98">
                  <c:v>19.68</c:v>
                </c:pt>
                <c:pt idx="99">
                  <c:v>19.84</c:v>
                </c:pt>
                <c:pt idx="100">
                  <c:v>20</c:v>
                </c:pt>
                <c:pt idx="101">
                  <c:v>20.16</c:v>
                </c:pt>
                <c:pt idx="102">
                  <c:v>20.32</c:v>
                </c:pt>
                <c:pt idx="103">
                  <c:v>20.48</c:v>
                </c:pt>
                <c:pt idx="104">
                  <c:v>20.64</c:v>
                </c:pt>
                <c:pt idx="105">
                  <c:v>20.8</c:v>
                </c:pt>
                <c:pt idx="106">
                  <c:v>20.96</c:v>
                </c:pt>
                <c:pt idx="107">
                  <c:v>21.12</c:v>
                </c:pt>
                <c:pt idx="108">
                  <c:v>21.28</c:v>
                </c:pt>
                <c:pt idx="109">
                  <c:v>21.44</c:v>
                </c:pt>
                <c:pt idx="110">
                  <c:v>21.6</c:v>
                </c:pt>
                <c:pt idx="111">
                  <c:v>21.76</c:v>
                </c:pt>
                <c:pt idx="112">
                  <c:v>21.92</c:v>
                </c:pt>
                <c:pt idx="113">
                  <c:v>22.08</c:v>
                </c:pt>
                <c:pt idx="114">
                  <c:v>22.24</c:v>
                </c:pt>
                <c:pt idx="115">
                  <c:v>22.4</c:v>
                </c:pt>
                <c:pt idx="116">
                  <c:v>22.56</c:v>
                </c:pt>
                <c:pt idx="117">
                  <c:v>22.72</c:v>
                </c:pt>
                <c:pt idx="118">
                  <c:v>22.88</c:v>
                </c:pt>
                <c:pt idx="119">
                  <c:v>23.04</c:v>
                </c:pt>
                <c:pt idx="120">
                  <c:v>23.2</c:v>
                </c:pt>
                <c:pt idx="121">
                  <c:v>23.36</c:v>
                </c:pt>
                <c:pt idx="122">
                  <c:v>23.52</c:v>
                </c:pt>
                <c:pt idx="123">
                  <c:v>23.68</c:v>
                </c:pt>
                <c:pt idx="124">
                  <c:v>23.84</c:v>
                </c:pt>
                <c:pt idx="125">
                  <c:v>24</c:v>
                </c:pt>
                <c:pt idx="126">
                  <c:v>24.16</c:v>
                </c:pt>
                <c:pt idx="127">
                  <c:v>24.32</c:v>
                </c:pt>
                <c:pt idx="128">
                  <c:v>24.48</c:v>
                </c:pt>
                <c:pt idx="129">
                  <c:v>24.64</c:v>
                </c:pt>
                <c:pt idx="130">
                  <c:v>24.8</c:v>
                </c:pt>
                <c:pt idx="131">
                  <c:v>24.96</c:v>
                </c:pt>
                <c:pt idx="132">
                  <c:v>25.12</c:v>
                </c:pt>
                <c:pt idx="133">
                  <c:v>25.28</c:v>
                </c:pt>
                <c:pt idx="134">
                  <c:v>25.44</c:v>
                </c:pt>
                <c:pt idx="135">
                  <c:v>25.6</c:v>
                </c:pt>
                <c:pt idx="136">
                  <c:v>25.76</c:v>
                </c:pt>
                <c:pt idx="137">
                  <c:v>25.92</c:v>
                </c:pt>
                <c:pt idx="138">
                  <c:v>26.08</c:v>
                </c:pt>
                <c:pt idx="139">
                  <c:v>26.24</c:v>
                </c:pt>
                <c:pt idx="140">
                  <c:v>26.4</c:v>
                </c:pt>
                <c:pt idx="141">
                  <c:v>26.56</c:v>
                </c:pt>
                <c:pt idx="142">
                  <c:v>26.72</c:v>
                </c:pt>
                <c:pt idx="143">
                  <c:v>26.88</c:v>
                </c:pt>
                <c:pt idx="144">
                  <c:v>27.04</c:v>
                </c:pt>
                <c:pt idx="145">
                  <c:v>27.2</c:v>
                </c:pt>
                <c:pt idx="146">
                  <c:v>27.36</c:v>
                </c:pt>
                <c:pt idx="147">
                  <c:v>27.52</c:v>
                </c:pt>
                <c:pt idx="148">
                  <c:v>27.68</c:v>
                </c:pt>
                <c:pt idx="149">
                  <c:v>27.84</c:v>
                </c:pt>
                <c:pt idx="150">
                  <c:v>28</c:v>
                </c:pt>
                <c:pt idx="151">
                  <c:v>28.16</c:v>
                </c:pt>
                <c:pt idx="152">
                  <c:v>28.32</c:v>
                </c:pt>
                <c:pt idx="153">
                  <c:v>28.48</c:v>
                </c:pt>
                <c:pt idx="154">
                  <c:v>28.64</c:v>
                </c:pt>
                <c:pt idx="155">
                  <c:v>28.8</c:v>
                </c:pt>
                <c:pt idx="156">
                  <c:v>28.96</c:v>
                </c:pt>
                <c:pt idx="157">
                  <c:v>29.12</c:v>
                </c:pt>
                <c:pt idx="158">
                  <c:v>29.28</c:v>
                </c:pt>
                <c:pt idx="159">
                  <c:v>29.44</c:v>
                </c:pt>
                <c:pt idx="160">
                  <c:v>29.6</c:v>
                </c:pt>
                <c:pt idx="161">
                  <c:v>29.76</c:v>
                </c:pt>
                <c:pt idx="162">
                  <c:v>29.92</c:v>
                </c:pt>
                <c:pt idx="163">
                  <c:v>30.08</c:v>
                </c:pt>
                <c:pt idx="164">
                  <c:v>30.24</c:v>
                </c:pt>
                <c:pt idx="165">
                  <c:v>30.4</c:v>
                </c:pt>
                <c:pt idx="166">
                  <c:v>30.56</c:v>
                </c:pt>
                <c:pt idx="167">
                  <c:v>30.72</c:v>
                </c:pt>
                <c:pt idx="168">
                  <c:v>30.88</c:v>
                </c:pt>
                <c:pt idx="169">
                  <c:v>31.04</c:v>
                </c:pt>
                <c:pt idx="170">
                  <c:v>31.2</c:v>
                </c:pt>
                <c:pt idx="171">
                  <c:v>31.36</c:v>
                </c:pt>
                <c:pt idx="172">
                  <c:v>31.52</c:v>
                </c:pt>
                <c:pt idx="173">
                  <c:v>31.68</c:v>
                </c:pt>
                <c:pt idx="174">
                  <c:v>31.84</c:v>
                </c:pt>
                <c:pt idx="175">
                  <c:v>32</c:v>
                </c:pt>
                <c:pt idx="176">
                  <c:v>32.159999999999997</c:v>
                </c:pt>
                <c:pt idx="177">
                  <c:v>32.32</c:v>
                </c:pt>
                <c:pt idx="178">
                  <c:v>32.479999999999997</c:v>
                </c:pt>
                <c:pt idx="179">
                  <c:v>32.64</c:v>
                </c:pt>
                <c:pt idx="180">
                  <c:v>32.799999999999997</c:v>
                </c:pt>
                <c:pt idx="181">
                  <c:v>32.96</c:v>
                </c:pt>
                <c:pt idx="182">
                  <c:v>33.119999999999997</c:v>
                </c:pt>
                <c:pt idx="183">
                  <c:v>33.28</c:v>
                </c:pt>
                <c:pt idx="184">
                  <c:v>33.44</c:v>
                </c:pt>
                <c:pt idx="185">
                  <c:v>33.6</c:v>
                </c:pt>
                <c:pt idx="186">
                  <c:v>33.76</c:v>
                </c:pt>
                <c:pt idx="187">
                  <c:v>33.92</c:v>
                </c:pt>
                <c:pt idx="188">
                  <c:v>34.08</c:v>
                </c:pt>
                <c:pt idx="189">
                  <c:v>34.24</c:v>
                </c:pt>
                <c:pt idx="190">
                  <c:v>34.4</c:v>
                </c:pt>
                <c:pt idx="191">
                  <c:v>34.56</c:v>
                </c:pt>
                <c:pt idx="192">
                  <c:v>34.72</c:v>
                </c:pt>
                <c:pt idx="193">
                  <c:v>34.880000000000003</c:v>
                </c:pt>
                <c:pt idx="194">
                  <c:v>35.04</c:v>
                </c:pt>
                <c:pt idx="195">
                  <c:v>35.200000000000003</c:v>
                </c:pt>
                <c:pt idx="196">
                  <c:v>35.36</c:v>
                </c:pt>
                <c:pt idx="197">
                  <c:v>35.520000000000003</c:v>
                </c:pt>
                <c:pt idx="198">
                  <c:v>35.68</c:v>
                </c:pt>
                <c:pt idx="199">
                  <c:v>35.840000000000003</c:v>
                </c:pt>
                <c:pt idx="200">
                  <c:v>36</c:v>
                </c:pt>
              </c:numCache>
            </c:numRef>
          </c:xVal>
          <c:yVal>
            <c:numRef>
              <c:f>CLvsLO!$G$5:$G$205</c:f>
              <c:numCache>
                <c:formatCode>General</c:formatCode>
                <c:ptCount val="201"/>
                <c:pt idx="0">
                  <c:v>-73.947936999999996</c:v>
                </c:pt>
                <c:pt idx="1">
                  <c:v>-52.287154999999998</c:v>
                </c:pt>
                <c:pt idx="2">
                  <c:v>-37.694752000000001</c:v>
                </c:pt>
                <c:pt idx="3">
                  <c:v>-33.257092</c:v>
                </c:pt>
                <c:pt idx="4">
                  <c:v>-30.763688999999999</c:v>
                </c:pt>
                <c:pt idx="5">
                  <c:v>-27.962368000000001</c:v>
                </c:pt>
                <c:pt idx="6">
                  <c:v>-26.067392000000002</c:v>
                </c:pt>
                <c:pt idx="7">
                  <c:v>-24.424427000000001</c:v>
                </c:pt>
                <c:pt idx="8">
                  <c:v>-23.137657000000001</c:v>
                </c:pt>
                <c:pt idx="9">
                  <c:v>-21.609490999999998</c:v>
                </c:pt>
                <c:pt idx="10">
                  <c:v>-20.834723</c:v>
                </c:pt>
                <c:pt idx="11">
                  <c:v>-18.975387999999999</c:v>
                </c:pt>
                <c:pt idx="12">
                  <c:v>-17.499983</c:v>
                </c:pt>
                <c:pt idx="13">
                  <c:v>-16.196052999999999</c:v>
                </c:pt>
                <c:pt idx="14">
                  <c:v>-15.197495</c:v>
                </c:pt>
                <c:pt idx="15">
                  <c:v>-14.556001</c:v>
                </c:pt>
                <c:pt idx="16">
                  <c:v>-13.153589999999999</c:v>
                </c:pt>
                <c:pt idx="17">
                  <c:v>-11.289845</c:v>
                </c:pt>
                <c:pt idx="18">
                  <c:v>-9.4814357999999999</c:v>
                </c:pt>
                <c:pt idx="19">
                  <c:v>-8.5588303000000003</c:v>
                </c:pt>
                <c:pt idx="20">
                  <c:v>-7.4111586000000003</c:v>
                </c:pt>
                <c:pt idx="21">
                  <c:v>-6.5161781000000003</c:v>
                </c:pt>
                <c:pt idx="22">
                  <c:v>-6.0071092000000004</c:v>
                </c:pt>
                <c:pt idx="23">
                  <c:v>-5.6287231000000002</c:v>
                </c:pt>
                <c:pt idx="24">
                  <c:v>-5.5921029999999998</c:v>
                </c:pt>
                <c:pt idx="25">
                  <c:v>-5.5209932000000004</c:v>
                </c:pt>
                <c:pt idx="26">
                  <c:v>-5.4048943999999999</c:v>
                </c:pt>
                <c:pt idx="27">
                  <c:v>-5.3986711999999999</c:v>
                </c:pt>
                <c:pt idx="28">
                  <c:v>-5.5211133999999999</c:v>
                </c:pt>
                <c:pt idx="29">
                  <c:v>-5.5492495999999996</c:v>
                </c:pt>
                <c:pt idx="30">
                  <c:v>-5.7351612999999997</c:v>
                </c:pt>
                <c:pt idx="31">
                  <c:v>-5.7466353999999997</c:v>
                </c:pt>
                <c:pt idx="32">
                  <c:v>-5.8053765000000004</c:v>
                </c:pt>
                <c:pt idx="33">
                  <c:v>-5.8984895000000002</c:v>
                </c:pt>
                <c:pt idx="34">
                  <c:v>-5.8765855</c:v>
                </c:pt>
                <c:pt idx="35">
                  <c:v>-5.9337983000000003</c:v>
                </c:pt>
                <c:pt idx="36">
                  <c:v>-6.0113200999999998</c:v>
                </c:pt>
                <c:pt idx="37">
                  <c:v>-6.0190687</c:v>
                </c:pt>
                <c:pt idx="38">
                  <c:v>-6.0585442</c:v>
                </c:pt>
                <c:pt idx="39">
                  <c:v>-6.1712151000000004</c:v>
                </c:pt>
                <c:pt idx="40">
                  <c:v>-6.2236875999999999</c:v>
                </c:pt>
                <c:pt idx="41">
                  <c:v>-6.2745667000000003</c:v>
                </c:pt>
                <c:pt idx="42">
                  <c:v>-6.3448051999999997</c:v>
                </c:pt>
                <c:pt idx="43">
                  <c:v>-6.3584671000000004</c:v>
                </c:pt>
                <c:pt idx="44">
                  <c:v>-6.4530921000000001</c:v>
                </c:pt>
                <c:pt idx="45">
                  <c:v>-6.5132026999999999</c:v>
                </c:pt>
                <c:pt idx="46">
                  <c:v>-6.5599179000000003</c:v>
                </c:pt>
                <c:pt idx="47">
                  <c:v>-6.5849685999999998</c:v>
                </c:pt>
                <c:pt idx="48">
                  <c:v>-6.5478510999999999</c:v>
                </c:pt>
                <c:pt idx="49">
                  <c:v>-6.5361319</c:v>
                </c:pt>
                <c:pt idx="50">
                  <c:v>-6.5516500000000004</c:v>
                </c:pt>
                <c:pt idx="51">
                  <c:v>-6.5512629000000002</c:v>
                </c:pt>
                <c:pt idx="52">
                  <c:v>-6.5341902000000003</c:v>
                </c:pt>
                <c:pt idx="53">
                  <c:v>-6.5046667999999999</c:v>
                </c:pt>
                <c:pt idx="54">
                  <c:v>-6.4955601999999999</c:v>
                </c:pt>
                <c:pt idx="55">
                  <c:v>-6.4966587999999996</c:v>
                </c:pt>
                <c:pt idx="56">
                  <c:v>-6.4536037000000004</c:v>
                </c:pt>
                <c:pt idx="57">
                  <c:v>-6.4118195</c:v>
                </c:pt>
                <c:pt idx="58">
                  <c:v>-6.4079452000000003</c:v>
                </c:pt>
                <c:pt idx="59">
                  <c:v>-6.4367976000000002</c:v>
                </c:pt>
                <c:pt idx="60">
                  <c:v>-6.4297766999999997</c:v>
                </c:pt>
                <c:pt idx="61">
                  <c:v>-6.4354167000000002</c:v>
                </c:pt>
                <c:pt idx="62">
                  <c:v>-6.4868464000000001</c:v>
                </c:pt>
                <c:pt idx="63">
                  <c:v>-6.5717601999999999</c:v>
                </c:pt>
                <c:pt idx="64">
                  <c:v>-6.6853246999999998</c:v>
                </c:pt>
                <c:pt idx="65">
                  <c:v>-6.8166108000000003</c:v>
                </c:pt>
                <c:pt idx="66">
                  <c:v>-6.8841847999999999</c:v>
                </c:pt>
                <c:pt idx="67">
                  <c:v>-6.8733696999999996</c:v>
                </c:pt>
                <c:pt idx="68">
                  <c:v>-6.8928528</c:v>
                </c:pt>
                <c:pt idx="69">
                  <c:v>-6.9246283000000002</c:v>
                </c:pt>
                <c:pt idx="70">
                  <c:v>-6.8816952999999996</c:v>
                </c:pt>
                <c:pt idx="71">
                  <c:v>-6.8349346999999998</c:v>
                </c:pt>
                <c:pt idx="72">
                  <c:v>-6.8442264000000002</c:v>
                </c:pt>
                <c:pt idx="73">
                  <c:v>-6.8285298000000001</c:v>
                </c:pt>
                <c:pt idx="74">
                  <c:v>-6.8158779000000003</c:v>
                </c:pt>
                <c:pt idx="75">
                  <c:v>-6.8311653000000003</c:v>
                </c:pt>
                <c:pt idx="76">
                  <c:v>-6.8357362999999998</c:v>
                </c:pt>
                <c:pt idx="77">
                  <c:v>-6.8634911000000001</c:v>
                </c:pt>
                <c:pt idx="78">
                  <c:v>-6.9369125</c:v>
                </c:pt>
                <c:pt idx="79">
                  <c:v>-6.9838490000000002</c:v>
                </c:pt>
                <c:pt idx="80">
                  <c:v>-6.9846586999999998</c:v>
                </c:pt>
                <c:pt idx="81">
                  <c:v>-6.9714875000000003</c:v>
                </c:pt>
                <c:pt idx="82">
                  <c:v>-6.9707622999999996</c:v>
                </c:pt>
                <c:pt idx="83">
                  <c:v>-6.9561938999999997</c:v>
                </c:pt>
                <c:pt idx="84">
                  <c:v>-6.9429803000000003</c:v>
                </c:pt>
                <c:pt idx="85">
                  <c:v>-6.9159440999999999</c:v>
                </c:pt>
                <c:pt idx="86">
                  <c:v>-6.9204315999999997</c:v>
                </c:pt>
                <c:pt idx="87">
                  <c:v>-6.9150514999999997</c:v>
                </c:pt>
                <c:pt idx="88">
                  <c:v>-6.8839750000000004</c:v>
                </c:pt>
                <c:pt idx="89">
                  <c:v>-6.8827600000000002</c:v>
                </c:pt>
                <c:pt idx="90">
                  <c:v>-6.8741522000000002</c:v>
                </c:pt>
                <c:pt idx="91">
                  <c:v>-6.8903670000000004</c:v>
                </c:pt>
                <c:pt idx="92">
                  <c:v>-6.8592038000000004</c:v>
                </c:pt>
                <c:pt idx="93">
                  <c:v>-6.8757405</c:v>
                </c:pt>
                <c:pt idx="94">
                  <c:v>-6.8664168999999999</c:v>
                </c:pt>
                <c:pt idx="95">
                  <c:v>-6.8521165999999996</c:v>
                </c:pt>
                <c:pt idx="96">
                  <c:v>-6.8542208999999996</c:v>
                </c:pt>
                <c:pt idx="97">
                  <c:v>-6.8861927999999999</c:v>
                </c:pt>
                <c:pt idx="98">
                  <c:v>-6.9148870000000002</c:v>
                </c:pt>
                <c:pt idx="99">
                  <c:v>-6.9426006999999998</c:v>
                </c:pt>
                <c:pt idx="100">
                  <c:v>-6.9835539000000004</c:v>
                </c:pt>
                <c:pt idx="101">
                  <c:v>-7.0205193000000001</c:v>
                </c:pt>
                <c:pt idx="102">
                  <c:v>-7.0157756999999998</c:v>
                </c:pt>
                <c:pt idx="103">
                  <c:v>-7.0353602999999998</c:v>
                </c:pt>
                <c:pt idx="104">
                  <c:v>-7.0297523000000002</c:v>
                </c:pt>
                <c:pt idx="105">
                  <c:v>-7.1167940999999999</c:v>
                </c:pt>
                <c:pt idx="106">
                  <c:v>-7.1494783999999996</c:v>
                </c:pt>
                <c:pt idx="107">
                  <c:v>-7.0646949000000001</c:v>
                </c:pt>
                <c:pt idx="108">
                  <c:v>-7.0552640000000002</c:v>
                </c:pt>
                <c:pt idx="109">
                  <c:v>-7.0493908000000003</c:v>
                </c:pt>
                <c:pt idx="110">
                  <c:v>-7.0534992000000001</c:v>
                </c:pt>
                <c:pt idx="111">
                  <c:v>-7.1313367000000003</c:v>
                </c:pt>
                <c:pt idx="112">
                  <c:v>-7.1691073999999997</c:v>
                </c:pt>
                <c:pt idx="113">
                  <c:v>-7.2011723999999999</c:v>
                </c:pt>
                <c:pt idx="114">
                  <c:v>-7.2739196000000002</c:v>
                </c:pt>
                <c:pt idx="115">
                  <c:v>-7.3242145000000001</c:v>
                </c:pt>
                <c:pt idx="116">
                  <c:v>-7.4352298000000001</c:v>
                </c:pt>
                <c:pt idx="117">
                  <c:v>-7.4947419000000002</c:v>
                </c:pt>
                <c:pt idx="118">
                  <c:v>-7.6077241999999998</c:v>
                </c:pt>
                <c:pt idx="119">
                  <c:v>-7.6117501000000001</c:v>
                </c:pt>
                <c:pt idx="120">
                  <c:v>-7.6341481</c:v>
                </c:pt>
                <c:pt idx="121">
                  <c:v>-7.6195006000000003</c:v>
                </c:pt>
                <c:pt idx="122">
                  <c:v>-7.5929283999999999</c:v>
                </c:pt>
                <c:pt idx="123">
                  <c:v>-7.5335121000000003</c:v>
                </c:pt>
                <c:pt idx="124">
                  <c:v>-7.5117969999999996</c:v>
                </c:pt>
                <c:pt idx="125">
                  <c:v>-7.4814973</c:v>
                </c:pt>
                <c:pt idx="126">
                  <c:v>-7.4910636000000004</c:v>
                </c:pt>
                <c:pt idx="127">
                  <c:v>-7.4663190999999998</c:v>
                </c:pt>
                <c:pt idx="128">
                  <c:v>-7.4383330000000001</c:v>
                </c:pt>
                <c:pt idx="129">
                  <c:v>-7.4526919999999999</c:v>
                </c:pt>
                <c:pt idx="130">
                  <c:v>-7.4572887000000003</c:v>
                </c:pt>
                <c:pt idx="131">
                  <c:v>-7.4717115999999999</c:v>
                </c:pt>
                <c:pt idx="132">
                  <c:v>-7.4788684999999999</c:v>
                </c:pt>
                <c:pt idx="133">
                  <c:v>-7.5013975999999998</c:v>
                </c:pt>
                <c:pt idx="134">
                  <c:v>-7.5102658</c:v>
                </c:pt>
                <c:pt idx="135">
                  <c:v>-7.5344639000000004</c:v>
                </c:pt>
                <c:pt idx="136">
                  <c:v>-7.5742248999999999</c:v>
                </c:pt>
                <c:pt idx="137">
                  <c:v>-7.6217566000000003</c:v>
                </c:pt>
                <c:pt idx="138">
                  <c:v>-7.7105236000000001</c:v>
                </c:pt>
                <c:pt idx="139">
                  <c:v>-7.8000550000000004</c:v>
                </c:pt>
                <c:pt idx="140">
                  <c:v>-7.9055723999999996</c:v>
                </c:pt>
                <c:pt idx="141">
                  <c:v>-8.0556134999999998</c:v>
                </c:pt>
                <c:pt idx="142">
                  <c:v>-7.9031567999999996</c:v>
                </c:pt>
                <c:pt idx="143">
                  <c:v>-7.9168548999999997</c:v>
                </c:pt>
                <c:pt idx="144">
                  <c:v>-7.9565391999999999</c:v>
                </c:pt>
                <c:pt idx="145">
                  <c:v>-7.9161381999999998</c:v>
                </c:pt>
                <c:pt idx="146">
                  <c:v>-7.8478456000000003</c:v>
                </c:pt>
                <c:pt idx="147">
                  <c:v>-7.8796438999999996</c:v>
                </c:pt>
                <c:pt idx="148">
                  <c:v>-7.9647508</c:v>
                </c:pt>
                <c:pt idx="149">
                  <c:v>-7.9682244999999998</c:v>
                </c:pt>
                <c:pt idx="150">
                  <c:v>-7.9986338999999997</c:v>
                </c:pt>
                <c:pt idx="151">
                  <c:v>-7.9417076</c:v>
                </c:pt>
                <c:pt idx="152">
                  <c:v>-7.9988799000000004</c:v>
                </c:pt>
                <c:pt idx="153">
                  <c:v>-8.0724324999999997</c:v>
                </c:pt>
                <c:pt idx="154">
                  <c:v>-8.0814284999999995</c:v>
                </c:pt>
                <c:pt idx="155">
                  <c:v>-8.1357154999999999</c:v>
                </c:pt>
                <c:pt idx="156">
                  <c:v>-8.1550560000000001</c:v>
                </c:pt>
                <c:pt idx="157">
                  <c:v>-8.2407026000000005</c:v>
                </c:pt>
                <c:pt idx="158">
                  <c:v>-8.2654113999999996</c:v>
                </c:pt>
                <c:pt idx="159">
                  <c:v>-8.3960837999999995</c:v>
                </c:pt>
                <c:pt idx="160">
                  <c:v>-8.4879207999999995</c:v>
                </c:pt>
                <c:pt idx="161">
                  <c:v>-8.5383891999999992</c:v>
                </c:pt>
                <c:pt idx="162">
                  <c:v>-8.6848411999999993</c:v>
                </c:pt>
                <c:pt idx="163">
                  <c:v>-8.8854293999999996</c:v>
                </c:pt>
                <c:pt idx="164">
                  <c:v>-9.0937338000000008</c:v>
                </c:pt>
                <c:pt idx="165">
                  <c:v>-9.1680565000000005</c:v>
                </c:pt>
                <c:pt idx="166">
                  <c:v>-9.3087692000000004</c:v>
                </c:pt>
                <c:pt idx="167">
                  <c:v>-9.4445171000000006</c:v>
                </c:pt>
                <c:pt idx="168">
                  <c:v>-9.6411390000000008</c:v>
                </c:pt>
                <c:pt idx="169">
                  <c:v>-9.8546619</c:v>
                </c:pt>
                <c:pt idx="170">
                  <c:v>-9.9582148000000004</c:v>
                </c:pt>
                <c:pt idx="171">
                  <c:v>-10.056405</c:v>
                </c:pt>
                <c:pt idx="172">
                  <c:v>-10.245120999999999</c:v>
                </c:pt>
                <c:pt idx="173">
                  <c:v>-10.43759</c:v>
                </c:pt>
                <c:pt idx="174">
                  <c:v>-10.650442999999999</c:v>
                </c:pt>
                <c:pt idx="175">
                  <c:v>-10.871696999999999</c:v>
                </c:pt>
                <c:pt idx="176">
                  <c:v>-11.075707</c:v>
                </c:pt>
                <c:pt idx="177">
                  <c:v>-11.260939</c:v>
                </c:pt>
                <c:pt idx="178">
                  <c:v>-11.236386</c:v>
                </c:pt>
                <c:pt idx="179">
                  <c:v>-11.138457000000001</c:v>
                </c:pt>
                <c:pt idx="180">
                  <c:v>-11.147748</c:v>
                </c:pt>
                <c:pt idx="181">
                  <c:v>-11.093878</c:v>
                </c:pt>
                <c:pt idx="182">
                  <c:v>-11.071375</c:v>
                </c:pt>
                <c:pt idx="183">
                  <c:v>-11.139531</c:v>
                </c:pt>
                <c:pt idx="184">
                  <c:v>-11.316454</c:v>
                </c:pt>
                <c:pt idx="185">
                  <c:v>-11.523345000000001</c:v>
                </c:pt>
                <c:pt idx="186">
                  <c:v>-11.795114999999999</c:v>
                </c:pt>
                <c:pt idx="187">
                  <c:v>-12.015354</c:v>
                </c:pt>
                <c:pt idx="188">
                  <c:v>-12.256758</c:v>
                </c:pt>
                <c:pt idx="189">
                  <c:v>-12.484406999999999</c:v>
                </c:pt>
                <c:pt idx="190">
                  <c:v>-12.672363000000001</c:v>
                </c:pt>
                <c:pt idx="191">
                  <c:v>-12.640278</c:v>
                </c:pt>
                <c:pt idx="192">
                  <c:v>-12.432046</c:v>
                </c:pt>
                <c:pt idx="193">
                  <c:v>-12.261231</c:v>
                </c:pt>
                <c:pt idx="194">
                  <c:v>-12.094469999999999</c:v>
                </c:pt>
                <c:pt idx="195">
                  <c:v>-12.062813</c:v>
                </c:pt>
                <c:pt idx="196">
                  <c:v>-12.139709</c:v>
                </c:pt>
                <c:pt idx="197">
                  <c:v>-12.287243999999999</c:v>
                </c:pt>
                <c:pt idx="198">
                  <c:v>-12.451344000000001</c:v>
                </c:pt>
                <c:pt idx="199">
                  <c:v>-12.608781</c:v>
                </c:pt>
                <c:pt idx="200">
                  <c:v>-12.85933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61-437B-BA1D-4849937C91C3}"/>
            </c:ext>
          </c:extLst>
        </c:ser>
        <c:ser>
          <c:idx val="0"/>
          <c:order val="2"/>
          <c:tx>
            <c:strRef>
              <c:f>CLvsLO!$H$2</c:f>
              <c:strCache>
                <c:ptCount val="1"/>
                <c:pt idx="0">
                  <c:v>+18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4</c:v>
                </c:pt>
                <c:pt idx="1">
                  <c:v>4.16</c:v>
                </c:pt>
                <c:pt idx="2">
                  <c:v>4.32</c:v>
                </c:pt>
                <c:pt idx="3">
                  <c:v>4.4800000000000004</c:v>
                </c:pt>
                <c:pt idx="4">
                  <c:v>4.6399999999999997</c:v>
                </c:pt>
                <c:pt idx="5">
                  <c:v>4.8</c:v>
                </c:pt>
                <c:pt idx="6">
                  <c:v>4.96</c:v>
                </c:pt>
                <c:pt idx="7">
                  <c:v>5.12</c:v>
                </c:pt>
                <c:pt idx="8">
                  <c:v>5.28</c:v>
                </c:pt>
                <c:pt idx="9">
                  <c:v>5.44</c:v>
                </c:pt>
                <c:pt idx="10">
                  <c:v>5.6</c:v>
                </c:pt>
                <c:pt idx="11">
                  <c:v>5.76</c:v>
                </c:pt>
                <c:pt idx="12">
                  <c:v>5.92</c:v>
                </c:pt>
                <c:pt idx="13">
                  <c:v>6.08</c:v>
                </c:pt>
                <c:pt idx="14">
                  <c:v>6.24</c:v>
                </c:pt>
                <c:pt idx="15">
                  <c:v>6.4</c:v>
                </c:pt>
                <c:pt idx="16">
                  <c:v>6.56</c:v>
                </c:pt>
                <c:pt idx="17">
                  <c:v>6.72</c:v>
                </c:pt>
                <c:pt idx="18">
                  <c:v>6.88</c:v>
                </c:pt>
                <c:pt idx="19">
                  <c:v>7.04</c:v>
                </c:pt>
                <c:pt idx="20">
                  <c:v>7.2</c:v>
                </c:pt>
                <c:pt idx="21">
                  <c:v>7.36</c:v>
                </c:pt>
                <c:pt idx="22">
                  <c:v>7.52</c:v>
                </c:pt>
                <c:pt idx="23">
                  <c:v>7.68</c:v>
                </c:pt>
                <c:pt idx="24">
                  <c:v>7.84</c:v>
                </c:pt>
                <c:pt idx="25">
                  <c:v>8</c:v>
                </c:pt>
                <c:pt idx="26">
                  <c:v>8.16</c:v>
                </c:pt>
                <c:pt idx="27">
                  <c:v>8.32</c:v>
                </c:pt>
                <c:pt idx="28">
                  <c:v>8.48</c:v>
                </c:pt>
                <c:pt idx="29">
                  <c:v>8.64</c:v>
                </c:pt>
                <c:pt idx="30">
                  <c:v>8.8000000000000007</c:v>
                </c:pt>
                <c:pt idx="31">
                  <c:v>8.9600000000000009</c:v>
                </c:pt>
                <c:pt idx="32">
                  <c:v>9.1199999999999992</c:v>
                </c:pt>
                <c:pt idx="33">
                  <c:v>9.2799999999999994</c:v>
                </c:pt>
                <c:pt idx="34">
                  <c:v>9.44</c:v>
                </c:pt>
                <c:pt idx="35">
                  <c:v>9.6</c:v>
                </c:pt>
                <c:pt idx="36">
                  <c:v>9.76</c:v>
                </c:pt>
                <c:pt idx="37">
                  <c:v>9.92</c:v>
                </c:pt>
                <c:pt idx="38">
                  <c:v>10.08</c:v>
                </c:pt>
                <c:pt idx="39">
                  <c:v>10.24</c:v>
                </c:pt>
                <c:pt idx="40">
                  <c:v>10.4</c:v>
                </c:pt>
                <c:pt idx="41">
                  <c:v>10.56</c:v>
                </c:pt>
                <c:pt idx="42">
                  <c:v>10.72</c:v>
                </c:pt>
                <c:pt idx="43">
                  <c:v>10.88</c:v>
                </c:pt>
                <c:pt idx="44">
                  <c:v>11.04</c:v>
                </c:pt>
                <c:pt idx="45">
                  <c:v>11.2</c:v>
                </c:pt>
                <c:pt idx="46">
                  <c:v>11.36</c:v>
                </c:pt>
                <c:pt idx="47">
                  <c:v>11.52</c:v>
                </c:pt>
                <c:pt idx="48">
                  <c:v>11.68</c:v>
                </c:pt>
                <c:pt idx="49">
                  <c:v>11.84</c:v>
                </c:pt>
                <c:pt idx="50">
                  <c:v>12</c:v>
                </c:pt>
                <c:pt idx="51">
                  <c:v>12.16</c:v>
                </c:pt>
                <c:pt idx="52">
                  <c:v>12.32</c:v>
                </c:pt>
                <c:pt idx="53">
                  <c:v>12.48</c:v>
                </c:pt>
                <c:pt idx="54">
                  <c:v>12.64</c:v>
                </c:pt>
                <c:pt idx="55">
                  <c:v>12.8</c:v>
                </c:pt>
                <c:pt idx="56">
                  <c:v>12.96</c:v>
                </c:pt>
                <c:pt idx="57">
                  <c:v>13.12</c:v>
                </c:pt>
                <c:pt idx="58">
                  <c:v>13.28</c:v>
                </c:pt>
                <c:pt idx="59">
                  <c:v>13.44</c:v>
                </c:pt>
                <c:pt idx="60">
                  <c:v>13.6</c:v>
                </c:pt>
                <c:pt idx="61">
                  <c:v>13.76</c:v>
                </c:pt>
                <c:pt idx="62">
                  <c:v>13.92</c:v>
                </c:pt>
                <c:pt idx="63">
                  <c:v>14.08</c:v>
                </c:pt>
                <c:pt idx="64">
                  <c:v>14.24</c:v>
                </c:pt>
                <c:pt idx="65">
                  <c:v>14.4</c:v>
                </c:pt>
                <c:pt idx="66">
                  <c:v>14.56</c:v>
                </c:pt>
                <c:pt idx="67">
                  <c:v>14.72</c:v>
                </c:pt>
                <c:pt idx="68">
                  <c:v>14.88</c:v>
                </c:pt>
                <c:pt idx="69">
                  <c:v>15.04</c:v>
                </c:pt>
                <c:pt idx="70">
                  <c:v>15.2</c:v>
                </c:pt>
                <c:pt idx="71">
                  <c:v>15.36</c:v>
                </c:pt>
                <c:pt idx="72">
                  <c:v>15.52</c:v>
                </c:pt>
                <c:pt idx="73">
                  <c:v>15.68</c:v>
                </c:pt>
                <c:pt idx="74">
                  <c:v>15.84</c:v>
                </c:pt>
                <c:pt idx="75">
                  <c:v>16</c:v>
                </c:pt>
                <c:pt idx="76">
                  <c:v>16.16</c:v>
                </c:pt>
                <c:pt idx="77">
                  <c:v>16.32</c:v>
                </c:pt>
                <c:pt idx="78">
                  <c:v>16.48</c:v>
                </c:pt>
                <c:pt idx="79">
                  <c:v>16.64</c:v>
                </c:pt>
                <c:pt idx="80">
                  <c:v>16.8</c:v>
                </c:pt>
                <c:pt idx="81">
                  <c:v>16.96</c:v>
                </c:pt>
                <c:pt idx="82">
                  <c:v>17.12</c:v>
                </c:pt>
                <c:pt idx="83">
                  <c:v>17.28</c:v>
                </c:pt>
                <c:pt idx="84">
                  <c:v>17.440000000000001</c:v>
                </c:pt>
                <c:pt idx="85">
                  <c:v>17.600000000000001</c:v>
                </c:pt>
                <c:pt idx="86">
                  <c:v>17.760000000000002</c:v>
                </c:pt>
                <c:pt idx="87">
                  <c:v>17.920000000000002</c:v>
                </c:pt>
                <c:pt idx="88">
                  <c:v>18.079999999999998</c:v>
                </c:pt>
                <c:pt idx="89">
                  <c:v>18.239999999999998</c:v>
                </c:pt>
                <c:pt idx="90">
                  <c:v>18.399999999999999</c:v>
                </c:pt>
                <c:pt idx="91">
                  <c:v>18.559999999999999</c:v>
                </c:pt>
                <c:pt idx="92">
                  <c:v>18.72</c:v>
                </c:pt>
                <c:pt idx="93">
                  <c:v>18.88</c:v>
                </c:pt>
                <c:pt idx="94">
                  <c:v>19.04</c:v>
                </c:pt>
                <c:pt idx="95">
                  <c:v>19.2</c:v>
                </c:pt>
                <c:pt idx="96">
                  <c:v>19.36</c:v>
                </c:pt>
                <c:pt idx="97">
                  <c:v>19.52</c:v>
                </c:pt>
                <c:pt idx="98">
                  <c:v>19.68</c:v>
                </c:pt>
                <c:pt idx="99">
                  <c:v>19.84</c:v>
                </c:pt>
                <c:pt idx="100">
                  <c:v>20</c:v>
                </c:pt>
                <c:pt idx="101">
                  <c:v>20.16</c:v>
                </c:pt>
                <c:pt idx="102">
                  <c:v>20.32</c:v>
                </c:pt>
                <c:pt idx="103">
                  <c:v>20.48</c:v>
                </c:pt>
                <c:pt idx="104">
                  <c:v>20.64</c:v>
                </c:pt>
                <c:pt idx="105">
                  <c:v>20.8</c:v>
                </c:pt>
                <c:pt idx="106">
                  <c:v>20.96</c:v>
                </c:pt>
                <c:pt idx="107">
                  <c:v>21.12</c:v>
                </c:pt>
                <c:pt idx="108">
                  <c:v>21.28</c:v>
                </c:pt>
                <c:pt idx="109">
                  <c:v>21.44</c:v>
                </c:pt>
                <c:pt idx="110">
                  <c:v>21.6</c:v>
                </c:pt>
                <c:pt idx="111">
                  <c:v>21.76</c:v>
                </c:pt>
                <c:pt idx="112">
                  <c:v>21.92</c:v>
                </c:pt>
                <c:pt idx="113">
                  <c:v>22.08</c:v>
                </c:pt>
                <c:pt idx="114">
                  <c:v>22.24</c:v>
                </c:pt>
                <c:pt idx="115">
                  <c:v>22.4</c:v>
                </c:pt>
                <c:pt idx="116">
                  <c:v>22.56</c:v>
                </c:pt>
                <c:pt idx="117">
                  <c:v>22.72</c:v>
                </c:pt>
                <c:pt idx="118">
                  <c:v>22.88</c:v>
                </c:pt>
                <c:pt idx="119">
                  <c:v>23.04</c:v>
                </c:pt>
                <c:pt idx="120">
                  <c:v>23.2</c:v>
                </c:pt>
                <c:pt idx="121">
                  <c:v>23.36</c:v>
                </c:pt>
                <c:pt idx="122">
                  <c:v>23.52</c:v>
                </c:pt>
                <c:pt idx="123">
                  <c:v>23.68</c:v>
                </c:pt>
                <c:pt idx="124">
                  <c:v>23.84</c:v>
                </c:pt>
                <c:pt idx="125">
                  <c:v>24</c:v>
                </c:pt>
                <c:pt idx="126">
                  <c:v>24.16</c:v>
                </c:pt>
                <c:pt idx="127">
                  <c:v>24.32</c:v>
                </c:pt>
                <c:pt idx="128">
                  <c:v>24.48</c:v>
                </c:pt>
                <c:pt idx="129">
                  <c:v>24.64</c:v>
                </c:pt>
                <c:pt idx="130">
                  <c:v>24.8</c:v>
                </c:pt>
                <c:pt idx="131">
                  <c:v>24.96</c:v>
                </c:pt>
                <c:pt idx="132">
                  <c:v>25.12</c:v>
                </c:pt>
                <c:pt idx="133">
                  <c:v>25.28</c:v>
                </c:pt>
                <c:pt idx="134">
                  <c:v>25.44</c:v>
                </c:pt>
                <c:pt idx="135">
                  <c:v>25.6</c:v>
                </c:pt>
                <c:pt idx="136">
                  <c:v>25.76</c:v>
                </c:pt>
                <c:pt idx="137">
                  <c:v>25.92</c:v>
                </c:pt>
                <c:pt idx="138">
                  <c:v>26.08</c:v>
                </c:pt>
                <c:pt idx="139">
                  <c:v>26.24</c:v>
                </c:pt>
                <c:pt idx="140">
                  <c:v>26.4</c:v>
                </c:pt>
                <c:pt idx="141">
                  <c:v>26.56</c:v>
                </c:pt>
                <c:pt idx="142">
                  <c:v>26.72</c:v>
                </c:pt>
                <c:pt idx="143">
                  <c:v>26.88</c:v>
                </c:pt>
                <c:pt idx="144">
                  <c:v>27.04</c:v>
                </c:pt>
                <c:pt idx="145">
                  <c:v>27.2</c:v>
                </c:pt>
                <c:pt idx="146">
                  <c:v>27.36</c:v>
                </c:pt>
                <c:pt idx="147">
                  <c:v>27.52</c:v>
                </c:pt>
                <c:pt idx="148">
                  <c:v>27.68</c:v>
                </c:pt>
                <c:pt idx="149">
                  <c:v>27.84</c:v>
                </c:pt>
                <c:pt idx="150">
                  <c:v>28</c:v>
                </c:pt>
                <c:pt idx="151">
                  <c:v>28.16</c:v>
                </c:pt>
                <c:pt idx="152">
                  <c:v>28.32</c:v>
                </c:pt>
                <c:pt idx="153">
                  <c:v>28.48</c:v>
                </c:pt>
                <c:pt idx="154">
                  <c:v>28.64</c:v>
                </c:pt>
                <c:pt idx="155">
                  <c:v>28.8</c:v>
                </c:pt>
                <c:pt idx="156">
                  <c:v>28.96</c:v>
                </c:pt>
                <c:pt idx="157">
                  <c:v>29.12</c:v>
                </c:pt>
                <c:pt idx="158">
                  <c:v>29.28</c:v>
                </c:pt>
                <c:pt idx="159">
                  <c:v>29.44</c:v>
                </c:pt>
                <c:pt idx="160">
                  <c:v>29.6</c:v>
                </c:pt>
                <c:pt idx="161">
                  <c:v>29.76</c:v>
                </c:pt>
                <c:pt idx="162">
                  <c:v>29.92</c:v>
                </c:pt>
                <c:pt idx="163">
                  <c:v>30.08</c:v>
                </c:pt>
                <c:pt idx="164">
                  <c:v>30.24</c:v>
                </c:pt>
                <c:pt idx="165">
                  <c:v>30.4</c:v>
                </c:pt>
                <c:pt idx="166">
                  <c:v>30.56</c:v>
                </c:pt>
                <c:pt idx="167">
                  <c:v>30.72</c:v>
                </c:pt>
                <c:pt idx="168">
                  <c:v>30.88</c:v>
                </c:pt>
                <c:pt idx="169">
                  <c:v>31.04</c:v>
                </c:pt>
                <c:pt idx="170">
                  <c:v>31.2</c:v>
                </c:pt>
                <c:pt idx="171">
                  <c:v>31.36</c:v>
                </c:pt>
                <c:pt idx="172">
                  <c:v>31.52</c:v>
                </c:pt>
                <c:pt idx="173">
                  <c:v>31.68</c:v>
                </c:pt>
                <c:pt idx="174">
                  <c:v>31.84</c:v>
                </c:pt>
                <c:pt idx="175">
                  <c:v>32</c:v>
                </c:pt>
                <c:pt idx="176">
                  <c:v>32.159999999999997</c:v>
                </c:pt>
                <c:pt idx="177">
                  <c:v>32.32</c:v>
                </c:pt>
                <c:pt idx="178">
                  <c:v>32.479999999999997</c:v>
                </c:pt>
                <c:pt idx="179">
                  <c:v>32.64</c:v>
                </c:pt>
                <c:pt idx="180">
                  <c:v>32.799999999999997</c:v>
                </c:pt>
                <c:pt idx="181">
                  <c:v>32.96</c:v>
                </c:pt>
                <c:pt idx="182">
                  <c:v>33.119999999999997</c:v>
                </c:pt>
                <c:pt idx="183">
                  <c:v>33.28</c:v>
                </c:pt>
                <c:pt idx="184">
                  <c:v>33.44</c:v>
                </c:pt>
                <c:pt idx="185">
                  <c:v>33.6</c:v>
                </c:pt>
                <c:pt idx="186">
                  <c:v>33.76</c:v>
                </c:pt>
                <c:pt idx="187">
                  <c:v>33.92</c:v>
                </c:pt>
                <c:pt idx="188">
                  <c:v>34.08</c:v>
                </c:pt>
                <c:pt idx="189">
                  <c:v>34.24</c:v>
                </c:pt>
                <c:pt idx="190">
                  <c:v>34.4</c:v>
                </c:pt>
                <c:pt idx="191">
                  <c:v>34.56</c:v>
                </c:pt>
                <c:pt idx="192">
                  <c:v>34.72</c:v>
                </c:pt>
                <c:pt idx="193">
                  <c:v>34.880000000000003</c:v>
                </c:pt>
                <c:pt idx="194">
                  <c:v>35.04</c:v>
                </c:pt>
                <c:pt idx="195">
                  <c:v>35.200000000000003</c:v>
                </c:pt>
                <c:pt idx="196">
                  <c:v>35.36</c:v>
                </c:pt>
                <c:pt idx="197">
                  <c:v>35.520000000000003</c:v>
                </c:pt>
                <c:pt idx="198">
                  <c:v>35.68</c:v>
                </c:pt>
                <c:pt idx="199">
                  <c:v>35.840000000000003</c:v>
                </c:pt>
                <c:pt idx="200">
                  <c:v>36</c:v>
                </c:pt>
              </c:numCache>
            </c:numRef>
          </c:xVal>
          <c:yVal>
            <c:numRef>
              <c:f>CLvsLO!$H$5:$H$205</c:f>
              <c:numCache>
                <c:formatCode>General</c:formatCode>
                <c:ptCount val="201"/>
                <c:pt idx="0">
                  <c:v>-77.857169999999996</c:v>
                </c:pt>
                <c:pt idx="1">
                  <c:v>-66.548682999999997</c:v>
                </c:pt>
                <c:pt idx="2">
                  <c:v>-44.570717000000002</c:v>
                </c:pt>
                <c:pt idx="3">
                  <c:v>-36.708210000000001</c:v>
                </c:pt>
                <c:pt idx="4">
                  <c:v>-33.844734000000003</c:v>
                </c:pt>
                <c:pt idx="5">
                  <c:v>-31.218599000000001</c:v>
                </c:pt>
                <c:pt idx="6">
                  <c:v>-29.161428000000001</c:v>
                </c:pt>
                <c:pt idx="7">
                  <c:v>-30.187168</c:v>
                </c:pt>
                <c:pt idx="8">
                  <c:v>-29.277429999999999</c:v>
                </c:pt>
                <c:pt idx="9">
                  <c:v>-28.112295</c:v>
                </c:pt>
                <c:pt idx="10">
                  <c:v>-27.141798000000001</c:v>
                </c:pt>
                <c:pt idx="11">
                  <c:v>-25.658808000000001</c:v>
                </c:pt>
                <c:pt idx="12">
                  <c:v>-23.637623000000001</c:v>
                </c:pt>
                <c:pt idx="13">
                  <c:v>-20.841495999999999</c:v>
                </c:pt>
                <c:pt idx="14">
                  <c:v>-18.205120000000001</c:v>
                </c:pt>
                <c:pt idx="15">
                  <c:v>-16.912476000000002</c:v>
                </c:pt>
                <c:pt idx="16">
                  <c:v>-15.021523999999999</c:v>
                </c:pt>
                <c:pt idx="17">
                  <c:v>-13.780946</c:v>
                </c:pt>
                <c:pt idx="18">
                  <c:v>-11.976545</c:v>
                </c:pt>
                <c:pt idx="19">
                  <c:v>-10.420468</c:v>
                </c:pt>
                <c:pt idx="20">
                  <c:v>-9.1311722</c:v>
                </c:pt>
                <c:pt idx="21">
                  <c:v>-7.6482029000000002</c:v>
                </c:pt>
                <c:pt idx="22">
                  <c:v>-6.7847876999999999</c:v>
                </c:pt>
                <c:pt idx="23">
                  <c:v>-6.2237233999999999</c:v>
                </c:pt>
                <c:pt idx="24">
                  <c:v>-5.8997821999999998</c:v>
                </c:pt>
                <c:pt idx="25">
                  <c:v>-5.7501163000000002</c:v>
                </c:pt>
                <c:pt idx="26">
                  <c:v>-5.6451516000000002</c:v>
                </c:pt>
                <c:pt idx="27">
                  <c:v>-5.6584276999999998</c:v>
                </c:pt>
                <c:pt idx="28">
                  <c:v>-5.8322329999999996</c:v>
                </c:pt>
                <c:pt idx="29">
                  <c:v>-5.8722481999999996</c:v>
                </c:pt>
                <c:pt idx="30">
                  <c:v>-6.0944022999999996</c:v>
                </c:pt>
                <c:pt idx="31">
                  <c:v>-6.0844478999999998</c:v>
                </c:pt>
                <c:pt idx="32">
                  <c:v>-6.1610855999999998</c:v>
                </c:pt>
                <c:pt idx="33">
                  <c:v>-6.2047667999999998</c:v>
                </c:pt>
                <c:pt idx="34">
                  <c:v>-6.0865149000000001</c:v>
                </c:pt>
                <c:pt idx="35">
                  <c:v>-6.0982227</c:v>
                </c:pt>
                <c:pt idx="36">
                  <c:v>-6.2166437999999999</c:v>
                </c:pt>
                <c:pt idx="37">
                  <c:v>-6.1654419999999996</c:v>
                </c:pt>
                <c:pt idx="38">
                  <c:v>-6.1668533999999999</c:v>
                </c:pt>
                <c:pt idx="39">
                  <c:v>-6.2748116999999999</c:v>
                </c:pt>
                <c:pt idx="40">
                  <c:v>-6.3076897000000001</c:v>
                </c:pt>
                <c:pt idx="41">
                  <c:v>-6.3466329999999997</c:v>
                </c:pt>
                <c:pt idx="42">
                  <c:v>-6.4137712000000002</c:v>
                </c:pt>
                <c:pt idx="43">
                  <c:v>-6.4432020000000003</c:v>
                </c:pt>
                <c:pt idx="44">
                  <c:v>-6.5349436000000001</c:v>
                </c:pt>
                <c:pt idx="45">
                  <c:v>-6.5888996000000004</c:v>
                </c:pt>
                <c:pt idx="46">
                  <c:v>-6.6399527000000003</c:v>
                </c:pt>
                <c:pt idx="47">
                  <c:v>-6.6171097999999997</c:v>
                </c:pt>
                <c:pt idx="48">
                  <c:v>-6.5653037999999997</c:v>
                </c:pt>
                <c:pt idx="49">
                  <c:v>-6.5436586999999999</c:v>
                </c:pt>
                <c:pt idx="50">
                  <c:v>-6.5648765999999998</c:v>
                </c:pt>
                <c:pt idx="51">
                  <c:v>-6.5476064999999997</c:v>
                </c:pt>
                <c:pt idx="52">
                  <c:v>-6.5220570999999996</c:v>
                </c:pt>
                <c:pt idx="53">
                  <c:v>-6.5122771000000004</c:v>
                </c:pt>
                <c:pt idx="54">
                  <c:v>-6.4919972000000001</c:v>
                </c:pt>
                <c:pt idx="55">
                  <c:v>-6.4794663999999997</c:v>
                </c:pt>
                <c:pt idx="56">
                  <c:v>-6.4466280999999999</c:v>
                </c:pt>
                <c:pt idx="57">
                  <c:v>-6.4099512000000001</c:v>
                </c:pt>
                <c:pt idx="58">
                  <c:v>-6.4138966000000002</c:v>
                </c:pt>
                <c:pt idx="59">
                  <c:v>-6.4217367000000003</c:v>
                </c:pt>
                <c:pt idx="60">
                  <c:v>-6.4250902999999999</c:v>
                </c:pt>
                <c:pt idx="61">
                  <c:v>-6.4502201000000001</c:v>
                </c:pt>
                <c:pt idx="62">
                  <c:v>-6.5049343000000004</c:v>
                </c:pt>
                <c:pt idx="63">
                  <c:v>-6.6000833999999999</c:v>
                </c:pt>
                <c:pt idx="64">
                  <c:v>-6.7299581000000002</c:v>
                </c:pt>
                <c:pt idx="65">
                  <c:v>-6.8587617999999999</c:v>
                </c:pt>
                <c:pt idx="66">
                  <c:v>-6.9470977999999999</c:v>
                </c:pt>
                <c:pt idx="67">
                  <c:v>-6.9356049999999998</c:v>
                </c:pt>
                <c:pt idx="68">
                  <c:v>-6.9763579</c:v>
                </c:pt>
                <c:pt idx="69">
                  <c:v>-7.0297989999999997</c:v>
                </c:pt>
                <c:pt idx="70">
                  <c:v>-6.9717674000000001</c:v>
                </c:pt>
                <c:pt idx="71">
                  <c:v>-6.9331316999999997</c:v>
                </c:pt>
                <c:pt idx="72">
                  <c:v>-6.9294361999999996</c:v>
                </c:pt>
                <c:pt idx="73">
                  <c:v>-6.9010924999999999</c:v>
                </c:pt>
                <c:pt idx="74">
                  <c:v>-6.8977842000000003</c:v>
                </c:pt>
                <c:pt idx="75">
                  <c:v>-6.9125142000000004</c:v>
                </c:pt>
                <c:pt idx="76">
                  <c:v>-6.9210539000000004</c:v>
                </c:pt>
                <c:pt idx="77">
                  <c:v>-6.9260073000000002</c:v>
                </c:pt>
                <c:pt idx="78">
                  <c:v>-7.0103220999999998</c:v>
                </c:pt>
                <c:pt idx="79">
                  <c:v>-7.0590204999999999</c:v>
                </c:pt>
                <c:pt idx="80">
                  <c:v>-7.0573578000000001</c:v>
                </c:pt>
                <c:pt idx="81">
                  <c:v>-7.0425357999999996</c:v>
                </c:pt>
                <c:pt idx="82">
                  <c:v>-7.0224957000000003</c:v>
                </c:pt>
                <c:pt idx="83">
                  <c:v>-7.0240606999999997</c:v>
                </c:pt>
                <c:pt idx="84">
                  <c:v>-7.0241752000000002</c:v>
                </c:pt>
                <c:pt idx="85">
                  <c:v>-6.9881544</c:v>
                </c:pt>
                <c:pt idx="86">
                  <c:v>-6.9923033999999999</c:v>
                </c:pt>
                <c:pt idx="87">
                  <c:v>-6.9845033000000001</c:v>
                </c:pt>
                <c:pt idx="88">
                  <c:v>-6.9443326000000001</c:v>
                </c:pt>
                <c:pt idx="89">
                  <c:v>-6.9201902999999998</c:v>
                </c:pt>
                <c:pt idx="90">
                  <c:v>-6.9129772000000003</c:v>
                </c:pt>
                <c:pt idx="91">
                  <c:v>-6.9153767000000004</c:v>
                </c:pt>
                <c:pt idx="92">
                  <c:v>-6.9161992000000003</c:v>
                </c:pt>
                <c:pt idx="93">
                  <c:v>-6.8868146000000001</c:v>
                </c:pt>
                <c:pt idx="94">
                  <c:v>-6.8891492000000003</c:v>
                </c:pt>
                <c:pt idx="95">
                  <c:v>-6.8873867999999998</c:v>
                </c:pt>
                <c:pt idx="96">
                  <c:v>-6.8889904</c:v>
                </c:pt>
                <c:pt idx="97">
                  <c:v>-6.9113816999999997</c:v>
                </c:pt>
                <c:pt idx="98">
                  <c:v>-6.9234581000000004</c:v>
                </c:pt>
                <c:pt idx="99">
                  <c:v>-6.9335541999999997</c:v>
                </c:pt>
                <c:pt idx="100">
                  <c:v>-6.9771127999999996</c:v>
                </c:pt>
                <c:pt idx="101">
                  <c:v>-7.0007763000000001</c:v>
                </c:pt>
                <c:pt idx="102">
                  <c:v>-6.9962282</c:v>
                </c:pt>
                <c:pt idx="103">
                  <c:v>-7.0051135999999996</c:v>
                </c:pt>
                <c:pt idx="104">
                  <c:v>-7.0077132999999998</c:v>
                </c:pt>
                <c:pt idx="105">
                  <c:v>-7.0681434000000003</c:v>
                </c:pt>
                <c:pt idx="106">
                  <c:v>-7.0719433</c:v>
                </c:pt>
                <c:pt idx="107">
                  <c:v>-7.0197215000000002</c:v>
                </c:pt>
                <c:pt idx="108">
                  <c:v>-7.0077901000000002</c:v>
                </c:pt>
                <c:pt idx="109">
                  <c:v>-7.0119566999999998</c:v>
                </c:pt>
                <c:pt idx="110">
                  <c:v>-7.0369172000000004</c:v>
                </c:pt>
                <c:pt idx="111">
                  <c:v>-7.1096896999999997</c:v>
                </c:pt>
                <c:pt idx="112">
                  <c:v>-7.1658629999999999</c:v>
                </c:pt>
                <c:pt idx="113">
                  <c:v>-7.2250838000000002</c:v>
                </c:pt>
                <c:pt idx="114">
                  <c:v>-7.3067780000000004</c:v>
                </c:pt>
                <c:pt idx="115">
                  <c:v>-7.3665447000000004</c:v>
                </c:pt>
                <c:pt idx="116">
                  <c:v>-7.4805764999999997</c:v>
                </c:pt>
                <c:pt idx="117">
                  <c:v>-7.5519071000000002</c:v>
                </c:pt>
                <c:pt idx="118">
                  <c:v>-7.6612701000000003</c:v>
                </c:pt>
                <c:pt idx="119">
                  <c:v>-7.6685705000000004</c:v>
                </c:pt>
                <c:pt idx="120">
                  <c:v>-7.6665105999999996</c:v>
                </c:pt>
                <c:pt idx="121">
                  <c:v>-7.6295295000000003</c:v>
                </c:pt>
                <c:pt idx="122">
                  <c:v>-7.6017966000000001</c:v>
                </c:pt>
                <c:pt idx="123">
                  <c:v>-7.5414944000000004</c:v>
                </c:pt>
                <c:pt idx="124">
                  <c:v>-7.5215693000000003</c:v>
                </c:pt>
                <c:pt idx="125">
                  <c:v>-7.4899683000000001</c:v>
                </c:pt>
                <c:pt idx="126">
                  <c:v>-7.4830122000000001</c:v>
                </c:pt>
                <c:pt idx="127">
                  <c:v>-7.4696927000000004</c:v>
                </c:pt>
                <c:pt idx="128">
                  <c:v>-7.4473896000000002</c:v>
                </c:pt>
                <c:pt idx="129">
                  <c:v>-7.44238</c:v>
                </c:pt>
                <c:pt idx="130">
                  <c:v>-7.4571494999999999</c:v>
                </c:pt>
                <c:pt idx="131">
                  <c:v>-7.4848561</c:v>
                </c:pt>
                <c:pt idx="132">
                  <c:v>-7.5201415999999996</c:v>
                </c:pt>
                <c:pt idx="133">
                  <c:v>-7.5550541999999998</c:v>
                </c:pt>
                <c:pt idx="134">
                  <c:v>-7.5504183999999999</c:v>
                </c:pt>
                <c:pt idx="135">
                  <c:v>-7.5952181999999997</c:v>
                </c:pt>
                <c:pt idx="136">
                  <c:v>-7.6526699000000002</c:v>
                </c:pt>
                <c:pt idx="137">
                  <c:v>-7.7099276000000003</c:v>
                </c:pt>
                <c:pt idx="138">
                  <c:v>-7.8061050999999999</c:v>
                </c:pt>
                <c:pt idx="139">
                  <c:v>-7.9280170999999999</c:v>
                </c:pt>
                <c:pt idx="140">
                  <c:v>-8.0159082000000001</c:v>
                </c:pt>
                <c:pt idx="141">
                  <c:v>-8.1770619999999994</c:v>
                </c:pt>
                <c:pt idx="142">
                  <c:v>-8.0168409</c:v>
                </c:pt>
                <c:pt idx="143">
                  <c:v>-8.0353373999999995</c:v>
                </c:pt>
                <c:pt idx="144">
                  <c:v>-8.1055317000000002</c:v>
                </c:pt>
                <c:pt idx="145">
                  <c:v>-8.0289497000000001</c:v>
                </c:pt>
                <c:pt idx="146">
                  <c:v>-7.9553298999999997</c:v>
                </c:pt>
                <c:pt idx="147">
                  <c:v>-8.0016403</c:v>
                </c:pt>
                <c:pt idx="148">
                  <c:v>-8.0756817000000005</c:v>
                </c:pt>
                <c:pt idx="149">
                  <c:v>-8.0802317000000006</c:v>
                </c:pt>
                <c:pt idx="150">
                  <c:v>-8.1001767999999998</c:v>
                </c:pt>
                <c:pt idx="151">
                  <c:v>-8.0231408999999996</c:v>
                </c:pt>
                <c:pt idx="152">
                  <c:v>-8.0684137000000007</c:v>
                </c:pt>
                <c:pt idx="153">
                  <c:v>-8.1382092999999998</c:v>
                </c:pt>
                <c:pt idx="154">
                  <c:v>-8.1260356999999992</c:v>
                </c:pt>
                <c:pt idx="155">
                  <c:v>-8.1641636000000002</c:v>
                </c:pt>
                <c:pt idx="156">
                  <c:v>-8.1609125000000002</c:v>
                </c:pt>
                <c:pt idx="157">
                  <c:v>-8.2577304999999992</c:v>
                </c:pt>
                <c:pt idx="158">
                  <c:v>-8.2963532999999998</c:v>
                </c:pt>
                <c:pt idx="159">
                  <c:v>-8.4215239999999998</c:v>
                </c:pt>
                <c:pt idx="160">
                  <c:v>-8.5067339000000004</c:v>
                </c:pt>
                <c:pt idx="161">
                  <c:v>-8.6081877000000002</c:v>
                </c:pt>
                <c:pt idx="162">
                  <c:v>-8.7417583000000008</c:v>
                </c:pt>
                <c:pt idx="163">
                  <c:v>-8.9519081000000007</c:v>
                </c:pt>
                <c:pt idx="164">
                  <c:v>-9.1389437000000004</c:v>
                </c:pt>
                <c:pt idx="165">
                  <c:v>-9.2430190999999997</c:v>
                </c:pt>
                <c:pt idx="166">
                  <c:v>-9.3972367999999999</c:v>
                </c:pt>
                <c:pt idx="167">
                  <c:v>-9.5585775000000002</c:v>
                </c:pt>
                <c:pt idx="168">
                  <c:v>-9.7459153999999995</c:v>
                </c:pt>
                <c:pt idx="169">
                  <c:v>-9.9701480999999994</c:v>
                </c:pt>
                <c:pt idx="170">
                  <c:v>-10.098413000000001</c:v>
                </c:pt>
                <c:pt idx="171">
                  <c:v>-10.213710000000001</c:v>
                </c:pt>
                <c:pt idx="172">
                  <c:v>-10.436672</c:v>
                </c:pt>
                <c:pt idx="173">
                  <c:v>-10.624445</c:v>
                </c:pt>
                <c:pt idx="174">
                  <c:v>-10.811344999999999</c:v>
                </c:pt>
                <c:pt idx="175">
                  <c:v>-11.052348</c:v>
                </c:pt>
                <c:pt idx="176">
                  <c:v>-11.303603000000001</c:v>
                </c:pt>
                <c:pt idx="177">
                  <c:v>-11.446759</c:v>
                </c:pt>
                <c:pt idx="178">
                  <c:v>-11.441831000000001</c:v>
                </c:pt>
                <c:pt idx="179">
                  <c:v>-11.405438</c:v>
                </c:pt>
                <c:pt idx="180">
                  <c:v>-11.418431</c:v>
                </c:pt>
                <c:pt idx="181">
                  <c:v>-11.336206000000001</c:v>
                </c:pt>
                <c:pt idx="182">
                  <c:v>-11.237026</c:v>
                </c:pt>
                <c:pt idx="183">
                  <c:v>-11.291553</c:v>
                </c:pt>
                <c:pt idx="184">
                  <c:v>-11.408094999999999</c:v>
                </c:pt>
                <c:pt idx="185">
                  <c:v>-11.627924</c:v>
                </c:pt>
                <c:pt idx="186">
                  <c:v>-11.889281</c:v>
                </c:pt>
                <c:pt idx="187">
                  <c:v>-12.099409</c:v>
                </c:pt>
                <c:pt idx="188">
                  <c:v>-12.364489000000001</c:v>
                </c:pt>
                <c:pt idx="189">
                  <c:v>-12.605103</c:v>
                </c:pt>
                <c:pt idx="190">
                  <c:v>-12.796608000000001</c:v>
                </c:pt>
                <c:pt idx="191">
                  <c:v>-12.758921000000001</c:v>
                </c:pt>
                <c:pt idx="192">
                  <c:v>-12.550667000000001</c:v>
                </c:pt>
                <c:pt idx="193">
                  <c:v>-12.398149</c:v>
                </c:pt>
                <c:pt idx="194">
                  <c:v>-12.207112</c:v>
                </c:pt>
                <c:pt idx="195">
                  <c:v>-12.160805</c:v>
                </c:pt>
                <c:pt idx="196">
                  <c:v>-12.232718999999999</c:v>
                </c:pt>
                <c:pt idx="197">
                  <c:v>-12.355352</c:v>
                </c:pt>
                <c:pt idx="198">
                  <c:v>-12.486659</c:v>
                </c:pt>
                <c:pt idx="199">
                  <c:v>-12.640427000000001</c:v>
                </c:pt>
                <c:pt idx="200">
                  <c:v>-12.894743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61-437B-BA1D-4849937C91C3}"/>
            </c:ext>
          </c:extLst>
        </c:ser>
        <c:ser>
          <c:idx val="3"/>
          <c:order val="3"/>
          <c:tx>
            <c:strRef>
              <c:f>CLvsLO!$I$2</c:f>
              <c:strCache>
                <c:ptCount val="1"/>
                <c:pt idx="0">
                  <c:v>+16 dBm</c:v>
                </c:pt>
              </c:strCache>
            </c:strRef>
          </c:tx>
          <c:spPr>
            <a:ln cap="rnd"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4</c:v>
                </c:pt>
                <c:pt idx="1">
                  <c:v>4.16</c:v>
                </c:pt>
                <c:pt idx="2">
                  <c:v>4.32</c:v>
                </c:pt>
                <c:pt idx="3">
                  <c:v>4.4800000000000004</c:v>
                </c:pt>
                <c:pt idx="4">
                  <c:v>4.6399999999999997</c:v>
                </c:pt>
                <c:pt idx="5">
                  <c:v>4.8</c:v>
                </c:pt>
                <c:pt idx="6">
                  <c:v>4.96</c:v>
                </c:pt>
                <c:pt idx="7">
                  <c:v>5.12</c:v>
                </c:pt>
                <c:pt idx="8">
                  <c:v>5.28</c:v>
                </c:pt>
                <c:pt idx="9">
                  <c:v>5.44</c:v>
                </c:pt>
                <c:pt idx="10">
                  <c:v>5.6</c:v>
                </c:pt>
                <c:pt idx="11">
                  <c:v>5.76</c:v>
                </c:pt>
                <c:pt idx="12">
                  <c:v>5.92</c:v>
                </c:pt>
                <c:pt idx="13">
                  <c:v>6.08</c:v>
                </c:pt>
                <c:pt idx="14">
                  <c:v>6.24</c:v>
                </c:pt>
                <c:pt idx="15">
                  <c:v>6.4</c:v>
                </c:pt>
                <c:pt idx="16">
                  <c:v>6.56</c:v>
                </c:pt>
                <c:pt idx="17">
                  <c:v>6.72</c:v>
                </c:pt>
                <c:pt idx="18">
                  <c:v>6.88</c:v>
                </c:pt>
                <c:pt idx="19">
                  <c:v>7.04</c:v>
                </c:pt>
                <c:pt idx="20">
                  <c:v>7.2</c:v>
                </c:pt>
                <c:pt idx="21">
                  <c:v>7.36</c:v>
                </c:pt>
                <c:pt idx="22">
                  <c:v>7.52</c:v>
                </c:pt>
                <c:pt idx="23">
                  <c:v>7.68</c:v>
                </c:pt>
                <c:pt idx="24">
                  <c:v>7.84</c:v>
                </c:pt>
                <c:pt idx="25">
                  <c:v>8</c:v>
                </c:pt>
                <c:pt idx="26">
                  <c:v>8.16</c:v>
                </c:pt>
                <c:pt idx="27">
                  <c:v>8.32</c:v>
                </c:pt>
                <c:pt idx="28">
                  <c:v>8.48</c:v>
                </c:pt>
                <c:pt idx="29">
                  <c:v>8.64</c:v>
                </c:pt>
                <c:pt idx="30">
                  <c:v>8.8000000000000007</c:v>
                </c:pt>
                <c:pt idx="31">
                  <c:v>8.9600000000000009</c:v>
                </c:pt>
                <c:pt idx="32">
                  <c:v>9.1199999999999992</c:v>
                </c:pt>
                <c:pt idx="33">
                  <c:v>9.2799999999999994</c:v>
                </c:pt>
                <c:pt idx="34">
                  <c:v>9.44</c:v>
                </c:pt>
                <c:pt idx="35">
                  <c:v>9.6</c:v>
                </c:pt>
                <c:pt idx="36">
                  <c:v>9.76</c:v>
                </c:pt>
                <c:pt idx="37">
                  <c:v>9.92</c:v>
                </c:pt>
                <c:pt idx="38">
                  <c:v>10.08</c:v>
                </c:pt>
                <c:pt idx="39">
                  <c:v>10.24</c:v>
                </c:pt>
                <c:pt idx="40">
                  <c:v>10.4</c:v>
                </c:pt>
                <c:pt idx="41">
                  <c:v>10.56</c:v>
                </c:pt>
                <c:pt idx="42">
                  <c:v>10.72</c:v>
                </c:pt>
                <c:pt idx="43">
                  <c:v>10.88</c:v>
                </c:pt>
                <c:pt idx="44">
                  <c:v>11.04</c:v>
                </c:pt>
                <c:pt idx="45">
                  <c:v>11.2</c:v>
                </c:pt>
                <c:pt idx="46">
                  <c:v>11.36</c:v>
                </c:pt>
                <c:pt idx="47">
                  <c:v>11.52</c:v>
                </c:pt>
                <c:pt idx="48">
                  <c:v>11.68</c:v>
                </c:pt>
                <c:pt idx="49">
                  <c:v>11.84</c:v>
                </c:pt>
                <c:pt idx="50">
                  <c:v>12</c:v>
                </c:pt>
                <c:pt idx="51">
                  <c:v>12.16</c:v>
                </c:pt>
                <c:pt idx="52">
                  <c:v>12.32</c:v>
                </c:pt>
                <c:pt idx="53">
                  <c:v>12.48</c:v>
                </c:pt>
                <c:pt idx="54">
                  <c:v>12.64</c:v>
                </c:pt>
                <c:pt idx="55">
                  <c:v>12.8</c:v>
                </c:pt>
                <c:pt idx="56">
                  <c:v>12.96</c:v>
                </c:pt>
                <c:pt idx="57">
                  <c:v>13.12</c:v>
                </c:pt>
                <c:pt idx="58">
                  <c:v>13.28</c:v>
                </c:pt>
                <c:pt idx="59">
                  <c:v>13.44</c:v>
                </c:pt>
                <c:pt idx="60">
                  <c:v>13.6</c:v>
                </c:pt>
                <c:pt idx="61">
                  <c:v>13.76</c:v>
                </c:pt>
                <c:pt idx="62">
                  <c:v>13.92</c:v>
                </c:pt>
                <c:pt idx="63">
                  <c:v>14.08</c:v>
                </c:pt>
                <c:pt idx="64">
                  <c:v>14.24</c:v>
                </c:pt>
                <c:pt idx="65">
                  <c:v>14.4</c:v>
                </c:pt>
                <c:pt idx="66">
                  <c:v>14.56</c:v>
                </c:pt>
                <c:pt idx="67">
                  <c:v>14.72</c:v>
                </c:pt>
                <c:pt idx="68">
                  <c:v>14.88</c:v>
                </c:pt>
                <c:pt idx="69">
                  <c:v>15.04</c:v>
                </c:pt>
                <c:pt idx="70">
                  <c:v>15.2</c:v>
                </c:pt>
                <c:pt idx="71">
                  <c:v>15.36</c:v>
                </c:pt>
                <c:pt idx="72">
                  <c:v>15.52</c:v>
                </c:pt>
                <c:pt idx="73">
                  <c:v>15.68</c:v>
                </c:pt>
                <c:pt idx="74">
                  <c:v>15.84</c:v>
                </c:pt>
                <c:pt idx="75">
                  <c:v>16</c:v>
                </c:pt>
                <c:pt idx="76">
                  <c:v>16.16</c:v>
                </c:pt>
                <c:pt idx="77">
                  <c:v>16.32</c:v>
                </c:pt>
                <c:pt idx="78">
                  <c:v>16.48</c:v>
                </c:pt>
                <c:pt idx="79">
                  <c:v>16.64</c:v>
                </c:pt>
                <c:pt idx="80">
                  <c:v>16.8</c:v>
                </c:pt>
                <c:pt idx="81">
                  <c:v>16.96</c:v>
                </c:pt>
                <c:pt idx="82">
                  <c:v>17.12</c:v>
                </c:pt>
                <c:pt idx="83">
                  <c:v>17.28</c:v>
                </c:pt>
                <c:pt idx="84">
                  <c:v>17.440000000000001</c:v>
                </c:pt>
                <c:pt idx="85">
                  <c:v>17.600000000000001</c:v>
                </c:pt>
                <c:pt idx="86">
                  <c:v>17.760000000000002</c:v>
                </c:pt>
                <c:pt idx="87">
                  <c:v>17.920000000000002</c:v>
                </c:pt>
                <c:pt idx="88">
                  <c:v>18.079999999999998</c:v>
                </c:pt>
                <c:pt idx="89">
                  <c:v>18.239999999999998</c:v>
                </c:pt>
                <c:pt idx="90">
                  <c:v>18.399999999999999</c:v>
                </c:pt>
                <c:pt idx="91">
                  <c:v>18.559999999999999</c:v>
                </c:pt>
                <c:pt idx="92">
                  <c:v>18.72</c:v>
                </c:pt>
                <c:pt idx="93">
                  <c:v>18.88</c:v>
                </c:pt>
                <c:pt idx="94">
                  <c:v>19.04</c:v>
                </c:pt>
                <c:pt idx="95">
                  <c:v>19.2</c:v>
                </c:pt>
                <c:pt idx="96">
                  <c:v>19.36</c:v>
                </c:pt>
                <c:pt idx="97">
                  <c:v>19.52</c:v>
                </c:pt>
                <c:pt idx="98">
                  <c:v>19.68</c:v>
                </c:pt>
                <c:pt idx="99">
                  <c:v>19.84</c:v>
                </c:pt>
                <c:pt idx="100">
                  <c:v>20</c:v>
                </c:pt>
                <c:pt idx="101">
                  <c:v>20.16</c:v>
                </c:pt>
                <c:pt idx="102">
                  <c:v>20.32</c:v>
                </c:pt>
                <c:pt idx="103">
                  <c:v>20.48</c:v>
                </c:pt>
                <c:pt idx="104">
                  <c:v>20.64</c:v>
                </c:pt>
                <c:pt idx="105">
                  <c:v>20.8</c:v>
                </c:pt>
                <c:pt idx="106">
                  <c:v>20.96</c:v>
                </c:pt>
                <c:pt idx="107">
                  <c:v>21.12</c:v>
                </c:pt>
                <c:pt idx="108">
                  <c:v>21.28</c:v>
                </c:pt>
                <c:pt idx="109">
                  <c:v>21.44</c:v>
                </c:pt>
                <c:pt idx="110">
                  <c:v>21.6</c:v>
                </c:pt>
                <c:pt idx="111">
                  <c:v>21.76</c:v>
                </c:pt>
                <c:pt idx="112">
                  <c:v>21.92</c:v>
                </c:pt>
                <c:pt idx="113">
                  <c:v>22.08</c:v>
                </c:pt>
                <c:pt idx="114">
                  <c:v>22.24</c:v>
                </c:pt>
                <c:pt idx="115">
                  <c:v>22.4</c:v>
                </c:pt>
                <c:pt idx="116">
                  <c:v>22.56</c:v>
                </c:pt>
                <c:pt idx="117">
                  <c:v>22.72</c:v>
                </c:pt>
                <c:pt idx="118">
                  <c:v>22.88</c:v>
                </c:pt>
                <c:pt idx="119">
                  <c:v>23.04</c:v>
                </c:pt>
                <c:pt idx="120">
                  <c:v>23.2</c:v>
                </c:pt>
                <c:pt idx="121">
                  <c:v>23.36</c:v>
                </c:pt>
                <c:pt idx="122">
                  <c:v>23.52</c:v>
                </c:pt>
                <c:pt idx="123">
                  <c:v>23.68</c:v>
                </c:pt>
                <c:pt idx="124">
                  <c:v>23.84</c:v>
                </c:pt>
                <c:pt idx="125">
                  <c:v>24</c:v>
                </c:pt>
                <c:pt idx="126">
                  <c:v>24.16</c:v>
                </c:pt>
                <c:pt idx="127">
                  <c:v>24.32</c:v>
                </c:pt>
                <c:pt idx="128">
                  <c:v>24.48</c:v>
                </c:pt>
                <c:pt idx="129">
                  <c:v>24.64</c:v>
                </c:pt>
                <c:pt idx="130">
                  <c:v>24.8</c:v>
                </c:pt>
                <c:pt idx="131">
                  <c:v>24.96</c:v>
                </c:pt>
                <c:pt idx="132">
                  <c:v>25.12</c:v>
                </c:pt>
                <c:pt idx="133">
                  <c:v>25.28</c:v>
                </c:pt>
                <c:pt idx="134">
                  <c:v>25.44</c:v>
                </c:pt>
                <c:pt idx="135">
                  <c:v>25.6</c:v>
                </c:pt>
                <c:pt idx="136">
                  <c:v>25.76</c:v>
                </c:pt>
                <c:pt idx="137">
                  <c:v>25.92</c:v>
                </c:pt>
                <c:pt idx="138">
                  <c:v>26.08</c:v>
                </c:pt>
                <c:pt idx="139">
                  <c:v>26.24</c:v>
                </c:pt>
                <c:pt idx="140">
                  <c:v>26.4</c:v>
                </c:pt>
                <c:pt idx="141">
                  <c:v>26.56</c:v>
                </c:pt>
                <c:pt idx="142">
                  <c:v>26.72</c:v>
                </c:pt>
                <c:pt idx="143">
                  <c:v>26.88</c:v>
                </c:pt>
                <c:pt idx="144">
                  <c:v>27.04</c:v>
                </c:pt>
                <c:pt idx="145">
                  <c:v>27.2</c:v>
                </c:pt>
                <c:pt idx="146">
                  <c:v>27.36</c:v>
                </c:pt>
                <c:pt idx="147">
                  <c:v>27.52</c:v>
                </c:pt>
                <c:pt idx="148">
                  <c:v>27.68</c:v>
                </c:pt>
                <c:pt idx="149">
                  <c:v>27.84</c:v>
                </c:pt>
                <c:pt idx="150">
                  <c:v>28</c:v>
                </c:pt>
                <c:pt idx="151">
                  <c:v>28.16</c:v>
                </c:pt>
                <c:pt idx="152">
                  <c:v>28.32</c:v>
                </c:pt>
                <c:pt idx="153">
                  <c:v>28.48</c:v>
                </c:pt>
                <c:pt idx="154">
                  <c:v>28.64</c:v>
                </c:pt>
                <c:pt idx="155">
                  <c:v>28.8</c:v>
                </c:pt>
                <c:pt idx="156">
                  <c:v>28.96</c:v>
                </c:pt>
                <c:pt idx="157">
                  <c:v>29.12</c:v>
                </c:pt>
                <c:pt idx="158">
                  <c:v>29.28</c:v>
                </c:pt>
                <c:pt idx="159">
                  <c:v>29.44</c:v>
                </c:pt>
                <c:pt idx="160">
                  <c:v>29.6</c:v>
                </c:pt>
                <c:pt idx="161">
                  <c:v>29.76</c:v>
                </c:pt>
                <c:pt idx="162">
                  <c:v>29.92</c:v>
                </c:pt>
                <c:pt idx="163">
                  <c:v>30.08</c:v>
                </c:pt>
                <c:pt idx="164">
                  <c:v>30.24</c:v>
                </c:pt>
                <c:pt idx="165">
                  <c:v>30.4</c:v>
                </c:pt>
                <c:pt idx="166">
                  <c:v>30.56</c:v>
                </c:pt>
                <c:pt idx="167">
                  <c:v>30.72</c:v>
                </c:pt>
                <c:pt idx="168">
                  <c:v>30.88</c:v>
                </c:pt>
                <c:pt idx="169">
                  <c:v>31.04</c:v>
                </c:pt>
                <c:pt idx="170">
                  <c:v>31.2</c:v>
                </c:pt>
                <c:pt idx="171">
                  <c:v>31.36</c:v>
                </c:pt>
                <c:pt idx="172">
                  <c:v>31.52</c:v>
                </c:pt>
                <c:pt idx="173">
                  <c:v>31.68</c:v>
                </c:pt>
                <c:pt idx="174">
                  <c:v>31.84</c:v>
                </c:pt>
                <c:pt idx="175">
                  <c:v>32</c:v>
                </c:pt>
                <c:pt idx="176">
                  <c:v>32.159999999999997</c:v>
                </c:pt>
                <c:pt idx="177">
                  <c:v>32.32</c:v>
                </c:pt>
                <c:pt idx="178">
                  <c:v>32.479999999999997</c:v>
                </c:pt>
                <c:pt idx="179">
                  <c:v>32.64</c:v>
                </c:pt>
                <c:pt idx="180">
                  <c:v>32.799999999999997</c:v>
                </c:pt>
                <c:pt idx="181">
                  <c:v>32.96</c:v>
                </c:pt>
                <c:pt idx="182">
                  <c:v>33.119999999999997</c:v>
                </c:pt>
                <c:pt idx="183">
                  <c:v>33.28</c:v>
                </c:pt>
                <c:pt idx="184">
                  <c:v>33.44</c:v>
                </c:pt>
                <c:pt idx="185">
                  <c:v>33.6</c:v>
                </c:pt>
                <c:pt idx="186">
                  <c:v>33.76</c:v>
                </c:pt>
                <c:pt idx="187">
                  <c:v>33.92</c:v>
                </c:pt>
                <c:pt idx="188">
                  <c:v>34.08</c:v>
                </c:pt>
                <c:pt idx="189">
                  <c:v>34.24</c:v>
                </c:pt>
                <c:pt idx="190">
                  <c:v>34.4</c:v>
                </c:pt>
                <c:pt idx="191">
                  <c:v>34.56</c:v>
                </c:pt>
                <c:pt idx="192">
                  <c:v>34.72</c:v>
                </c:pt>
                <c:pt idx="193">
                  <c:v>34.880000000000003</c:v>
                </c:pt>
                <c:pt idx="194">
                  <c:v>35.04</c:v>
                </c:pt>
                <c:pt idx="195">
                  <c:v>35.200000000000003</c:v>
                </c:pt>
                <c:pt idx="196">
                  <c:v>35.36</c:v>
                </c:pt>
                <c:pt idx="197">
                  <c:v>35.520000000000003</c:v>
                </c:pt>
                <c:pt idx="198">
                  <c:v>35.68</c:v>
                </c:pt>
                <c:pt idx="199">
                  <c:v>35.840000000000003</c:v>
                </c:pt>
                <c:pt idx="200">
                  <c:v>36</c:v>
                </c:pt>
              </c:numCache>
            </c:numRef>
          </c:xVal>
          <c:yVal>
            <c:numRef>
              <c:f>CLvsLO!$I$5:$I$205</c:f>
              <c:numCache>
                <c:formatCode>General</c:formatCode>
                <c:ptCount val="201"/>
                <c:pt idx="0">
                  <c:v>-72.166366999999994</c:v>
                </c:pt>
                <c:pt idx="1">
                  <c:v>-69.805672000000001</c:v>
                </c:pt>
                <c:pt idx="2">
                  <c:v>-74.386993000000004</c:v>
                </c:pt>
                <c:pt idx="3">
                  <c:v>-51.275275999999998</c:v>
                </c:pt>
                <c:pt idx="4">
                  <c:v>-39.228110999999998</c:v>
                </c:pt>
                <c:pt idx="5">
                  <c:v>-37.412112999999998</c:v>
                </c:pt>
                <c:pt idx="6">
                  <c:v>-36.335532999999998</c:v>
                </c:pt>
                <c:pt idx="7">
                  <c:v>-35.442580999999997</c:v>
                </c:pt>
                <c:pt idx="8">
                  <c:v>-36.962150999999999</c:v>
                </c:pt>
                <c:pt idx="9">
                  <c:v>-40.154507000000002</c:v>
                </c:pt>
                <c:pt idx="10">
                  <c:v>-43.896926999999998</c:v>
                </c:pt>
                <c:pt idx="11">
                  <c:v>-43.089233</c:v>
                </c:pt>
                <c:pt idx="12">
                  <c:v>-36.397677999999999</c:v>
                </c:pt>
                <c:pt idx="13">
                  <c:v>-28.365355000000001</c:v>
                </c:pt>
                <c:pt idx="14">
                  <c:v>-24.380074</c:v>
                </c:pt>
                <c:pt idx="15">
                  <c:v>-22.660191999999999</c:v>
                </c:pt>
                <c:pt idx="16">
                  <c:v>-21.325251000000002</c:v>
                </c:pt>
                <c:pt idx="17">
                  <c:v>-19.767531999999999</c:v>
                </c:pt>
                <c:pt idx="18">
                  <c:v>-15.381212</c:v>
                </c:pt>
                <c:pt idx="19">
                  <c:v>-12.427491</c:v>
                </c:pt>
                <c:pt idx="20">
                  <c:v>-10.66718</c:v>
                </c:pt>
                <c:pt idx="21">
                  <c:v>-8.9568872000000006</c:v>
                </c:pt>
                <c:pt idx="22">
                  <c:v>-7.7916569999999998</c:v>
                </c:pt>
                <c:pt idx="23">
                  <c:v>-7.1303691999999996</c:v>
                </c:pt>
                <c:pt idx="24">
                  <c:v>-6.8410621000000003</c:v>
                </c:pt>
                <c:pt idx="25">
                  <c:v>-6.6166362999999997</c:v>
                </c:pt>
                <c:pt idx="26">
                  <c:v>-6.4402765999999998</c:v>
                </c:pt>
                <c:pt idx="27">
                  <c:v>-6.3796191000000002</c:v>
                </c:pt>
                <c:pt idx="28">
                  <c:v>-6.4148759999999996</c:v>
                </c:pt>
                <c:pt idx="29">
                  <c:v>-6.3512154000000001</c:v>
                </c:pt>
                <c:pt idx="30">
                  <c:v>-6.5411782000000001</c:v>
                </c:pt>
                <c:pt idx="31">
                  <c:v>-6.4740361999999996</c:v>
                </c:pt>
                <c:pt idx="32">
                  <c:v>-6.5134530000000002</c:v>
                </c:pt>
                <c:pt idx="33">
                  <c:v>-6.5303706999999998</c:v>
                </c:pt>
                <c:pt idx="34">
                  <c:v>-6.3258510000000001</c:v>
                </c:pt>
                <c:pt idx="35">
                  <c:v>-6.2959018000000002</c:v>
                </c:pt>
                <c:pt idx="36">
                  <c:v>-6.4047542000000002</c:v>
                </c:pt>
                <c:pt idx="37">
                  <c:v>-6.3177690999999996</c:v>
                </c:pt>
                <c:pt idx="38">
                  <c:v>-6.3091207000000002</c:v>
                </c:pt>
                <c:pt idx="39">
                  <c:v>-6.3963599000000002</c:v>
                </c:pt>
                <c:pt idx="40">
                  <c:v>-6.4490394999999996</c:v>
                </c:pt>
                <c:pt idx="41">
                  <c:v>-6.4903139999999997</c:v>
                </c:pt>
                <c:pt idx="42">
                  <c:v>-6.5562471999999996</c:v>
                </c:pt>
                <c:pt idx="43">
                  <c:v>-6.6351570999999998</c:v>
                </c:pt>
                <c:pt idx="44">
                  <c:v>-6.7315649999999998</c:v>
                </c:pt>
                <c:pt idx="45">
                  <c:v>-6.7553023999999997</c:v>
                </c:pt>
                <c:pt idx="46">
                  <c:v>-6.7903528</c:v>
                </c:pt>
                <c:pt idx="47">
                  <c:v>-6.7360172</c:v>
                </c:pt>
                <c:pt idx="48">
                  <c:v>-6.6380901000000003</c:v>
                </c:pt>
                <c:pt idx="49">
                  <c:v>-6.6446418999999999</c:v>
                </c:pt>
                <c:pt idx="50">
                  <c:v>-6.6555777000000003</c:v>
                </c:pt>
                <c:pt idx="51">
                  <c:v>-6.6158318999999999</c:v>
                </c:pt>
                <c:pt idx="52">
                  <c:v>-6.5704889</c:v>
                </c:pt>
                <c:pt idx="53">
                  <c:v>-6.5697545999999996</c:v>
                </c:pt>
                <c:pt idx="54">
                  <c:v>-6.5608034000000002</c:v>
                </c:pt>
                <c:pt idx="55">
                  <c:v>-6.5168094999999999</c:v>
                </c:pt>
                <c:pt idx="56">
                  <c:v>-6.4830002999999996</c:v>
                </c:pt>
                <c:pt idx="57">
                  <c:v>-6.4522218999999996</c:v>
                </c:pt>
                <c:pt idx="58">
                  <c:v>-6.4698358000000002</c:v>
                </c:pt>
                <c:pt idx="59">
                  <c:v>-6.4682735999999998</c:v>
                </c:pt>
                <c:pt idx="60">
                  <c:v>-6.4578585999999998</c:v>
                </c:pt>
                <c:pt idx="61">
                  <c:v>-6.5335549999999998</c:v>
                </c:pt>
                <c:pt idx="62">
                  <c:v>-6.6132121000000001</c:v>
                </c:pt>
                <c:pt idx="63">
                  <c:v>-6.7336302000000003</c:v>
                </c:pt>
                <c:pt idx="64">
                  <c:v>-6.9044242000000002</c:v>
                </c:pt>
                <c:pt idx="65">
                  <c:v>-7.083869</c:v>
                </c:pt>
                <c:pt idx="66">
                  <c:v>-7.1660275000000002</c:v>
                </c:pt>
                <c:pt idx="67">
                  <c:v>-7.1862520999999999</c:v>
                </c:pt>
                <c:pt idx="68">
                  <c:v>-7.2871674999999998</c:v>
                </c:pt>
                <c:pt idx="69">
                  <c:v>-7.3459028999999996</c:v>
                </c:pt>
                <c:pt idx="70">
                  <c:v>-7.3090472000000002</c:v>
                </c:pt>
                <c:pt idx="71">
                  <c:v>-7.2413230000000004</c:v>
                </c:pt>
                <c:pt idx="72">
                  <c:v>-7.2352967000000001</c:v>
                </c:pt>
                <c:pt idx="73">
                  <c:v>-7.1723876000000004</c:v>
                </c:pt>
                <c:pt idx="74">
                  <c:v>-7.1317582000000002</c:v>
                </c:pt>
                <c:pt idx="75">
                  <c:v>-7.1186419000000001</c:v>
                </c:pt>
                <c:pt idx="76">
                  <c:v>-7.0824056000000004</c:v>
                </c:pt>
                <c:pt idx="77">
                  <c:v>-7.0929831999999999</c:v>
                </c:pt>
                <c:pt idx="78">
                  <c:v>-7.1672267999999999</c:v>
                </c:pt>
                <c:pt idx="79">
                  <c:v>-7.2372265000000002</c:v>
                </c:pt>
                <c:pt idx="80">
                  <c:v>-7.2425704</c:v>
                </c:pt>
                <c:pt idx="81">
                  <c:v>-7.2200837</c:v>
                </c:pt>
                <c:pt idx="82">
                  <c:v>-7.2018008</c:v>
                </c:pt>
                <c:pt idx="83">
                  <c:v>-7.2220148999999996</c:v>
                </c:pt>
                <c:pt idx="84">
                  <c:v>-7.2076478000000002</c:v>
                </c:pt>
                <c:pt idx="85">
                  <c:v>-7.1677188999999997</c:v>
                </c:pt>
                <c:pt idx="86">
                  <c:v>-7.1485213999999999</c:v>
                </c:pt>
                <c:pt idx="87">
                  <c:v>-7.1379885999999999</c:v>
                </c:pt>
                <c:pt idx="88">
                  <c:v>-7.0331391999999999</c:v>
                </c:pt>
                <c:pt idx="89">
                  <c:v>-7.0146421999999999</c:v>
                </c:pt>
                <c:pt idx="90">
                  <c:v>-7.0108041999999999</c:v>
                </c:pt>
                <c:pt idx="91">
                  <c:v>-7.0017838000000001</c:v>
                </c:pt>
                <c:pt idx="92">
                  <c:v>-7.0062160000000002</c:v>
                </c:pt>
                <c:pt idx="93">
                  <c:v>-6.9796062000000001</c:v>
                </c:pt>
                <c:pt idx="94">
                  <c:v>-6.9786668000000001</c:v>
                </c:pt>
                <c:pt idx="95">
                  <c:v>-6.9985318000000003</c:v>
                </c:pt>
                <c:pt idx="96">
                  <c:v>-6.9991640999999998</c:v>
                </c:pt>
                <c:pt idx="97">
                  <c:v>-7.0133470999999998</c:v>
                </c:pt>
                <c:pt idx="98">
                  <c:v>-7.0129508999999999</c:v>
                </c:pt>
                <c:pt idx="99">
                  <c:v>-6.9968656999999999</c:v>
                </c:pt>
                <c:pt idx="100">
                  <c:v>-6.9905562000000003</c:v>
                </c:pt>
                <c:pt idx="101">
                  <c:v>-7.0071468000000001</c:v>
                </c:pt>
                <c:pt idx="102">
                  <c:v>-6.9932999999999996</c:v>
                </c:pt>
                <c:pt idx="103">
                  <c:v>-7.0174012000000001</c:v>
                </c:pt>
                <c:pt idx="104">
                  <c:v>-7.0179733999999998</c:v>
                </c:pt>
                <c:pt idx="105">
                  <c:v>-7.0456494999999997</c:v>
                </c:pt>
                <c:pt idx="106">
                  <c:v>-7.0273509000000001</c:v>
                </c:pt>
                <c:pt idx="107">
                  <c:v>-6.9859514000000003</c:v>
                </c:pt>
                <c:pt idx="108">
                  <c:v>-6.9808659999999998</c:v>
                </c:pt>
                <c:pt idx="109">
                  <c:v>-6.9855795000000001</c:v>
                </c:pt>
                <c:pt idx="110">
                  <c:v>-7.0078358999999999</c:v>
                </c:pt>
                <c:pt idx="111">
                  <c:v>-7.1038728000000004</c:v>
                </c:pt>
                <c:pt idx="112">
                  <c:v>-7.1851273000000004</c:v>
                </c:pt>
                <c:pt idx="113">
                  <c:v>-7.2684468999999998</c:v>
                </c:pt>
                <c:pt idx="114">
                  <c:v>-7.3979052999999997</c:v>
                </c:pt>
                <c:pt idx="115">
                  <c:v>-7.4880877000000003</c:v>
                </c:pt>
                <c:pt idx="116">
                  <c:v>-7.6298690000000002</c:v>
                </c:pt>
                <c:pt idx="117">
                  <c:v>-7.7350501999999999</c:v>
                </c:pt>
                <c:pt idx="118">
                  <c:v>-7.8652081000000003</c:v>
                </c:pt>
                <c:pt idx="119">
                  <c:v>-7.8466420000000001</c:v>
                </c:pt>
                <c:pt idx="120">
                  <c:v>-7.8225613000000003</c:v>
                </c:pt>
                <c:pt idx="121">
                  <c:v>-7.7600936999999997</c:v>
                </c:pt>
                <c:pt idx="122">
                  <c:v>-7.7015843000000004</c:v>
                </c:pt>
                <c:pt idx="123">
                  <c:v>-7.6162748000000002</c:v>
                </c:pt>
                <c:pt idx="124">
                  <c:v>-7.6015797000000003</c:v>
                </c:pt>
                <c:pt idx="125">
                  <c:v>-7.5902672000000004</c:v>
                </c:pt>
                <c:pt idx="126">
                  <c:v>-7.5892486999999997</c:v>
                </c:pt>
                <c:pt idx="127">
                  <c:v>-7.5854286999999996</c:v>
                </c:pt>
                <c:pt idx="128">
                  <c:v>-7.5518536999999997</c:v>
                </c:pt>
                <c:pt idx="129">
                  <c:v>-7.5523391000000002</c:v>
                </c:pt>
                <c:pt idx="130">
                  <c:v>-7.5738759</c:v>
                </c:pt>
                <c:pt idx="131">
                  <c:v>-7.6337913999999998</c:v>
                </c:pt>
                <c:pt idx="132">
                  <c:v>-7.7219604999999998</c:v>
                </c:pt>
                <c:pt idx="133">
                  <c:v>-7.7375159</c:v>
                </c:pt>
                <c:pt idx="134">
                  <c:v>-7.7218986000000003</c:v>
                </c:pt>
                <c:pt idx="135">
                  <c:v>-7.7682576000000001</c:v>
                </c:pt>
                <c:pt idx="136">
                  <c:v>-7.8648448000000002</c:v>
                </c:pt>
                <c:pt idx="137">
                  <c:v>-7.8876977000000004</c:v>
                </c:pt>
                <c:pt idx="138">
                  <c:v>-8.0057296999999998</c:v>
                </c:pt>
                <c:pt idx="139">
                  <c:v>-8.1466179000000007</c:v>
                </c:pt>
                <c:pt idx="140">
                  <c:v>-8.229908</c:v>
                </c:pt>
                <c:pt idx="141">
                  <c:v>-8.3968390999999993</c:v>
                </c:pt>
                <c:pt idx="142">
                  <c:v>-8.2103833999999996</c:v>
                </c:pt>
                <c:pt idx="143">
                  <c:v>-8.2345170999999997</c:v>
                </c:pt>
                <c:pt idx="144">
                  <c:v>-8.3418273999999997</c:v>
                </c:pt>
                <c:pt idx="145">
                  <c:v>-8.2636003000000002</c:v>
                </c:pt>
                <c:pt idx="146">
                  <c:v>-8.1715040000000005</c:v>
                </c:pt>
                <c:pt idx="147">
                  <c:v>-8.2118807</c:v>
                </c:pt>
                <c:pt idx="148">
                  <c:v>-8.2895106999999992</c:v>
                </c:pt>
                <c:pt idx="149">
                  <c:v>-8.2874365000000001</c:v>
                </c:pt>
                <c:pt idx="150">
                  <c:v>-8.2985182000000002</c:v>
                </c:pt>
                <c:pt idx="151">
                  <c:v>-8.1894159000000002</c:v>
                </c:pt>
                <c:pt idx="152">
                  <c:v>-8.2248116000000007</c:v>
                </c:pt>
                <c:pt idx="153">
                  <c:v>-8.2315521</c:v>
                </c:pt>
                <c:pt idx="154">
                  <c:v>-8.2192925999999993</c:v>
                </c:pt>
                <c:pt idx="155">
                  <c:v>-8.2374697000000001</c:v>
                </c:pt>
                <c:pt idx="156">
                  <c:v>-8.2195853999999997</c:v>
                </c:pt>
                <c:pt idx="157">
                  <c:v>-8.3054313999999998</c:v>
                </c:pt>
                <c:pt idx="158">
                  <c:v>-8.3459538999999996</c:v>
                </c:pt>
                <c:pt idx="159">
                  <c:v>-8.4975623999999996</c:v>
                </c:pt>
                <c:pt idx="160">
                  <c:v>-8.6110439000000003</c:v>
                </c:pt>
                <c:pt idx="161">
                  <c:v>-8.7187070999999996</c:v>
                </c:pt>
                <c:pt idx="162">
                  <c:v>-8.8602219000000009</c:v>
                </c:pt>
                <c:pt idx="163">
                  <c:v>-9.1051359000000005</c:v>
                </c:pt>
                <c:pt idx="164">
                  <c:v>-9.3278770000000009</c:v>
                </c:pt>
                <c:pt idx="165">
                  <c:v>-9.4076748000000006</c:v>
                </c:pt>
                <c:pt idx="166">
                  <c:v>-9.5947180000000003</c:v>
                </c:pt>
                <c:pt idx="167">
                  <c:v>-9.7807750999999996</c:v>
                </c:pt>
                <c:pt idx="168">
                  <c:v>-10.015351000000001</c:v>
                </c:pt>
                <c:pt idx="169">
                  <c:v>-10.227433</c:v>
                </c:pt>
                <c:pt idx="170">
                  <c:v>-10.421448</c:v>
                </c:pt>
                <c:pt idx="171">
                  <c:v>-10.616552</c:v>
                </c:pt>
                <c:pt idx="172">
                  <c:v>-10.909584000000001</c:v>
                </c:pt>
                <c:pt idx="173">
                  <c:v>-11.032563</c:v>
                </c:pt>
                <c:pt idx="174">
                  <c:v>-11.212254</c:v>
                </c:pt>
                <c:pt idx="175">
                  <c:v>-11.468289</c:v>
                </c:pt>
                <c:pt idx="176">
                  <c:v>-11.780146999999999</c:v>
                </c:pt>
                <c:pt idx="177">
                  <c:v>-12.039472999999999</c:v>
                </c:pt>
                <c:pt idx="178">
                  <c:v>-12.365655</c:v>
                </c:pt>
                <c:pt idx="179">
                  <c:v>-12.890587</c:v>
                </c:pt>
                <c:pt idx="180">
                  <c:v>-12.346791</c:v>
                </c:pt>
                <c:pt idx="181">
                  <c:v>-11.830276</c:v>
                </c:pt>
                <c:pt idx="182">
                  <c:v>-11.595230000000001</c:v>
                </c:pt>
                <c:pt idx="183">
                  <c:v>-11.568331000000001</c:v>
                </c:pt>
                <c:pt idx="184">
                  <c:v>-11.616212000000001</c:v>
                </c:pt>
                <c:pt idx="185">
                  <c:v>-11.818142999999999</c:v>
                </c:pt>
                <c:pt idx="186">
                  <c:v>-12.06644</c:v>
                </c:pt>
                <c:pt idx="187">
                  <c:v>-12.290241999999999</c:v>
                </c:pt>
                <c:pt idx="188">
                  <c:v>-12.576338</c:v>
                </c:pt>
                <c:pt idx="189">
                  <c:v>-12.836145</c:v>
                </c:pt>
                <c:pt idx="190">
                  <c:v>-13.015681000000001</c:v>
                </c:pt>
                <c:pt idx="191">
                  <c:v>-12.982308</c:v>
                </c:pt>
                <c:pt idx="192">
                  <c:v>-12.750102</c:v>
                </c:pt>
                <c:pt idx="193">
                  <c:v>-12.617327</c:v>
                </c:pt>
                <c:pt idx="194">
                  <c:v>-12.399087</c:v>
                </c:pt>
                <c:pt idx="195">
                  <c:v>-12.346024999999999</c:v>
                </c:pt>
                <c:pt idx="196">
                  <c:v>-12.390382000000001</c:v>
                </c:pt>
                <c:pt idx="197">
                  <c:v>-12.499959</c:v>
                </c:pt>
                <c:pt idx="198">
                  <c:v>-12.60219</c:v>
                </c:pt>
                <c:pt idx="199">
                  <c:v>-12.751866</c:v>
                </c:pt>
                <c:pt idx="200">
                  <c:v>-12.957910999999999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61-437B-BA1D-4849937C91C3}"/>
            </c:ext>
          </c:extLst>
        </c:ser>
        <c:ser>
          <c:idx val="4"/>
          <c:order val="4"/>
          <c:tx>
            <c:strRef>
              <c:f>CLvsLO!$J$2</c:f>
              <c:strCache>
                <c:ptCount val="1"/>
                <c:pt idx="0">
                  <c:v>+14 dBm</c:v>
                </c:pt>
              </c:strCache>
              <c:extLst xmlns:c15="http://schemas.microsoft.com/office/drawing/2012/chart"/>
            </c:strRef>
          </c:tx>
          <c:spPr>
            <a:ln cmpd="sng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4</c:v>
                </c:pt>
                <c:pt idx="1">
                  <c:v>4.16</c:v>
                </c:pt>
                <c:pt idx="2">
                  <c:v>4.32</c:v>
                </c:pt>
                <c:pt idx="3">
                  <c:v>4.4800000000000004</c:v>
                </c:pt>
                <c:pt idx="4">
                  <c:v>4.6399999999999997</c:v>
                </c:pt>
                <c:pt idx="5">
                  <c:v>4.8</c:v>
                </c:pt>
                <c:pt idx="6">
                  <c:v>4.96</c:v>
                </c:pt>
                <c:pt idx="7">
                  <c:v>5.12</c:v>
                </c:pt>
                <c:pt idx="8">
                  <c:v>5.28</c:v>
                </c:pt>
                <c:pt idx="9">
                  <c:v>5.44</c:v>
                </c:pt>
                <c:pt idx="10">
                  <c:v>5.6</c:v>
                </c:pt>
                <c:pt idx="11">
                  <c:v>5.76</c:v>
                </c:pt>
                <c:pt idx="12">
                  <c:v>5.92</c:v>
                </c:pt>
                <c:pt idx="13">
                  <c:v>6.08</c:v>
                </c:pt>
                <c:pt idx="14">
                  <c:v>6.24</c:v>
                </c:pt>
                <c:pt idx="15">
                  <c:v>6.4</c:v>
                </c:pt>
                <c:pt idx="16">
                  <c:v>6.56</c:v>
                </c:pt>
                <c:pt idx="17">
                  <c:v>6.72</c:v>
                </c:pt>
                <c:pt idx="18">
                  <c:v>6.88</c:v>
                </c:pt>
                <c:pt idx="19">
                  <c:v>7.04</c:v>
                </c:pt>
                <c:pt idx="20">
                  <c:v>7.2</c:v>
                </c:pt>
                <c:pt idx="21">
                  <c:v>7.36</c:v>
                </c:pt>
                <c:pt idx="22">
                  <c:v>7.52</c:v>
                </c:pt>
                <c:pt idx="23">
                  <c:v>7.68</c:v>
                </c:pt>
                <c:pt idx="24">
                  <c:v>7.84</c:v>
                </c:pt>
                <c:pt idx="25">
                  <c:v>8</c:v>
                </c:pt>
                <c:pt idx="26">
                  <c:v>8.16</c:v>
                </c:pt>
                <c:pt idx="27">
                  <c:v>8.32</c:v>
                </c:pt>
                <c:pt idx="28">
                  <c:v>8.48</c:v>
                </c:pt>
                <c:pt idx="29">
                  <c:v>8.64</c:v>
                </c:pt>
                <c:pt idx="30">
                  <c:v>8.8000000000000007</c:v>
                </c:pt>
                <c:pt idx="31">
                  <c:v>8.9600000000000009</c:v>
                </c:pt>
                <c:pt idx="32">
                  <c:v>9.1199999999999992</c:v>
                </c:pt>
                <c:pt idx="33">
                  <c:v>9.2799999999999994</c:v>
                </c:pt>
                <c:pt idx="34">
                  <c:v>9.44</c:v>
                </c:pt>
                <c:pt idx="35">
                  <c:v>9.6</c:v>
                </c:pt>
                <c:pt idx="36">
                  <c:v>9.76</c:v>
                </c:pt>
                <c:pt idx="37">
                  <c:v>9.92</c:v>
                </c:pt>
                <c:pt idx="38">
                  <c:v>10.08</c:v>
                </c:pt>
                <c:pt idx="39">
                  <c:v>10.24</c:v>
                </c:pt>
                <c:pt idx="40">
                  <c:v>10.4</c:v>
                </c:pt>
                <c:pt idx="41">
                  <c:v>10.56</c:v>
                </c:pt>
                <c:pt idx="42">
                  <c:v>10.72</c:v>
                </c:pt>
                <c:pt idx="43">
                  <c:v>10.88</c:v>
                </c:pt>
                <c:pt idx="44">
                  <c:v>11.04</c:v>
                </c:pt>
                <c:pt idx="45">
                  <c:v>11.2</c:v>
                </c:pt>
                <c:pt idx="46">
                  <c:v>11.36</c:v>
                </c:pt>
                <c:pt idx="47">
                  <c:v>11.52</c:v>
                </c:pt>
                <c:pt idx="48">
                  <c:v>11.68</c:v>
                </c:pt>
                <c:pt idx="49">
                  <c:v>11.84</c:v>
                </c:pt>
                <c:pt idx="50">
                  <c:v>12</c:v>
                </c:pt>
                <c:pt idx="51">
                  <c:v>12.16</c:v>
                </c:pt>
                <c:pt idx="52">
                  <c:v>12.32</c:v>
                </c:pt>
                <c:pt idx="53">
                  <c:v>12.48</c:v>
                </c:pt>
                <c:pt idx="54">
                  <c:v>12.64</c:v>
                </c:pt>
                <c:pt idx="55">
                  <c:v>12.8</c:v>
                </c:pt>
                <c:pt idx="56">
                  <c:v>12.96</c:v>
                </c:pt>
                <c:pt idx="57">
                  <c:v>13.12</c:v>
                </c:pt>
                <c:pt idx="58">
                  <c:v>13.28</c:v>
                </c:pt>
                <c:pt idx="59">
                  <c:v>13.44</c:v>
                </c:pt>
                <c:pt idx="60">
                  <c:v>13.6</c:v>
                </c:pt>
                <c:pt idx="61">
                  <c:v>13.76</c:v>
                </c:pt>
                <c:pt idx="62">
                  <c:v>13.92</c:v>
                </c:pt>
                <c:pt idx="63">
                  <c:v>14.08</c:v>
                </c:pt>
                <c:pt idx="64">
                  <c:v>14.24</c:v>
                </c:pt>
                <c:pt idx="65">
                  <c:v>14.4</c:v>
                </c:pt>
                <c:pt idx="66">
                  <c:v>14.56</c:v>
                </c:pt>
                <c:pt idx="67">
                  <c:v>14.72</c:v>
                </c:pt>
                <c:pt idx="68">
                  <c:v>14.88</c:v>
                </c:pt>
                <c:pt idx="69">
                  <c:v>15.04</c:v>
                </c:pt>
                <c:pt idx="70">
                  <c:v>15.2</c:v>
                </c:pt>
                <c:pt idx="71">
                  <c:v>15.36</c:v>
                </c:pt>
                <c:pt idx="72">
                  <c:v>15.52</c:v>
                </c:pt>
                <c:pt idx="73">
                  <c:v>15.68</c:v>
                </c:pt>
                <c:pt idx="74">
                  <c:v>15.84</c:v>
                </c:pt>
                <c:pt idx="75">
                  <c:v>16</c:v>
                </c:pt>
                <c:pt idx="76">
                  <c:v>16.16</c:v>
                </c:pt>
                <c:pt idx="77">
                  <c:v>16.32</c:v>
                </c:pt>
                <c:pt idx="78">
                  <c:v>16.48</c:v>
                </c:pt>
                <c:pt idx="79">
                  <c:v>16.64</c:v>
                </c:pt>
                <c:pt idx="80">
                  <c:v>16.8</c:v>
                </c:pt>
                <c:pt idx="81">
                  <c:v>16.96</c:v>
                </c:pt>
                <c:pt idx="82">
                  <c:v>17.12</c:v>
                </c:pt>
                <c:pt idx="83">
                  <c:v>17.28</c:v>
                </c:pt>
                <c:pt idx="84">
                  <c:v>17.440000000000001</c:v>
                </c:pt>
                <c:pt idx="85">
                  <c:v>17.600000000000001</c:v>
                </c:pt>
                <c:pt idx="86">
                  <c:v>17.760000000000002</c:v>
                </c:pt>
                <c:pt idx="87">
                  <c:v>17.920000000000002</c:v>
                </c:pt>
                <c:pt idx="88">
                  <c:v>18.079999999999998</c:v>
                </c:pt>
                <c:pt idx="89">
                  <c:v>18.239999999999998</c:v>
                </c:pt>
                <c:pt idx="90">
                  <c:v>18.399999999999999</c:v>
                </c:pt>
                <c:pt idx="91">
                  <c:v>18.559999999999999</c:v>
                </c:pt>
                <c:pt idx="92">
                  <c:v>18.72</c:v>
                </c:pt>
                <c:pt idx="93">
                  <c:v>18.88</c:v>
                </c:pt>
                <c:pt idx="94">
                  <c:v>19.04</c:v>
                </c:pt>
                <c:pt idx="95">
                  <c:v>19.2</c:v>
                </c:pt>
                <c:pt idx="96">
                  <c:v>19.36</c:v>
                </c:pt>
                <c:pt idx="97">
                  <c:v>19.52</c:v>
                </c:pt>
                <c:pt idx="98">
                  <c:v>19.68</c:v>
                </c:pt>
                <c:pt idx="99">
                  <c:v>19.84</c:v>
                </c:pt>
                <c:pt idx="100">
                  <c:v>20</c:v>
                </c:pt>
                <c:pt idx="101">
                  <c:v>20.16</c:v>
                </c:pt>
                <c:pt idx="102">
                  <c:v>20.32</c:v>
                </c:pt>
                <c:pt idx="103">
                  <c:v>20.48</c:v>
                </c:pt>
                <c:pt idx="104">
                  <c:v>20.64</c:v>
                </c:pt>
                <c:pt idx="105">
                  <c:v>20.8</c:v>
                </c:pt>
                <c:pt idx="106">
                  <c:v>20.96</c:v>
                </c:pt>
                <c:pt idx="107">
                  <c:v>21.12</c:v>
                </c:pt>
                <c:pt idx="108">
                  <c:v>21.28</c:v>
                </c:pt>
                <c:pt idx="109">
                  <c:v>21.44</c:v>
                </c:pt>
                <c:pt idx="110">
                  <c:v>21.6</c:v>
                </c:pt>
                <c:pt idx="111">
                  <c:v>21.76</c:v>
                </c:pt>
                <c:pt idx="112">
                  <c:v>21.92</c:v>
                </c:pt>
                <c:pt idx="113">
                  <c:v>22.08</c:v>
                </c:pt>
                <c:pt idx="114">
                  <c:v>22.24</c:v>
                </c:pt>
                <c:pt idx="115">
                  <c:v>22.4</c:v>
                </c:pt>
                <c:pt idx="116">
                  <c:v>22.56</c:v>
                </c:pt>
                <c:pt idx="117">
                  <c:v>22.72</c:v>
                </c:pt>
                <c:pt idx="118">
                  <c:v>22.88</c:v>
                </c:pt>
                <c:pt idx="119">
                  <c:v>23.04</c:v>
                </c:pt>
                <c:pt idx="120">
                  <c:v>23.2</c:v>
                </c:pt>
                <c:pt idx="121">
                  <c:v>23.36</c:v>
                </c:pt>
                <c:pt idx="122">
                  <c:v>23.52</c:v>
                </c:pt>
                <c:pt idx="123">
                  <c:v>23.68</c:v>
                </c:pt>
                <c:pt idx="124">
                  <c:v>23.84</c:v>
                </c:pt>
                <c:pt idx="125">
                  <c:v>24</c:v>
                </c:pt>
                <c:pt idx="126">
                  <c:v>24.16</c:v>
                </c:pt>
                <c:pt idx="127">
                  <c:v>24.32</c:v>
                </c:pt>
                <c:pt idx="128">
                  <c:v>24.48</c:v>
                </c:pt>
                <c:pt idx="129">
                  <c:v>24.64</c:v>
                </c:pt>
                <c:pt idx="130">
                  <c:v>24.8</c:v>
                </c:pt>
                <c:pt idx="131">
                  <c:v>24.96</c:v>
                </c:pt>
                <c:pt idx="132">
                  <c:v>25.12</c:v>
                </c:pt>
                <c:pt idx="133">
                  <c:v>25.28</c:v>
                </c:pt>
                <c:pt idx="134">
                  <c:v>25.44</c:v>
                </c:pt>
                <c:pt idx="135">
                  <c:v>25.6</c:v>
                </c:pt>
                <c:pt idx="136">
                  <c:v>25.76</c:v>
                </c:pt>
                <c:pt idx="137">
                  <c:v>25.92</c:v>
                </c:pt>
                <c:pt idx="138">
                  <c:v>26.08</c:v>
                </c:pt>
                <c:pt idx="139">
                  <c:v>26.24</c:v>
                </c:pt>
                <c:pt idx="140">
                  <c:v>26.4</c:v>
                </c:pt>
                <c:pt idx="141">
                  <c:v>26.56</c:v>
                </c:pt>
                <c:pt idx="142">
                  <c:v>26.72</c:v>
                </c:pt>
                <c:pt idx="143">
                  <c:v>26.88</c:v>
                </c:pt>
                <c:pt idx="144">
                  <c:v>27.04</c:v>
                </c:pt>
                <c:pt idx="145">
                  <c:v>27.2</c:v>
                </c:pt>
                <c:pt idx="146">
                  <c:v>27.36</c:v>
                </c:pt>
                <c:pt idx="147">
                  <c:v>27.52</c:v>
                </c:pt>
                <c:pt idx="148">
                  <c:v>27.68</c:v>
                </c:pt>
                <c:pt idx="149">
                  <c:v>27.84</c:v>
                </c:pt>
                <c:pt idx="150">
                  <c:v>28</c:v>
                </c:pt>
                <c:pt idx="151">
                  <c:v>28.16</c:v>
                </c:pt>
                <c:pt idx="152">
                  <c:v>28.32</c:v>
                </c:pt>
                <c:pt idx="153">
                  <c:v>28.48</c:v>
                </c:pt>
                <c:pt idx="154">
                  <c:v>28.64</c:v>
                </c:pt>
                <c:pt idx="155">
                  <c:v>28.8</c:v>
                </c:pt>
                <c:pt idx="156">
                  <c:v>28.96</c:v>
                </c:pt>
                <c:pt idx="157">
                  <c:v>29.12</c:v>
                </c:pt>
                <c:pt idx="158">
                  <c:v>29.28</c:v>
                </c:pt>
                <c:pt idx="159">
                  <c:v>29.44</c:v>
                </c:pt>
                <c:pt idx="160">
                  <c:v>29.6</c:v>
                </c:pt>
                <c:pt idx="161">
                  <c:v>29.76</c:v>
                </c:pt>
                <c:pt idx="162">
                  <c:v>29.92</c:v>
                </c:pt>
                <c:pt idx="163">
                  <c:v>30.08</c:v>
                </c:pt>
                <c:pt idx="164">
                  <c:v>30.24</c:v>
                </c:pt>
                <c:pt idx="165">
                  <c:v>30.4</c:v>
                </c:pt>
                <c:pt idx="166">
                  <c:v>30.56</c:v>
                </c:pt>
                <c:pt idx="167">
                  <c:v>30.72</c:v>
                </c:pt>
                <c:pt idx="168">
                  <c:v>30.88</c:v>
                </c:pt>
                <c:pt idx="169">
                  <c:v>31.04</c:v>
                </c:pt>
                <c:pt idx="170">
                  <c:v>31.2</c:v>
                </c:pt>
                <c:pt idx="171">
                  <c:v>31.36</c:v>
                </c:pt>
                <c:pt idx="172">
                  <c:v>31.52</c:v>
                </c:pt>
                <c:pt idx="173">
                  <c:v>31.68</c:v>
                </c:pt>
                <c:pt idx="174">
                  <c:v>31.84</c:v>
                </c:pt>
                <c:pt idx="175">
                  <c:v>32</c:v>
                </c:pt>
                <c:pt idx="176">
                  <c:v>32.159999999999997</c:v>
                </c:pt>
                <c:pt idx="177">
                  <c:v>32.32</c:v>
                </c:pt>
                <c:pt idx="178">
                  <c:v>32.479999999999997</c:v>
                </c:pt>
                <c:pt idx="179">
                  <c:v>32.64</c:v>
                </c:pt>
                <c:pt idx="180">
                  <c:v>32.799999999999997</c:v>
                </c:pt>
                <c:pt idx="181">
                  <c:v>32.96</c:v>
                </c:pt>
                <c:pt idx="182">
                  <c:v>33.119999999999997</c:v>
                </c:pt>
                <c:pt idx="183">
                  <c:v>33.28</c:v>
                </c:pt>
                <c:pt idx="184">
                  <c:v>33.44</c:v>
                </c:pt>
                <c:pt idx="185">
                  <c:v>33.6</c:v>
                </c:pt>
                <c:pt idx="186">
                  <c:v>33.76</c:v>
                </c:pt>
                <c:pt idx="187">
                  <c:v>33.92</c:v>
                </c:pt>
                <c:pt idx="188">
                  <c:v>34.08</c:v>
                </c:pt>
                <c:pt idx="189">
                  <c:v>34.24</c:v>
                </c:pt>
                <c:pt idx="190">
                  <c:v>34.4</c:v>
                </c:pt>
                <c:pt idx="191">
                  <c:v>34.56</c:v>
                </c:pt>
                <c:pt idx="192">
                  <c:v>34.72</c:v>
                </c:pt>
                <c:pt idx="193">
                  <c:v>34.880000000000003</c:v>
                </c:pt>
                <c:pt idx="194">
                  <c:v>35.04</c:v>
                </c:pt>
                <c:pt idx="195">
                  <c:v>35.200000000000003</c:v>
                </c:pt>
                <c:pt idx="196">
                  <c:v>35.36</c:v>
                </c:pt>
                <c:pt idx="197">
                  <c:v>35.520000000000003</c:v>
                </c:pt>
                <c:pt idx="198">
                  <c:v>35.68</c:v>
                </c:pt>
                <c:pt idx="199">
                  <c:v>35.840000000000003</c:v>
                </c:pt>
                <c:pt idx="200">
                  <c:v>36</c:v>
                </c:pt>
              </c:numCache>
              <c:extLst xmlns:c15="http://schemas.microsoft.com/office/drawing/2012/chart"/>
            </c:numRef>
          </c:xVal>
          <c:yVal>
            <c:numRef>
              <c:f>CLvsLO!$J$5:$J$205</c:f>
              <c:numCache>
                <c:formatCode>General</c:formatCode>
                <c:ptCount val="201"/>
                <c:pt idx="0">
                  <c:v>-75.087601000000006</c:v>
                </c:pt>
                <c:pt idx="1">
                  <c:v>-64.533394000000001</c:v>
                </c:pt>
                <c:pt idx="2">
                  <c:v>-77.077208999999996</c:v>
                </c:pt>
                <c:pt idx="3">
                  <c:v>-98.228149000000002</c:v>
                </c:pt>
                <c:pt idx="4">
                  <c:v>-69.073784000000003</c:v>
                </c:pt>
                <c:pt idx="5">
                  <c:v>-72.219855999999993</c:v>
                </c:pt>
                <c:pt idx="6">
                  <c:v>-75.997497999999993</c:v>
                </c:pt>
                <c:pt idx="7">
                  <c:v>-69.181045999999995</c:v>
                </c:pt>
                <c:pt idx="8">
                  <c:v>-69.760390999999998</c:v>
                </c:pt>
                <c:pt idx="9">
                  <c:v>-81.033562000000003</c:v>
                </c:pt>
                <c:pt idx="10">
                  <c:v>-81.442451000000005</c:v>
                </c:pt>
                <c:pt idx="11">
                  <c:v>-77.459427000000005</c:v>
                </c:pt>
                <c:pt idx="12">
                  <c:v>-65.927704000000006</c:v>
                </c:pt>
                <c:pt idx="13">
                  <c:v>-65.534385999999998</c:v>
                </c:pt>
                <c:pt idx="14">
                  <c:v>-50.207787000000003</c:v>
                </c:pt>
                <c:pt idx="15">
                  <c:v>-39.955063000000003</c:v>
                </c:pt>
                <c:pt idx="16">
                  <c:v>-63.520119000000001</c:v>
                </c:pt>
                <c:pt idx="17">
                  <c:v>-52.654193999999997</c:v>
                </c:pt>
                <c:pt idx="18">
                  <c:v>-47.953384</c:v>
                </c:pt>
                <c:pt idx="19">
                  <c:v>-22.199103999999998</c:v>
                </c:pt>
                <c:pt idx="20">
                  <c:v>-14.240997999999999</c:v>
                </c:pt>
                <c:pt idx="21">
                  <c:v>-19.014607999999999</c:v>
                </c:pt>
                <c:pt idx="22">
                  <c:v>-15.102121</c:v>
                </c:pt>
                <c:pt idx="23">
                  <c:v>-24.359532999999999</c:v>
                </c:pt>
                <c:pt idx="24">
                  <c:v>-10.742265</c:v>
                </c:pt>
                <c:pt idx="25">
                  <c:v>-8.7991390000000003</c:v>
                </c:pt>
                <c:pt idx="26">
                  <c:v>-6.9557633000000001</c:v>
                </c:pt>
                <c:pt idx="27">
                  <c:v>-6.8192653999999999</c:v>
                </c:pt>
                <c:pt idx="28">
                  <c:v>-6.7659659000000003</c:v>
                </c:pt>
                <c:pt idx="29">
                  <c:v>-6.6608896</c:v>
                </c:pt>
                <c:pt idx="30">
                  <c:v>-6.8197694000000002</c:v>
                </c:pt>
                <c:pt idx="31">
                  <c:v>-6.7194848</c:v>
                </c:pt>
                <c:pt idx="32">
                  <c:v>-6.7586408000000002</c:v>
                </c:pt>
                <c:pt idx="33">
                  <c:v>-6.7650250999999999</c:v>
                </c:pt>
                <c:pt idx="34">
                  <c:v>-6.5300608000000002</c:v>
                </c:pt>
                <c:pt idx="35">
                  <c:v>-6.4700227000000003</c:v>
                </c:pt>
                <c:pt idx="36">
                  <c:v>-6.5788187999999996</c:v>
                </c:pt>
                <c:pt idx="37">
                  <c:v>-6.4662179999999996</c:v>
                </c:pt>
                <c:pt idx="38">
                  <c:v>-6.4333691999999996</c:v>
                </c:pt>
                <c:pt idx="39">
                  <c:v>-6.5354476000000004</c:v>
                </c:pt>
                <c:pt idx="40">
                  <c:v>-6.6087961000000002</c:v>
                </c:pt>
                <c:pt idx="41">
                  <c:v>-6.6967363000000004</c:v>
                </c:pt>
                <c:pt idx="42">
                  <c:v>-6.8030543000000003</c:v>
                </c:pt>
                <c:pt idx="43">
                  <c:v>-6.9334167999999998</c:v>
                </c:pt>
                <c:pt idx="44">
                  <c:v>-7.0444956000000003</c:v>
                </c:pt>
                <c:pt idx="45">
                  <c:v>-7.0067282000000004</c:v>
                </c:pt>
                <c:pt idx="46">
                  <c:v>-7.0355734999999999</c:v>
                </c:pt>
                <c:pt idx="47">
                  <c:v>-6.9558682000000003</c:v>
                </c:pt>
                <c:pt idx="48">
                  <c:v>-6.8355683999999997</c:v>
                </c:pt>
                <c:pt idx="49">
                  <c:v>-6.8685207000000004</c:v>
                </c:pt>
                <c:pt idx="50">
                  <c:v>-6.8911528999999998</c:v>
                </c:pt>
                <c:pt idx="51">
                  <c:v>-6.7963795999999999</c:v>
                </c:pt>
                <c:pt idx="52">
                  <c:v>-6.7234654000000003</c:v>
                </c:pt>
                <c:pt idx="53">
                  <c:v>-6.7614169000000004</c:v>
                </c:pt>
                <c:pt idx="54">
                  <c:v>-6.7543696999999998</c:v>
                </c:pt>
                <c:pt idx="55">
                  <c:v>-6.6847447999999998</c:v>
                </c:pt>
                <c:pt idx="56">
                  <c:v>-6.6427436000000002</c:v>
                </c:pt>
                <c:pt idx="57">
                  <c:v>-6.6349149000000001</c:v>
                </c:pt>
                <c:pt idx="58">
                  <c:v>-6.6756639</c:v>
                </c:pt>
                <c:pt idx="59">
                  <c:v>-6.6605840000000001</c:v>
                </c:pt>
                <c:pt idx="60">
                  <c:v>-6.6597227999999999</c:v>
                </c:pt>
                <c:pt idx="61">
                  <c:v>-6.7891560000000002</c:v>
                </c:pt>
                <c:pt idx="62">
                  <c:v>-6.8764643999999997</c:v>
                </c:pt>
                <c:pt idx="63">
                  <c:v>-7.0514574000000003</c:v>
                </c:pt>
                <c:pt idx="64">
                  <c:v>-7.2864323000000004</c:v>
                </c:pt>
                <c:pt idx="65">
                  <c:v>-7.5342950999999996</c:v>
                </c:pt>
                <c:pt idx="66">
                  <c:v>-7.7119945999999997</c:v>
                </c:pt>
                <c:pt idx="67">
                  <c:v>-7.7882008999999996</c:v>
                </c:pt>
                <c:pt idx="68">
                  <c:v>-7.9208363999999998</c:v>
                </c:pt>
                <c:pt idx="69">
                  <c:v>-7.9954061999999997</c:v>
                </c:pt>
                <c:pt idx="70">
                  <c:v>-7.9505382000000004</c:v>
                </c:pt>
                <c:pt idx="71">
                  <c:v>-7.8496589999999999</c:v>
                </c:pt>
                <c:pt idx="72">
                  <c:v>-7.8106064999999996</c:v>
                </c:pt>
                <c:pt idx="73">
                  <c:v>-7.6782693999999996</c:v>
                </c:pt>
                <c:pt idx="74">
                  <c:v>-7.5697975</c:v>
                </c:pt>
                <c:pt idx="75">
                  <c:v>-7.5159807000000001</c:v>
                </c:pt>
                <c:pt idx="76">
                  <c:v>-7.434361</c:v>
                </c:pt>
                <c:pt idx="77">
                  <c:v>-7.3817477</c:v>
                </c:pt>
                <c:pt idx="78">
                  <c:v>-7.4891037999999996</c:v>
                </c:pt>
                <c:pt idx="79">
                  <c:v>-7.5949720999999997</c:v>
                </c:pt>
                <c:pt idx="80">
                  <c:v>-7.6457644</c:v>
                </c:pt>
                <c:pt idx="81">
                  <c:v>-7.6628666000000001</c:v>
                </c:pt>
                <c:pt idx="82">
                  <c:v>-7.7210460000000003</c:v>
                </c:pt>
                <c:pt idx="83">
                  <c:v>-7.7665281000000004</c:v>
                </c:pt>
                <c:pt idx="84">
                  <c:v>-7.7764626000000003</c:v>
                </c:pt>
                <c:pt idx="85">
                  <c:v>-7.7182117000000003</c:v>
                </c:pt>
                <c:pt idx="86">
                  <c:v>-7.6584839999999996</c:v>
                </c:pt>
                <c:pt idx="87">
                  <c:v>-7.5935348999999999</c:v>
                </c:pt>
                <c:pt idx="88">
                  <c:v>-7.4083705000000002</c:v>
                </c:pt>
                <c:pt idx="89">
                  <c:v>-7.3067292999999998</c:v>
                </c:pt>
                <c:pt idx="90">
                  <c:v>-7.2732562999999999</c:v>
                </c:pt>
                <c:pt idx="91">
                  <c:v>-7.2179564999999997</c:v>
                </c:pt>
                <c:pt idx="92">
                  <c:v>-7.2192588000000004</c:v>
                </c:pt>
                <c:pt idx="93">
                  <c:v>-7.1966156999999997</c:v>
                </c:pt>
                <c:pt idx="94">
                  <c:v>-7.2048224999999997</c:v>
                </c:pt>
                <c:pt idx="95">
                  <c:v>-7.2143812</c:v>
                </c:pt>
                <c:pt idx="96">
                  <c:v>-7.2439871</c:v>
                </c:pt>
                <c:pt idx="97">
                  <c:v>-7.2487887999999998</c:v>
                </c:pt>
                <c:pt idx="98">
                  <c:v>-7.2358918000000001</c:v>
                </c:pt>
                <c:pt idx="99">
                  <c:v>-7.2090582999999997</c:v>
                </c:pt>
                <c:pt idx="100">
                  <c:v>-7.1229915999999998</c:v>
                </c:pt>
                <c:pt idx="101">
                  <c:v>-7.1104602999999997</c:v>
                </c:pt>
                <c:pt idx="102">
                  <c:v>-7.1028757000000002</c:v>
                </c:pt>
                <c:pt idx="103">
                  <c:v>-7.1239409</c:v>
                </c:pt>
                <c:pt idx="104">
                  <c:v>-7.148695</c:v>
                </c:pt>
                <c:pt idx="105">
                  <c:v>-7.1366448</c:v>
                </c:pt>
                <c:pt idx="106">
                  <c:v>-7.1030989</c:v>
                </c:pt>
                <c:pt idx="107">
                  <c:v>-7.0630088000000004</c:v>
                </c:pt>
                <c:pt idx="108">
                  <c:v>-7.0239419999999999</c:v>
                </c:pt>
                <c:pt idx="109">
                  <c:v>-7.0129026999999997</c:v>
                </c:pt>
                <c:pt idx="110">
                  <c:v>-7.0479754999999997</c:v>
                </c:pt>
                <c:pt idx="111">
                  <c:v>-7.1565475000000003</c:v>
                </c:pt>
                <c:pt idx="112">
                  <c:v>-7.2926568999999999</c:v>
                </c:pt>
                <c:pt idx="113">
                  <c:v>-7.4544492</c:v>
                </c:pt>
                <c:pt idx="114">
                  <c:v>-7.6453385000000003</c:v>
                </c:pt>
                <c:pt idx="115">
                  <c:v>-7.7932271999999996</c:v>
                </c:pt>
                <c:pt idx="116">
                  <c:v>-8.0190886999999993</c:v>
                </c:pt>
                <c:pt idx="117">
                  <c:v>-8.1626233999999993</c:v>
                </c:pt>
                <c:pt idx="118">
                  <c:v>-8.3106784999999999</c:v>
                </c:pt>
                <c:pt idx="119">
                  <c:v>-8.2576876000000006</c:v>
                </c:pt>
                <c:pt idx="120">
                  <c:v>-8.1707573</c:v>
                </c:pt>
                <c:pt idx="121">
                  <c:v>-8.0914515999999992</c:v>
                </c:pt>
                <c:pt idx="122">
                  <c:v>-8.0097599000000006</c:v>
                </c:pt>
                <c:pt idx="123">
                  <c:v>-7.9085665000000001</c:v>
                </c:pt>
                <c:pt idx="124">
                  <c:v>-7.8798589999999997</c:v>
                </c:pt>
                <c:pt idx="125">
                  <c:v>-7.8698945</c:v>
                </c:pt>
                <c:pt idx="126">
                  <c:v>-7.9033350999999996</c:v>
                </c:pt>
                <c:pt idx="127">
                  <c:v>-7.9368992</c:v>
                </c:pt>
                <c:pt idx="128">
                  <c:v>-7.8776884000000003</c:v>
                </c:pt>
                <c:pt idx="129">
                  <c:v>-7.8491087000000004</c:v>
                </c:pt>
                <c:pt idx="130">
                  <c:v>-7.8499898999999997</c:v>
                </c:pt>
                <c:pt idx="131">
                  <c:v>-7.9294076000000002</c:v>
                </c:pt>
                <c:pt idx="132">
                  <c:v>-8.0643004999999999</c:v>
                </c:pt>
                <c:pt idx="133">
                  <c:v>-8.1019745000000007</c:v>
                </c:pt>
                <c:pt idx="134">
                  <c:v>-8.0229491999999993</c:v>
                </c:pt>
                <c:pt idx="135">
                  <c:v>-8.1465168000000006</c:v>
                </c:pt>
                <c:pt idx="136">
                  <c:v>-8.2143239999999995</c:v>
                </c:pt>
                <c:pt idx="137">
                  <c:v>-8.2247933999999994</c:v>
                </c:pt>
                <c:pt idx="138">
                  <c:v>-8.4133624999999999</c:v>
                </c:pt>
                <c:pt idx="139">
                  <c:v>-8.5350561000000003</c:v>
                </c:pt>
                <c:pt idx="140">
                  <c:v>-8.6336145000000002</c:v>
                </c:pt>
                <c:pt idx="141">
                  <c:v>-8.8543471999999994</c:v>
                </c:pt>
                <c:pt idx="142">
                  <c:v>-8.6502923999999997</c:v>
                </c:pt>
                <c:pt idx="143">
                  <c:v>-8.6808586000000005</c:v>
                </c:pt>
                <c:pt idx="144">
                  <c:v>-8.8029919000000003</c:v>
                </c:pt>
                <c:pt idx="145">
                  <c:v>-8.7196093000000001</c:v>
                </c:pt>
                <c:pt idx="146">
                  <c:v>-8.6077881000000005</c:v>
                </c:pt>
                <c:pt idx="147">
                  <c:v>-8.6385593000000007</c:v>
                </c:pt>
                <c:pt idx="148">
                  <c:v>-8.6953983000000008</c:v>
                </c:pt>
                <c:pt idx="149">
                  <c:v>-8.6449890000000007</c:v>
                </c:pt>
                <c:pt idx="150">
                  <c:v>-8.6309748000000006</c:v>
                </c:pt>
                <c:pt idx="151">
                  <c:v>-8.4807796</c:v>
                </c:pt>
                <c:pt idx="152">
                  <c:v>-8.4746523000000007</c:v>
                </c:pt>
                <c:pt idx="153">
                  <c:v>-8.4415455000000001</c:v>
                </c:pt>
                <c:pt idx="154">
                  <c:v>-8.3918285000000008</c:v>
                </c:pt>
                <c:pt idx="155">
                  <c:v>-8.4191008000000007</c:v>
                </c:pt>
                <c:pt idx="156">
                  <c:v>-8.3875399000000002</c:v>
                </c:pt>
                <c:pt idx="157">
                  <c:v>-8.4693193000000004</c:v>
                </c:pt>
                <c:pt idx="158">
                  <c:v>-8.5204448999999993</c:v>
                </c:pt>
                <c:pt idx="159">
                  <c:v>-8.6902752000000003</c:v>
                </c:pt>
                <c:pt idx="160">
                  <c:v>-8.8161916999999992</c:v>
                </c:pt>
                <c:pt idx="161">
                  <c:v>-8.9318980999999997</c:v>
                </c:pt>
                <c:pt idx="162">
                  <c:v>-9.1076487999999998</c:v>
                </c:pt>
                <c:pt idx="163">
                  <c:v>-9.3919572999999996</c:v>
                </c:pt>
                <c:pt idx="164">
                  <c:v>-9.6071138000000005</c:v>
                </c:pt>
                <c:pt idx="165">
                  <c:v>-9.7166318999999994</c:v>
                </c:pt>
                <c:pt idx="166">
                  <c:v>-9.9228152999999999</c:v>
                </c:pt>
                <c:pt idx="167">
                  <c:v>-10.162433999999999</c:v>
                </c:pt>
                <c:pt idx="168">
                  <c:v>-10.506100999999999</c:v>
                </c:pt>
                <c:pt idx="169">
                  <c:v>-10.94228</c:v>
                </c:pt>
                <c:pt idx="170">
                  <c:v>-11.550139</c:v>
                </c:pt>
                <c:pt idx="171">
                  <c:v>-12.379206999999999</c:v>
                </c:pt>
                <c:pt idx="172">
                  <c:v>-13.792648</c:v>
                </c:pt>
                <c:pt idx="173">
                  <c:v>-14.719544000000001</c:v>
                </c:pt>
                <c:pt idx="174">
                  <c:v>-14.897378</c:v>
                </c:pt>
                <c:pt idx="175">
                  <c:v>-15.296310999999999</c:v>
                </c:pt>
                <c:pt idx="176">
                  <c:v>-13.434239</c:v>
                </c:pt>
                <c:pt idx="177">
                  <c:v>-14.555717</c:v>
                </c:pt>
                <c:pt idx="178">
                  <c:v>-21.189325</c:v>
                </c:pt>
                <c:pt idx="179">
                  <c:v>-26.757006000000001</c:v>
                </c:pt>
                <c:pt idx="180">
                  <c:v>-26.387460999999998</c:v>
                </c:pt>
                <c:pt idx="181">
                  <c:v>-20.105969999999999</c:v>
                </c:pt>
                <c:pt idx="182">
                  <c:v>-14.758766</c:v>
                </c:pt>
                <c:pt idx="183">
                  <c:v>-12.854765</c:v>
                </c:pt>
                <c:pt idx="184">
                  <c:v>-12.405984999999999</c:v>
                </c:pt>
                <c:pt idx="185">
                  <c:v>-12.496689</c:v>
                </c:pt>
                <c:pt idx="186">
                  <c:v>-12.697469999999999</c:v>
                </c:pt>
                <c:pt idx="187">
                  <c:v>-12.91766</c:v>
                </c:pt>
                <c:pt idx="188">
                  <c:v>-13.183106</c:v>
                </c:pt>
                <c:pt idx="189">
                  <c:v>-13.457655000000001</c:v>
                </c:pt>
                <c:pt idx="190">
                  <c:v>-13.691659</c:v>
                </c:pt>
                <c:pt idx="191">
                  <c:v>-13.630191</c:v>
                </c:pt>
                <c:pt idx="192">
                  <c:v>-13.375946000000001</c:v>
                </c:pt>
                <c:pt idx="193">
                  <c:v>-13.104521</c:v>
                </c:pt>
                <c:pt idx="194">
                  <c:v>-12.778103</c:v>
                </c:pt>
                <c:pt idx="195">
                  <c:v>-12.680827000000001</c:v>
                </c:pt>
                <c:pt idx="196">
                  <c:v>-12.691401000000001</c:v>
                </c:pt>
                <c:pt idx="197">
                  <c:v>-12.785425999999999</c:v>
                </c:pt>
                <c:pt idx="198">
                  <c:v>-12.825113999999999</c:v>
                </c:pt>
                <c:pt idx="199">
                  <c:v>-12.900339000000001</c:v>
                </c:pt>
                <c:pt idx="200">
                  <c:v>-13.130167999999999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B261-437B-BA1D-4849937C9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832256"/>
        <c:axId val="450842624"/>
        <c:extLst/>
      </c:scatterChart>
      <c:valAx>
        <c:axId val="450832256"/>
        <c:scaling>
          <c:orientation val="minMax"/>
          <c:max val="36"/>
          <c:min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50842624"/>
        <c:crosses val="autoZero"/>
        <c:crossBetween val="midCat"/>
        <c:majorUnit val="4"/>
      </c:valAx>
      <c:valAx>
        <c:axId val="450842624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50832256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47647445548113582"/>
          <c:y val="0.51182961504811897"/>
          <c:w val="0.19547929482478593"/>
          <c:h val="0.28821558763487898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to IF Isolation (dB)</a:t>
            </a:r>
          </a:p>
        </c:rich>
      </c:tx>
      <c:layout>
        <c:manualLayout>
          <c:xMode val="edge"/>
          <c:yMode val="edge"/>
          <c:x val="0.37405396581655043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0.01</c:v>
                </c:pt>
                <c:pt idx="1">
                  <c:v>0.20995</c:v>
                </c:pt>
                <c:pt idx="2">
                  <c:v>0.40989999999999999</c:v>
                </c:pt>
                <c:pt idx="3">
                  <c:v>0.60985</c:v>
                </c:pt>
                <c:pt idx="4">
                  <c:v>0.80979999999999996</c:v>
                </c:pt>
                <c:pt idx="5">
                  <c:v>1.0097499999999999</c:v>
                </c:pt>
                <c:pt idx="6">
                  <c:v>1.2097</c:v>
                </c:pt>
                <c:pt idx="7">
                  <c:v>1.4096500000000001</c:v>
                </c:pt>
                <c:pt idx="8">
                  <c:v>1.6095999999999999</c:v>
                </c:pt>
                <c:pt idx="9">
                  <c:v>1.80955</c:v>
                </c:pt>
                <c:pt idx="10">
                  <c:v>2.0095000000000001</c:v>
                </c:pt>
                <c:pt idx="11">
                  <c:v>2.2094499999999999</c:v>
                </c:pt>
                <c:pt idx="12">
                  <c:v>2.4094000000000002</c:v>
                </c:pt>
                <c:pt idx="13">
                  <c:v>2.6093500000000001</c:v>
                </c:pt>
                <c:pt idx="14">
                  <c:v>2.8092999999999999</c:v>
                </c:pt>
                <c:pt idx="15">
                  <c:v>3.0092500000000002</c:v>
                </c:pt>
                <c:pt idx="16">
                  <c:v>3.2092000000000001</c:v>
                </c:pt>
                <c:pt idx="17">
                  <c:v>3.4091499999999999</c:v>
                </c:pt>
                <c:pt idx="18">
                  <c:v>3.6091000000000002</c:v>
                </c:pt>
                <c:pt idx="19">
                  <c:v>3.80905</c:v>
                </c:pt>
                <c:pt idx="20">
                  <c:v>4.0090000000000003</c:v>
                </c:pt>
                <c:pt idx="21">
                  <c:v>4.2089499999999997</c:v>
                </c:pt>
                <c:pt idx="22">
                  <c:v>4.4089</c:v>
                </c:pt>
                <c:pt idx="23">
                  <c:v>4.6088500000000003</c:v>
                </c:pt>
                <c:pt idx="24">
                  <c:v>4.8087999999999997</c:v>
                </c:pt>
                <c:pt idx="25">
                  <c:v>5.00875</c:v>
                </c:pt>
                <c:pt idx="26">
                  <c:v>5.2087000000000003</c:v>
                </c:pt>
                <c:pt idx="27">
                  <c:v>5.4086499999999997</c:v>
                </c:pt>
                <c:pt idx="28">
                  <c:v>5.6086</c:v>
                </c:pt>
                <c:pt idx="29">
                  <c:v>5.8085500000000003</c:v>
                </c:pt>
                <c:pt idx="30">
                  <c:v>6.0084999999999997</c:v>
                </c:pt>
                <c:pt idx="31">
                  <c:v>6.20845</c:v>
                </c:pt>
                <c:pt idx="32">
                  <c:v>6.4084000000000003</c:v>
                </c:pt>
                <c:pt idx="33">
                  <c:v>6.6083499999999997</c:v>
                </c:pt>
                <c:pt idx="34">
                  <c:v>6.8083</c:v>
                </c:pt>
                <c:pt idx="35">
                  <c:v>7.0082500000000003</c:v>
                </c:pt>
                <c:pt idx="36">
                  <c:v>7.2081999999999997</c:v>
                </c:pt>
                <c:pt idx="37">
                  <c:v>7.40815</c:v>
                </c:pt>
                <c:pt idx="38">
                  <c:v>7.6081000000000003</c:v>
                </c:pt>
                <c:pt idx="39">
                  <c:v>7.8080499999999997</c:v>
                </c:pt>
                <c:pt idx="40">
                  <c:v>8.0079999999999991</c:v>
                </c:pt>
                <c:pt idx="41">
                  <c:v>8.2079500000000003</c:v>
                </c:pt>
                <c:pt idx="42">
                  <c:v>8.4078999999999997</c:v>
                </c:pt>
                <c:pt idx="43">
                  <c:v>8.6078499999999991</c:v>
                </c:pt>
                <c:pt idx="44">
                  <c:v>8.8078000000000003</c:v>
                </c:pt>
                <c:pt idx="45">
                  <c:v>9.0077499999999997</c:v>
                </c:pt>
                <c:pt idx="46">
                  <c:v>9.2077000000000009</c:v>
                </c:pt>
                <c:pt idx="47">
                  <c:v>9.4076500000000003</c:v>
                </c:pt>
                <c:pt idx="48">
                  <c:v>9.6075999999999997</c:v>
                </c:pt>
                <c:pt idx="49">
                  <c:v>9.8075500000000009</c:v>
                </c:pt>
                <c:pt idx="50">
                  <c:v>10.0075</c:v>
                </c:pt>
                <c:pt idx="51">
                  <c:v>10.20745</c:v>
                </c:pt>
                <c:pt idx="52">
                  <c:v>10.407400000000001</c:v>
                </c:pt>
                <c:pt idx="53">
                  <c:v>10.60735</c:v>
                </c:pt>
                <c:pt idx="54">
                  <c:v>10.8073</c:v>
                </c:pt>
                <c:pt idx="55">
                  <c:v>11.007250000000001</c:v>
                </c:pt>
                <c:pt idx="56">
                  <c:v>11.2072</c:v>
                </c:pt>
                <c:pt idx="57">
                  <c:v>11.40715</c:v>
                </c:pt>
                <c:pt idx="58">
                  <c:v>11.607100000000001</c:v>
                </c:pt>
                <c:pt idx="59">
                  <c:v>11.80705</c:v>
                </c:pt>
                <c:pt idx="60">
                  <c:v>12.007</c:v>
                </c:pt>
                <c:pt idx="61">
                  <c:v>12.206950000000001</c:v>
                </c:pt>
                <c:pt idx="62">
                  <c:v>12.4069</c:v>
                </c:pt>
                <c:pt idx="63">
                  <c:v>12.60685</c:v>
                </c:pt>
                <c:pt idx="64">
                  <c:v>12.806800000000001</c:v>
                </c:pt>
                <c:pt idx="65">
                  <c:v>13.00675</c:v>
                </c:pt>
                <c:pt idx="66">
                  <c:v>13.2067</c:v>
                </c:pt>
                <c:pt idx="67">
                  <c:v>13.406650000000001</c:v>
                </c:pt>
                <c:pt idx="68">
                  <c:v>13.6066</c:v>
                </c:pt>
                <c:pt idx="69">
                  <c:v>13.80655</c:v>
                </c:pt>
                <c:pt idx="70">
                  <c:v>14.006500000000001</c:v>
                </c:pt>
                <c:pt idx="71">
                  <c:v>14.20645</c:v>
                </c:pt>
                <c:pt idx="72">
                  <c:v>14.4064</c:v>
                </c:pt>
                <c:pt idx="73">
                  <c:v>14.606350000000001</c:v>
                </c:pt>
                <c:pt idx="74">
                  <c:v>14.8063</c:v>
                </c:pt>
                <c:pt idx="75">
                  <c:v>15.00625</c:v>
                </c:pt>
                <c:pt idx="76">
                  <c:v>15.206200000000001</c:v>
                </c:pt>
                <c:pt idx="77">
                  <c:v>15.40615</c:v>
                </c:pt>
                <c:pt idx="78">
                  <c:v>15.6061</c:v>
                </c:pt>
                <c:pt idx="79">
                  <c:v>15.806050000000001</c:v>
                </c:pt>
                <c:pt idx="80">
                  <c:v>16.006</c:v>
                </c:pt>
                <c:pt idx="81">
                  <c:v>16.205950000000001</c:v>
                </c:pt>
                <c:pt idx="82">
                  <c:v>16.405899999999999</c:v>
                </c:pt>
                <c:pt idx="83">
                  <c:v>16.60585</c:v>
                </c:pt>
                <c:pt idx="84">
                  <c:v>16.805800000000001</c:v>
                </c:pt>
                <c:pt idx="85">
                  <c:v>17.005749999999999</c:v>
                </c:pt>
                <c:pt idx="86">
                  <c:v>17.2057</c:v>
                </c:pt>
                <c:pt idx="87">
                  <c:v>17.405650000000001</c:v>
                </c:pt>
                <c:pt idx="88">
                  <c:v>17.605599999999999</c:v>
                </c:pt>
                <c:pt idx="89">
                  <c:v>17.80555</c:v>
                </c:pt>
                <c:pt idx="90">
                  <c:v>18.005500000000001</c:v>
                </c:pt>
                <c:pt idx="91">
                  <c:v>18.205449999999999</c:v>
                </c:pt>
                <c:pt idx="92">
                  <c:v>18.4054</c:v>
                </c:pt>
                <c:pt idx="93">
                  <c:v>18.605350000000001</c:v>
                </c:pt>
                <c:pt idx="94">
                  <c:v>18.805299999999999</c:v>
                </c:pt>
                <c:pt idx="95">
                  <c:v>19.00525</c:v>
                </c:pt>
                <c:pt idx="96">
                  <c:v>19.205200000000001</c:v>
                </c:pt>
                <c:pt idx="97">
                  <c:v>19.405149999999999</c:v>
                </c:pt>
                <c:pt idx="98">
                  <c:v>19.6051</c:v>
                </c:pt>
                <c:pt idx="99">
                  <c:v>19.805050000000001</c:v>
                </c:pt>
                <c:pt idx="100">
                  <c:v>20.004999999999999</c:v>
                </c:pt>
                <c:pt idx="101">
                  <c:v>20.20495</c:v>
                </c:pt>
                <c:pt idx="102">
                  <c:v>20.404900000000001</c:v>
                </c:pt>
                <c:pt idx="103">
                  <c:v>20.604849999999999</c:v>
                </c:pt>
                <c:pt idx="104">
                  <c:v>20.8048</c:v>
                </c:pt>
                <c:pt idx="105">
                  <c:v>21.004750000000001</c:v>
                </c:pt>
                <c:pt idx="106">
                  <c:v>21.204699999999999</c:v>
                </c:pt>
                <c:pt idx="107">
                  <c:v>21.40465</c:v>
                </c:pt>
                <c:pt idx="108">
                  <c:v>21.604600000000001</c:v>
                </c:pt>
                <c:pt idx="109">
                  <c:v>21.804549999999999</c:v>
                </c:pt>
                <c:pt idx="110">
                  <c:v>22.0045</c:v>
                </c:pt>
                <c:pt idx="111">
                  <c:v>22.204450000000001</c:v>
                </c:pt>
                <c:pt idx="112">
                  <c:v>22.404399999999999</c:v>
                </c:pt>
                <c:pt idx="113">
                  <c:v>22.60435</c:v>
                </c:pt>
                <c:pt idx="114">
                  <c:v>22.804300000000001</c:v>
                </c:pt>
                <c:pt idx="115">
                  <c:v>23.004249999999999</c:v>
                </c:pt>
                <c:pt idx="116">
                  <c:v>23.2042</c:v>
                </c:pt>
                <c:pt idx="117">
                  <c:v>23.404150000000001</c:v>
                </c:pt>
                <c:pt idx="118">
                  <c:v>23.604099999999999</c:v>
                </c:pt>
                <c:pt idx="119">
                  <c:v>23.80405</c:v>
                </c:pt>
                <c:pt idx="120">
                  <c:v>24.004000000000001</c:v>
                </c:pt>
                <c:pt idx="121">
                  <c:v>24.203949999999999</c:v>
                </c:pt>
                <c:pt idx="122">
                  <c:v>24.4039</c:v>
                </c:pt>
                <c:pt idx="123">
                  <c:v>24.603850000000001</c:v>
                </c:pt>
                <c:pt idx="124">
                  <c:v>24.803799999999999</c:v>
                </c:pt>
                <c:pt idx="125">
                  <c:v>25.00375</c:v>
                </c:pt>
                <c:pt idx="126">
                  <c:v>25.203700000000001</c:v>
                </c:pt>
                <c:pt idx="127">
                  <c:v>25.403649999999999</c:v>
                </c:pt>
                <c:pt idx="128">
                  <c:v>25.6036</c:v>
                </c:pt>
                <c:pt idx="129">
                  <c:v>25.803550000000001</c:v>
                </c:pt>
                <c:pt idx="130">
                  <c:v>26.003499999999999</c:v>
                </c:pt>
                <c:pt idx="131">
                  <c:v>26.20345</c:v>
                </c:pt>
                <c:pt idx="132">
                  <c:v>26.403400000000001</c:v>
                </c:pt>
                <c:pt idx="133">
                  <c:v>26.603349999999999</c:v>
                </c:pt>
                <c:pt idx="134">
                  <c:v>26.8033</c:v>
                </c:pt>
                <c:pt idx="135">
                  <c:v>27.003250000000001</c:v>
                </c:pt>
                <c:pt idx="136">
                  <c:v>27.203199999999999</c:v>
                </c:pt>
                <c:pt idx="137">
                  <c:v>27.40315</c:v>
                </c:pt>
                <c:pt idx="138">
                  <c:v>27.603100000000001</c:v>
                </c:pt>
                <c:pt idx="139">
                  <c:v>27.803049999999999</c:v>
                </c:pt>
                <c:pt idx="140">
                  <c:v>28.003</c:v>
                </c:pt>
                <c:pt idx="141">
                  <c:v>28.202950000000001</c:v>
                </c:pt>
                <c:pt idx="142">
                  <c:v>28.402899999999999</c:v>
                </c:pt>
                <c:pt idx="143">
                  <c:v>28.60285</c:v>
                </c:pt>
                <c:pt idx="144">
                  <c:v>28.802800000000001</c:v>
                </c:pt>
                <c:pt idx="145">
                  <c:v>29.002749999999999</c:v>
                </c:pt>
                <c:pt idx="146">
                  <c:v>29.2027</c:v>
                </c:pt>
                <c:pt idx="147">
                  <c:v>29.402650000000001</c:v>
                </c:pt>
                <c:pt idx="148">
                  <c:v>29.602599999999999</c:v>
                </c:pt>
                <c:pt idx="149">
                  <c:v>29.80255</c:v>
                </c:pt>
                <c:pt idx="150">
                  <c:v>30.002500000000001</c:v>
                </c:pt>
                <c:pt idx="151">
                  <c:v>30.202449999999999</c:v>
                </c:pt>
                <c:pt idx="152">
                  <c:v>30.4024</c:v>
                </c:pt>
                <c:pt idx="153">
                  <c:v>30.602350000000001</c:v>
                </c:pt>
                <c:pt idx="154">
                  <c:v>30.802299999999999</c:v>
                </c:pt>
                <c:pt idx="155">
                  <c:v>31.00225</c:v>
                </c:pt>
                <c:pt idx="156">
                  <c:v>31.202200000000001</c:v>
                </c:pt>
                <c:pt idx="157">
                  <c:v>31.402149999999999</c:v>
                </c:pt>
                <c:pt idx="158">
                  <c:v>31.6021</c:v>
                </c:pt>
                <c:pt idx="159">
                  <c:v>31.802050000000001</c:v>
                </c:pt>
                <c:pt idx="160">
                  <c:v>32.002000000000002</c:v>
                </c:pt>
                <c:pt idx="161">
                  <c:v>32.201949999999997</c:v>
                </c:pt>
                <c:pt idx="162">
                  <c:v>32.401899999999998</c:v>
                </c:pt>
                <c:pt idx="163">
                  <c:v>32.601849999999999</c:v>
                </c:pt>
                <c:pt idx="164">
                  <c:v>32.8018</c:v>
                </c:pt>
                <c:pt idx="165">
                  <c:v>33.001750000000001</c:v>
                </c:pt>
                <c:pt idx="166">
                  <c:v>33.201700000000002</c:v>
                </c:pt>
                <c:pt idx="167">
                  <c:v>33.401649999999997</c:v>
                </c:pt>
                <c:pt idx="168">
                  <c:v>33.601599999999998</c:v>
                </c:pt>
                <c:pt idx="169">
                  <c:v>33.801549999999999</c:v>
                </c:pt>
                <c:pt idx="170">
                  <c:v>34.0015</c:v>
                </c:pt>
                <c:pt idx="171">
                  <c:v>34.201450000000001</c:v>
                </c:pt>
                <c:pt idx="172">
                  <c:v>34.401400000000002</c:v>
                </c:pt>
                <c:pt idx="173">
                  <c:v>34.601349999999996</c:v>
                </c:pt>
                <c:pt idx="174">
                  <c:v>34.801299999999998</c:v>
                </c:pt>
                <c:pt idx="175">
                  <c:v>35.001249999999999</c:v>
                </c:pt>
                <c:pt idx="176">
                  <c:v>35.2012</c:v>
                </c:pt>
                <c:pt idx="177">
                  <c:v>35.401150000000001</c:v>
                </c:pt>
                <c:pt idx="178">
                  <c:v>35.601100000000002</c:v>
                </c:pt>
                <c:pt idx="179">
                  <c:v>35.801049999999996</c:v>
                </c:pt>
                <c:pt idx="180">
                  <c:v>36.000999999999998</c:v>
                </c:pt>
                <c:pt idx="181">
                  <c:v>36.200949999999999</c:v>
                </c:pt>
                <c:pt idx="182">
                  <c:v>36.4009</c:v>
                </c:pt>
                <c:pt idx="183">
                  <c:v>36.600850000000001</c:v>
                </c:pt>
                <c:pt idx="184">
                  <c:v>36.800800000000002</c:v>
                </c:pt>
                <c:pt idx="185">
                  <c:v>37.000749999999996</c:v>
                </c:pt>
                <c:pt idx="186">
                  <c:v>37.200699999999998</c:v>
                </c:pt>
                <c:pt idx="187">
                  <c:v>37.400649999999999</c:v>
                </c:pt>
                <c:pt idx="188">
                  <c:v>37.6006</c:v>
                </c:pt>
                <c:pt idx="189">
                  <c:v>37.800550000000001</c:v>
                </c:pt>
                <c:pt idx="190">
                  <c:v>38.000500000000002</c:v>
                </c:pt>
                <c:pt idx="191">
                  <c:v>38.200449999999996</c:v>
                </c:pt>
                <c:pt idx="192">
                  <c:v>38.400399999999998</c:v>
                </c:pt>
                <c:pt idx="193">
                  <c:v>38.600349999999999</c:v>
                </c:pt>
                <c:pt idx="194">
                  <c:v>38.8003</c:v>
                </c:pt>
                <c:pt idx="195">
                  <c:v>39.000250000000001</c:v>
                </c:pt>
                <c:pt idx="196">
                  <c:v>39.200200000000002</c:v>
                </c:pt>
                <c:pt idx="197">
                  <c:v>39.400149999999996</c:v>
                </c:pt>
                <c:pt idx="198">
                  <c:v>39.600099999999998</c:v>
                </c:pt>
                <c:pt idx="199">
                  <c:v>39.800049999999999</c:v>
                </c:pt>
                <c:pt idx="200">
                  <c:v>40</c:v>
                </c:pt>
              </c:numCache>
            </c:numRef>
          </c:xVal>
          <c:yVal>
            <c:numRef>
              <c:f>Isolations!$F$5:$F$205</c:f>
              <c:numCache>
                <c:formatCode>General</c:formatCode>
                <c:ptCount val="201"/>
                <c:pt idx="0">
                  <c:v>-94.538925000000006</c:v>
                </c:pt>
                <c:pt idx="1">
                  <c:v>-71.646523000000002</c:v>
                </c:pt>
                <c:pt idx="2">
                  <c:v>-66.468352999999993</c:v>
                </c:pt>
                <c:pt idx="3">
                  <c:v>-62.697636000000003</c:v>
                </c:pt>
                <c:pt idx="4">
                  <c:v>-59.941947999999996</c:v>
                </c:pt>
                <c:pt idx="5">
                  <c:v>-57.748950999999998</c:v>
                </c:pt>
                <c:pt idx="6">
                  <c:v>-55.701957999999998</c:v>
                </c:pt>
                <c:pt idx="7">
                  <c:v>-53.968814999999999</c:v>
                </c:pt>
                <c:pt idx="8">
                  <c:v>-52.525108000000003</c:v>
                </c:pt>
                <c:pt idx="9">
                  <c:v>-51.324108000000003</c:v>
                </c:pt>
                <c:pt idx="10">
                  <c:v>-50.370120999999997</c:v>
                </c:pt>
                <c:pt idx="11">
                  <c:v>-49.266953000000001</c:v>
                </c:pt>
                <c:pt idx="12">
                  <c:v>-48.363655000000001</c:v>
                </c:pt>
                <c:pt idx="13">
                  <c:v>-47.702517999999998</c:v>
                </c:pt>
                <c:pt idx="14">
                  <c:v>-46.882038000000001</c:v>
                </c:pt>
                <c:pt idx="15">
                  <c:v>-46.423901000000001</c:v>
                </c:pt>
                <c:pt idx="16">
                  <c:v>-46.542267000000002</c:v>
                </c:pt>
                <c:pt idx="17">
                  <c:v>-46.178092999999997</c:v>
                </c:pt>
                <c:pt idx="18">
                  <c:v>-46.147902999999999</c:v>
                </c:pt>
                <c:pt idx="19">
                  <c:v>-46.056998999999998</c:v>
                </c:pt>
                <c:pt idx="20">
                  <c:v>-46.154860999999997</c:v>
                </c:pt>
                <c:pt idx="21">
                  <c:v>-46.206977999999999</c:v>
                </c:pt>
                <c:pt idx="22">
                  <c:v>-47.017971000000003</c:v>
                </c:pt>
                <c:pt idx="23">
                  <c:v>-48.189297000000003</c:v>
                </c:pt>
                <c:pt idx="24">
                  <c:v>-51.38015</c:v>
                </c:pt>
                <c:pt idx="25">
                  <c:v>-57.376990999999997</c:v>
                </c:pt>
                <c:pt idx="26">
                  <c:v>-60.042918999999998</c:v>
                </c:pt>
                <c:pt idx="27">
                  <c:v>-48.254814000000003</c:v>
                </c:pt>
                <c:pt idx="28">
                  <c:v>-45.875453999999998</c:v>
                </c:pt>
                <c:pt idx="29">
                  <c:v>-43.486496000000002</c:v>
                </c:pt>
                <c:pt idx="30">
                  <c:v>-42.002144000000001</c:v>
                </c:pt>
                <c:pt idx="31">
                  <c:v>-39.861606999999999</c:v>
                </c:pt>
                <c:pt idx="32">
                  <c:v>-38.256827999999999</c:v>
                </c:pt>
                <c:pt idx="33">
                  <c:v>-36.937030999999998</c:v>
                </c:pt>
                <c:pt idx="34">
                  <c:v>-35.624851</c:v>
                </c:pt>
                <c:pt idx="35">
                  <c:v>-34.620071000000003</c:v>
                </c:pt>
                <c:pt idx="36">
                  <c:v>-34.085182000000003</c:v>
                </c:pt>
                <c:pt idx="37">
                  <c:v>-32.492927999999999</c:v>
                </c:pt>
                <c:pt idx="38">
                  <c:v>-31.698875000000001</c:v>
                </c:pt>
                <c:pt idx="39">
                  <c:v>-31.392472999999999</c:v>
                </c:pt>
                <c:pt idx="40">
                  <c:v>-31.453249</c:v>
                </c:pt>
                <c:pt idx="41">
                  <c:v>-31.424976000000001</c:v>
                </c:pt>
                <c:pt idx="42">
                  <c:v>-31.157124</c:v>
                </c:pt>
                <c:pt idx="43">
                  <c:v>-30.342438000000001</c:v>
                </c:pt>
                <c:pt idx="44">
                  <c:v>-28.753304</c:v>
                </c:pt>
                <c:pt idx="45">
                  <c:v>-27.875532</c:v>
                </c:pt>
                <c:pt idx="46">
                  <c:v>-27.448107</c:v>
                </c:pt>
                <c:pt idx="47">
                  <c:v>-27.328994999999999</c:v>
                </c:pt>
                <c:pt idx="48">
                  <c:v>-27.209671</c:v>
                </c:pt>
                <c:pt idx="49">
                  <c:v>-27.295888999999999</c:v>
                </c:pt>
                <c:pt idx="50">
                  <c:v>-26.674561000000001</c:v>
                </c:pt>
                <c:pt idx="51">
                  <c:v>-25.959675000000001</c:v>
                </c:pt>
                <c:pt idx="52">
                  <c:v>-25.473839000000002</c:v>
                </c:pt>
                <c:pt idx="53">
                  <c:v>-25.036362</c:v>
                </c:pt>
                <c:pt idx="54">
                  <c:v>-24.627157</c:v>
                </c:pt>
                <c:pt idx="55">
                  <c:v>-24.323872000000001</c:v>
                </c:pt>
                <c:pt idx="56">
                  <c:v>-24.035623999999999</c:v>
                </c:pt>
                <c:pt idx="57">
                  <c:v>-23.840876000000002</c:v>
                </c:pt>
                <c:pt idx="58">
                  <c:v>-23.471976999999999</c:v>
                </c:pt>
                <c:pt idx="59">
                  <c:v>-23.549306999999999</c:v>
                </c:pt>
                <c:pt idx="60">
                  <c:v>-23.339264</c:v>
                </c:pt>
                <c:pt idx="61">
                  <c:v>-23.544865000000001</c:v>
                </c:pt>
                <c:pt idx="62">
                  <c:v>-23.887751000000002</c:v>
                </c:pt>
                <c:pt idx="63">
                  <c:v>-23.942152</c:v>
                </c:pt>
                <c:pt idx="64">
                  <c:v>-24.195795</c:v>
                </c:pt>
                <c:pt idx="65">
                  <c:v>-24.312956</c:v>
                </c:pt>
                <c:pt idx="66">
                  <c:v>-23.940742</c:v>
                </c:pt>
                <c:pt idx="67">
                  <c:v>-24.169428</c:v>
                </c:pt>
                <c:pt idx="68">
                  <c:v>-27.028282000000001</c:v>
                </c:pt>
                <c:pt idx="69">
                  <c:v>-27.865210999999999</c:v>
                </c:pt>
                <c:pt idx="70">
                  <c:v>-28.383329</c:v>
                </c:pt>
                <c:pt idx="71">
                  <c:v>-28.959886999999998</c:v>
                </c:pt>
                <c:pt idx="72">
                  <c:v>-30.464703</c:v>
                </c:pt>
                <c:pt idx="73">
                  <c:v>-33.073611999999997</c:v>
                </c:pt>
                <c:pt idx="74">
                  <c:v>-35.729992000000003</c:v>
                </c:pt>
                <c:pt idx="75">
                  <c:v>-33.571705000000001</c:v>
                </c:pt>
                <c:pt idx="76">
                  <c:v>-31.564433999999999</c:v>
                </c:pt>
                <c:pt idx="77">
                  <c:v>-29.735548000000001</c:v>
                </c:pt>
                <c:pt idx="78">
                  <c:v>-28.657557000000001</c:v>
                </c:pt>
                <c:pt idx="79">
                  <c:v>-26.659948</c:v>
                </c:pt>
                <c:pt idx="80">
                  <c:v>-26.390571999999999</c:v>
                </c:pt>
                <c:pt idx="81">
                  <c:v>-24.502316</c:v>
                </c:pt>
                <c:pt idx="82">
                  <c:v>-24.540427999999999</c:v>
                </c:pt>
                <c:pt idx="83">
                  <c:v>-23.968413999999999</c:v>
                </c:pt>
                <c:pt idx="84">
                  <c:v>-23.412378</c:v>
                </c:pt>
                <c:pt idx="85">
                  <c:v>-22.715682999999999</c:v>
                </c:pt>
                <c:pt idx="86">
                  <c:v>-22.207885999999998</c:v>
                </c:pt>
                <c:pt idx="87">
                  <c:v>-22.027628</c:v>
                </c:pt>
                <c:pt idx="88">
                  <c:v>-21.402258</c:v>
                </c:pt>
                <c:pt idx="89">
                  <c:v>-21.250536</c:v>
                </c:pt>
                <c:pt idx="90">
                  <c:v>-20.749721999999998</c:v>
                </c:pt>
                <c:pt idx="91">
                  <c:v>-20.650366000000002</c:v>
                </c:pt>
                <c:pt idx="92">
                  <c:v>-20.75403</c:v>
                </c:pt>
                <c:pt idx="93">
                  <c:v>-20.697882</c:v>
                </c:pt>
                <c:pt idx="94">
                  <c:v>-20.7425</c:v>
                </c:pt>
                <c:pt idx="95">
                  <c:v>-20.773985</c:v>
                </c:pt>
                <c:pt idx="96">
                  <c:v>-20.939426000000001</c:v>
                </c:pt>
                <c:pt idx="97">
                  <c:v>-20.777317</c:v>
                </c:pt>
                <c:pt idx="98">
                  <c:v>-21.127666000000001</c:v>
                </c:pt>
                <c:pt idx="99">
                  <c:v>-21.447541999999999</c:v>
                </c:pt>
                <c:pt idx="100">
                  <c:v>-21.305277</c:v>
                </c:pt>
                <c:pt idx="101">
                  <c:v>-21.532243999999999</c:v>
                </c:pt>
                <c:pt idx="102">
                  <c:v>-21.694395</c:v>
                </c:pt>
                <c:pt idx="103">
                  <c:v>-22.158975999999999</c:v>
                </c:pt>
                <c:pt idx="104">
                  <c:v>-22.215675000000001</c:v>
                </c:pt>
                <c:pt idx="105">
                  <c:v>-22.959627000000001</c:v>
                </c:pt>
                <c:pt idx="106">
                  <c:v>-23.100176000000001</c:v>
                </c:pt>
                <c:pt idx="107">
                  <c:v>-23.897445999999999</c:v>
                </c:pt>
                <c:pt idx="108">
                  <c:v>-24.347542000000001</c:v>
                </c:pt>
                <c:pt idx="109">
                  <c:v>-25.590264999999999</c:v>
                </c:pt>
                <c:pt idx="110">
                  <c:v>-26.327593</c:v>
                </c:pt>
                <c:pt idx="111">
                  <c:v>-27.907973999999999</c:v>
                </c:pt>
                <c:pt idx="112">
                  <c:v>-29.641289</c:v>
                </c:pt>
                <c:pt idx="113">
                  <c:v>-32.438231999999999</c:v>
                </c:pt>
                <c:pt idx="114">
                  <c:v>-35.156624000000001</c:v>
                </c:pt>
                <c:pt idx="115">
                  <c:v>-35.838711000000004</c:v>
                </c:pt>
                <c:pt idx="116">
                  <c:v>-33.229472999999999</c:v>
                </c:pt>
                <c:pt idx="117">
                  <c:v>-30.960934000000002</c:v>
                </c:pt>
                <c:pt idx="118">
                  <c:v>-29.195135000000001</c:v>
                </c:pt>
                <c:pt idx="119">
                  <c:v>-27.995011999999999</c:v>
                </c:pt>
                <c:pt idx="120">
                  <c:v>-26.843626</c:v>
                </c:pt>
                <c:pt idx="121">
                  <c:v>-26.365389</c:v>
                </c:pt>
                <c:pt idx="122">
                  <c:v>-25.034489000000001</c:v>
                </c:pt>
                <c:pt idx="123">
                  <c:v>-24.887917000000002</c:v>
                </c:pt>
                <c:pt idx="124">
                  <c:v>-23.873911</c:v>
                </c:pt>
                <c:pt idx="125">
                  <c:v>-23.561256</c:v>
                </c:pt>
                <c:pt idx="126">
                  <c:v>-22.694617999999998</c:v>
                </c:pt>
                <c:pt idx="127">
                  <c:v>-22.228382</c:v>
                </c:pt>
                <c:pt idx="128">
                  <c:v>-21.484725999999998</c:v>
                </c:pt>
                <c:pt idx="129">
                  <c:v>-20.848993</c:v>
                </c:pt>
                <c:pt idx="130">
                  <c:v>-20.392828000000002</c:v>
                </c:pt>
                <c:pt idx="131">
                  <c:v>-19.710550000000001</c:v>
                </c:pt>
                <c:pt idx="132">
                  <c:v>-19.213158</c:v>
                </c:pt>
                <c:pt idx="133">
                  <c:v>-18.772282000000001</c:v>
                </c:pt>
                <c:pt idx="134">
                  <c:v>-18.870123</c:v>
                </c:pt>
                <c:pt idx="135">
                  <c:v>-17.889292000000001</c:v>
                </c:pt>
                <c:pt idx="136">
                  <c:v>-17.311163000000001</c:v>
                </c:pt>
                <c:pt idx="137">
                  <c:v>-16.560908999999999</c:v>
                </c:pt>
                <c:pt idx="138">
                  <c:v>-16.026499000000001</c:v>
                </c:pt>
                <c:pt idx="139">
                  <c:v>-15.148815000000001</c:v>
                </c:pt>
                <c:pt idx="140">
                  <c:v>-15.034058</c:v>
                </c:pt>
                <c:pt idx="141">
                  <c:v>-14.410758</c:v>
                </c:pt>
                <c:pt idx="142">
                  <c:v>-14.131092000000001</c:v>
                </c:pt>
                <c:pt idx="143">
                  <c:v>-13.58747</c:v>
                </c:pt>
                <c:pt idx="144">
                  <c:v>-13.601167</c:v>
                </c:pt>
                <c:pt idx="145">
                  <c:v>-13.036481</c:v>
                </c:pt>
                <c:pt idx="146">
                  <c:v>-12.841792999999999</c:v>
                </c:pt>
                <c:pt idx="147">
                  <c:v>-12.872624999999999</c:v>
                </c:pt>
                <c:pt idx="148">
                  <c:v>-12.599964999999999</c:v>
                </c:pt>
                <c:pt idx="149">
                  <c:v>-12.493402</c:v>
                </c:pt>
                <c:pt idx="150">
                  <c:v>-12.672834999999999</c:v>
                </c:pt>
                <c:pt idx="151">
                  <c:v>-12.904354</c:v>
                </c:pt>
                <c:pt idx="152">
                  <c:v>-12.835675</c:v>
                </c:pt>
                <c:pt idx="153">
                  <c:v>-13.250937</c:v>
                </c:pt>
                <c:pt idx="154">
                  <c:v>-13.390656</c:v>
                </c:pt>
                <c:pt idx="155">
                  <c:v>-13.755279</c:v>
                </c:pt>
                <c:pt idx="156">
                  <c:v>-13.869297</c:v>
                </c:pt>
                <c:pt idx="157">
                  <c:v>-14.240138</c:v>
                </c:pt>
                <c:pt idx="158">
                  <c:v>-14.488746000000001</c:v>
                </c:pt>
                <c:pt idx="159">
                  <c:v>-14.743281</c:v>
                </c:pt>
                <c:pt idx="160">
                  <c:v>-14.972719</c:v>
                </c:pt>
                <c:pt idx="161">
                  <c:v>-15.144382</c:v>
                </c:pt>
                <c:pt idx="162">
                  <c:v>-15.308980999999999</c:v>
                </c:pt>
                <c:pt idx="163">
                  <c:v>-15.377564</c:v>
                </c:pt>
                <c:pt idx="164">
                  <c:v>-15.420695</c:v>
                </c:pt>
                <c:pt idx="165">
                  <c:v>-15.406091</c:v>
                </c:pt>
                <c:pt idx="166">
                  <c:v>-15.315747</c:v>
                </c:pt>
                <c:pt idx="167">
                  <c:v>-15.185522000000001</c:v>
                </c:pt>
                <c:pt idx="168">
                  <c:v>-15.077508999999999</c:v>
                </c:pt>
                <c:pt idx="169">
                  <c:v>-14.980008</c:v>
                </c:pt>
                <c:pt idx="170">
                  <c:v>-14.855074999999999</c:v>
                </c:pt>
                <c:pt idx="171">
                  <c:v>-14.762518</c:v>
                </c:pt>
                <c:pt idx="172">
                  <c:v>-14.703614</c:v>
                </c:pt>
                <c:pt idx="173">
                  <c:v>-14.691711</c:v>
                </c:pt>
                <c:pt idx="174">
                  <c:v>-14.792251</c:v>
                </c:pt>
                <c:pt idx="175">
                  <c:v>-14.982151999999999</c:v>
                </c:pt>
                <c:pt idx="176">
                  <c:v>-15.179798</c:v>
                </c:pt>
                <c:pt idx="177">
                  <c:v>-15.231486</c:v>
                </c:pt>
                <c:pt idx="178">
                  <c:v>-15.158813</c:v>
                </c:pt>
                <c:pt idx="179">
                  <c:v>-15.113329999999999</c:v>
                </c:pt>
                <c:pt idx="180">
                  <c:v>-15.118747000000001</c:v>
                </c:pt>
                <c:pt idx="181">
                  <c:v>-15.089589</c:v>
                </c:pt>
                <c:pt idx="182">
                  <c:v>-15.117126000000001</c:v>
                </c:pt>
                <c:pt idx="183">
                  <c:v>-15.111582</c:v>
                </c:pt>
                <c:pt idx="184">
                  <c:v>-15.080977000000001</c:v>
                </c:pt>
                <c:pt idx="185">
                  <c:v>-15.118563</c:v>
                </c:pt>
                <c:pt idx="186">
                  <c:v>-15.261023</c:v>
                </c:pt>
                <c:pt idx="187">
                  <c:v>-15.516958000000001</c:v>
                </c:pt>
                <c:pt idx="188">
                  <c:v>-15.711905</c:v>
                </c:pt>
                <c:pt idx="189">
                  <c:v>-15.735322999999999</c:v>
                </c:pt>
                <c:pt idx="190">
                  <c:v>-15.66306</c:v>
                </c:pt>
                <c:pt idx="191">
                  <c:v>-15.551486000000001</c:v>
                </c:pt>
                <c:pt idx="192">
                  <c:v>-15.400954</c:v>
                </c:pt>
                <c:pt idx="193">
                  <c:v>-15.225842</c:v>
                </c:pt>
                <c:pt idx="194">
                  <c:v>-15.029945</c:v>
                </c:pt>
                <c:pt idx="195">
                  <c:v>-14.872840999999999</c:v>
                </c:pt>
                <c:pt idx="196">
                  <c:v>-14.695270000000001</c:v>
                </c:pt>
                <c:pt idx="197">
                  <c:v>-14.479642999999999</c:v>
                </c:pt>
                <c:pt idx="198">
                  <c:v>-14.184944</c:v>
                </c:pt>
                <c:pt idx="199">
                  <c:v>-13.755338</c:v>
                </c:pt>
                <c:pt idx="200">
                  <c:v>-13.242652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F7-45D6-B4B9-71A4D64BE1D9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0.01</c:v>
                </c:pt>
                <c:pt idx="1">
                  <c:v>0.20995</c:v>
                </c:pt>
                <c:pt idx="2">
                  <c:v>0.40989999999999999</c:v>
                </c:pt>
                <c:pt idx="3">
                  <c:v>0.60985</c:v>
                </c:pt>
                <c:pt idx="4">
                  <c:v>0.80979999999999996</c:v>
                </c:pt>
                <c:pt idx="5">
                  <c:v>1.0097499999999999</c:v>
                </c:pt>
                <c:pt idx="6">
                  <c:v>1.2097</c:v>
                </c:pt>
                <c:pt idx="7">
                  <c:v>1.4096500000000001</c:v>
                </c:pt>
                <c:pt idx="8">
                  <c:v>1.6095999999999999</c:v>
                </c:pt>
                <c:pt idx="9">
                  <c:v>1.80955</c:v>
                </c:pt>
                <c:pt idx="10">
                  <c:v>2.0095000000000001</c:v>
                </c:pt>
                <c:pt idx="11">
                  <c:v>2.2094499999999999</c:v>
                </c:pt>
                <c:pt idx="12">
                  <c:v>2.4094000000000002</c:v>
                </c:pt>
                <c:pt idx="13">
                  <c:v>2.6093500000000001</c:v>
                </c:pt>
                <c:pt idx="14">
                  <c:v>2.8092999999999999</c:v>
                </c:pt>
                <c:pt idx="15">
                  <c:v>3.0092500000000002</c:v>
                </c:pt>
                <c:pt idx="16">
                  <c:v>3.2092000000000001</c:v>
                </c:pt>
                <c:pt idx="17">
                  <c:v>3.4091499999999999</c:v>
                </c:pt>
                <c:pt idx="18">
                  <c:v>3.6091000000000002</c:v>
                </c:pt>
                <c:pt idx="19">
                  <c:v>3.80905</c:v>
                </c:pt>
                <c:pt idx="20">
                  <c:v>4.0090000000000003</c:v>
                </c:pt>
                <c:pt idx="21">
                  <c:v>4.2089499999999997</c:v>
                </c:pt>
                <c:pt idx="22">
                  <c:v>4.4089</c:v>
                </c:pt>
                <c:pt idx="23">
                  <c:v>4.6088500000000003</c:v>
                </c:pt>
                <c:pt idx="24">
                  <c:v>4.8087999999999997</c:v>
                </c:pt>
                <c:pt idx="25">
                  <c:v>5.00875</c:v>
                </c:pt>
                <c:pt idx="26">
                  <c:v>5.2087000000000003</c:v>
                </c:pt>
                <c:pt idx="27">
                  <c:v>5.4086499999999997</c:v>
                </c:pt>
                <c:pt idx="28">
                  <c:v>5.6086</c:v>
                </c:pt>
                <c:pt idx="29">
                  <c:v>5.8085500000000003</c:v>
                </c:pt>
                <c:pt idx="30">
                  <c:v>6.0084999999999997</c:v>
                </c:pt>
                <c:pt idx="31">
                  <c:v>6.20845</c:v>
                </c:pt>
                <c:pt idx="32">
                  <c:v>6.4084000000000003</c:v>
                </c:pt>
                <c:pt idx="33">
                  <c:v>6.6083499999999997</c:v>
                </c:pt>
                <c:pt idx="34">
                  <c:v>6.8083</c:v>
                </c:pt>
                <c:pt idx="35">
                  <c:v>7.0082500000000003</c:v>
                </c:pt>
                <c:pt idx="36">
                  <c:v>7.2081999999999997</c:v>
                </c:pt>
                <c:pt idx="37">
                  <c:v>7.40815</c:v>
                </c:pt>
                <c:pt idx="38">
                  <c:v>7.6081000000000003</c:v>
                </c:pt>
                <c:pt idx="39">
                  <c:v>7.8080499999999997</c:v>
                </c:pt>
                <c:pt idx="40">
                  <c:v>8.0079999999999991</c:v>
                </c:pt>
                <c:pt idx="41">
                  <c:v>8.2079500000000003</c:v>
                </c:pt>
                <c:pt idx="42">
                  <c:v>8.4078999999999997</c:v>
                </c:pt>
                <c:pt idx="43">
                  <c:v>8.6078499999999991</c:v>
                </c:pt>
                <c:pt idx="44">
                  <c:v>8.8078000000000003</c:v>
                </c:pt>
                <c:pt idx="45">
                  <c:v>9.0077499999999997</c:v>
                </c:pt>
                <c:pt idx="46">
                  <c:v>9.2077000000000009</c:v>
                </c:pt>
                <c:pt idx="47">
                  <c:v>9.4076500000000003</c:v>
                </c:pt>
                <c:pt idx="48">
                  <c:v>9.6075999999999997</c:v>
                </c:pt>
                <c:pt idx="49">
                  <c:v>9.8075500000000009</c:v>
                </c:pt>
                <c:pt idx="50">
                  <c:v>10.0075</c:v>
                </c:pt>
                <c:pt idx="51">
                  <c:v>10.20745</c:v>
                </c:pt>
                <c:pt idx="52">
                  <c:v>10.407400000000001</c:v>
                </c:pt>
                <c:pt idx="53">
                  <c:v>10.60735</c:v>
                </c:pt>
                <c:pt idx="54">
                  <c:v>10.8073</c:v>
                </c:pt>
                <c:pt idx="55">
                  <c:v>11.007250000000001</c:v>
                </c:pt>
                <c:pt idx="56">
                  <c:v>11.2072</c:v>
                </c:pt>
                <c:pt idx="57">
                  <c:v>11.40715</c:v>
                </c:pt>
                <c:pt idx="58">
                  <c:v>11.607100000000001</c:v>
                </c:pt>
                <c:pt idx="59">
                  <c:v>11.80705</c:v>
                </c:pt>
                <c:pt idx="60">
                  <c:v>12.007</c:v>
                </c:pt>
                <c:pt idx="61">
                  <c:v>12.206950000000001</c:v>
                </c:pt>
                <c:pt idx="62">
                  <c:v>12.4069</c:v>
                </c:pt>
                <c:pt idx="63">
                  <c:v>12.60685</c:v>
                </c:pt>
                <c:pt idx="64">
                  <c:v>12.806800000000001</c:v>
                </c:pt>
                <c:pt idx="65">
                  <c:v>13.00675</c:v>
                </c:pt>
                <c:pt idx="66">
                  <c:v>13.2067</c:v>
                </c:pt>
                <c:pt idx="67">
                  <c:v>13.406650000000001</c:v>
                </c:pt>
                <c:pt idx="68">
                  <c:v>13.6066</c:v>
                </c:pt>
                <c:pt idx="69">
                  <c:v>13.80655</c:v>
                </c:pt>
                <c:pt idx="70">
                  <c:v>14.006500000000001</c:v>
                </c:pt>
                <c:pt idx="71">
                  <c:v>14.20645</c:v>
                </c:pt>
                <c:pt idx="72">
                  <c:v>14.4064</c:v>
                </c:pt>
                <c:pt idx="73">
                  <c:v>14.606350000000001</c:v>
                </c:pt>
                <c:pt idx="74">
                  <c:v>14.8063</c:v>
                </c:pt>
                <c:pt idx="75">
                  <c:v>15.00625</c:v>
                </c:pt>
                <c:pt idx="76">
                  <c:v>15.206200000000001</c:v>
                </c:pt>
                <c:pt idx="77">
                  <c:v>15.40615</c:v>
                </c:pt>
                <c:pt idx="78">
                  <c:v>15.6061</c:v>
                </c:pt>
                <c:pt idx="79">
                  <c:v>15.806050000000001</c:v>
                </c:pt>
                <c:pt idx="80">
                  <c:v>16.006</c:v>
                </c:pt>
                <c:pt idx="81">
                  <c:v>16.205950000000001</c:v>
                </c:pt>
                <c:pt idx="82">
                  <c:v>16.405899999999999</c:v>
                </c:pt>
                <c:pt idx="83">
                  <c:v>16.60585</c:v>
                </c:pt>
                <c:pt idx="84">
                  <c:v>16.805800000000001</c:v>
                </c:pt>
                <c:pt idx="85">
                  <c:v>17.005749999999999</c:v>
                </c:pt>
                <c:pt idx="86">
                  <c:v>17.2057</c:v>
                </c:pt>
                <c:pt idx="87">
                  <c:v>17.405650000000001</c:v>
                </c:pt>
                <c:pt idx="88">
                  <c:v>17.605599999999999</c:v>
                </c:pt>
                <c:pt idx="89">
                  <c:v>17.80555</c:v>
                </c:pt>
                <c:pt idx="90">
                  <c:v>18.005500000000001</c:v>
                </c:pt>
                <c:pt idx="91">
                  <c:v>18.205449999999999</c:v>
                </c:pt>
                <c:pt idx="92">
                  <c:v>18.4054</c:v>
                </c:pt>
                <c:pt idx="93">
                  <c:v>18.605350000000001</c:v>
                </c:pt>
                <c:pt idx="94">
                  <c:v>18.805299999999999</c:v>
                </c:pt>
                <c:pt idx="95">
                  <c:v>19.00525</c:v>
                </c:pt>
                <c:pt idx="96">
                  <c:v>19.205200000000001</c:v>
                </c:pt>
                <c:pt idx="97">
                  <c:v>19.405149999999999</c:v>
                </c:pt>
                <c:pt idx="98">
                  <c:v>19.6051</c:v>
                </c:pt>
                <c:pt idx="99">
                  <c:v>19.805050000000001</c:v>
                </c:pt>
                <c:pt idx="100">
                  <c:v>20.004999999999999</c:v>
                </c:pt>
                <c:pt idx="101">
                  <c:v>20.20495</c:v>
                </c:pt>
                <c:pt idx="102">
                  <c:v>20.404900000000001</c:v>
                </c:pt>
                <c:pt idx="103">
                  <c:v>20.604849999999999</c:v>
                </c:pt>
                <c:pt idx="104">
                  <c:v>20.8048</c:v>
                </c:pt>
                <c:pt idx="105">
                  <c:v>21.004750000000001</c:v>
                </c:pt>
                <c:pt idx="106">
                  <c:v>21.204699999999999</c:v>
                </c:pt>
                <c:pt idx="107">
                  <c:v>21.40465</c:v>
                </c:pt>
                <c:pt idx="108">
                  <c:v>21.604600000000001</c:v>
                </c:pt>
                <c:pt idx="109">
                  <c:v>21.804549999999999</c:v>
                </c:pt>
                <c:pt idx="110">
                  <c:v>22.0045</c:v>
                </c:pt>
                <c:pt idx="111">
                  <c:v>22.204450000000001</c:v>
                </c:pt>
                <c:pt idx="112">
                  <c:v>22.404399999999999</c:v>
                </c:pt>
                <c:pt idx="113">
                  <c:v>22.60435</c:v>
                </c:pt>
                <c:pt idx="114">
                  <c:v>22.804300000000001</c:v>
                </c:pt>
                <c:pt idx="115">
                  <c:v>23.004249999999999</c:v>
                </c:pt>
                <c:pt idx="116">
                  <c:v>23.2042</c:v>
                </c:pt>
                <c:pt idx="117">
                  <c:v>23.404150000000001</c:v>
                </c:pt>
                <c:pt idx="118">
                  <c:v>23.604099999999999</c:v>
                </c:pt>
                <c:pt idx="119">
                  <c:v>23.80405</c:v>
                </c:pt>
                <c:pt idx="120">
                  <c:v>24.004000000000001</c:v>
                </c:pt>
                <c:pt idx="121">
                  <c:v>24.203949999999999</c:v>
                </c:pt>
                <c:pt idx="122">
                  <c:v>24.4039</c:v>
                </c:pt>
                <c:pt idx="123">
                  <c:v>24.603850000000001</c:v>
                </c:pt>
                <c:pt idx="124">
                  <c:v>24.803799999999999</c:v>
                </c:pt>
                <c:pt idx="125">
                  <c:v>25.00375</c:v>
                </c:pt>
                <c:pt idx="126">
                  <c:v>25.203700000000001</c:v>
                </c:pt>
                <c:pt idx="127">
                  <c:v>25.403649999999999</c:v>
                </c:pt>
                <c:pt idx="128">
                  <c:v>25.6036</c:v>
                </c:pt>
                <c:pt idx="129">
                  <c:v>25.803550000000001</c:v>
                </c:pt>
                <c:pt idx="130">
                  <c:v>26.003499999999999</c:v>
                </c:pt>
                <c:pt idx="131">
                  <c:v>26.20345</c:v>
                </c:pt>
                <c:pt idx="132">
                  <c:v>26.403400000000001</c:v>
                </c:pt>
                <c:pt idx="133">
                  <c:v>26.603349999999999</c:v>
                </c:pt>
                <c:pt idx="134">
                  <c:v>26.8033</c:v>
                </c:pt>
                <c:pt idx="135">
                  <c:v>27.003250000000001</c:v>
                </c:pt>
                <c:pt idx="136">
                  <c:v>27.203199999999999</c:v>
                </c:pt>
                <c:pt idx="137">
                  <c:v>27.40315</c:v>
                </c:pt>
                <c:pt idx="138">
                  <c:v>27.603100000000001</c:v>
                </c:pt>
                <c:pt idx="139">
                  <c:v>27.803049999999999</c:v>
                </c:pt>
                <c:pt idx="140">
                  <c:v>28.003</c:v>
                </c:pt>
                <c:pt idx="141">
                  <c:v>28.202950000000001</c:v>
                </c:pt>
                <c:pt idx="142">
                  <c:v>28.402899999999999</c:v>
                </c:pt>
                <c:pt idx="143">
                  <c:v>28.60285</c:v>
                </c:pt>
                <c:pt idx="144">
                  <c:v>28.802800000000001</c:v>
                </c:pt>
                <c:pt idx="145">
                  <c:v>29.002749999999999</c:v>
                </c:pt>
                <c:pt idx="146">
                  <c:v>29.2027</c:v>
                </c:pt>
                <c:pt idx="147">
                  <c:v>29.402650000000001</c:v>
                </c:pt>
                <c:pt idx="148">
                  <c:v>29.602599999999999</c:v>
                </c:pt>
                <c:pt idx="149">
                  <c:v>29.80255</c:v>
                </c:pt>
                <c:pt idx="150">
                  <c:v>30.002500000000001</c:v>
                </c:pt>
                <c:pt idx="151">
                  <c:v>30.202449999999999</c:v>
                </c:pt>
                <c:pt idx="152">
                  <c:v>30.4024</c:v>
                </c:pt>
                <c:pt idx="153">
                  <c:v>30.602350000000001</c:v>
                </c:pt>
                <c:pt idx="154">
                  <c:v>30.802299999999999</c:v>
                </c:pt>
                <c:pt idx="155">
                  <c:v>31.00225</c:v>
                </c:pt>
                <c:pt idx="156">
                  <c:v>31.202200000000001</c:v>
                </c:pt>
                <c:pt idx="157">
                  <c:v>31.402149999999999</c:v>
                </c:pt>
                <c:pt idx="158">
                  <c:v>31.6021</c:v>
                </c:pt>
                <c:pt idx="159">
                  <c:v>31.802050000000001</c:v>
                </c:pt>
                <c:pt idx="160">
                  <c:v>32.002000000000002</c:v>
                </c:pt>
                <c:pt idx="161">
                  <c:v>32.201949999999997</c:v>
                </c:pt>
                <c:pt idx="162">
                  <c:v>32.401899999999998</c:v>
                </c:pt>
                <c:pt idx="163">
                  <c:v>32.601849999999999</c:v>
                </c:pt>
                <c:pt idx="164">
                  <c:v>32.8018</c:v>
                </c:pt>
                <c:pt idx="165">
                  <c:v>33.001750000000001</c:v>
                </c:pt>
                <c:pt idx="166">
                  <c:v>33.201700000000002</c:v>
                </c:pt>
                <c:pt idx="167">
                  <c:v>33.401649999999997</c:v>
                </c:pt>
                <c:pt idx="168">
                  <c:v>33.601599999999998</c:v>
                </c:pt>
                <c:pt idx="169">
                  <c:v>33.801549999999999</c:v>
                </c:pt>
                <c:pt idx="170">
                  <c:v>34.0015</c:v>
                </c:pt>
                <c:pt idx="171">
                  <c:v>34.201450000000001</c:v>
                </c:pt>
                <c:pt idx="172">
                  <c:v>34.401400000000002</c:v>
                </c:pt>
                <c:pt idx="173">
                  <c:v>34.601349999999996</c:v>
                </c:pt>
                <c:pt idx="174">
                  <c:v>34.801299999999998</c:v>
                </c:pt>
                <c:pt idx="175">
                  <c:v>35.001249999999999</c:v>
                </c:pt>
                <c:pt idx="176">
                  <c:v>35.2012</c:v>
                </c:pt>
                <c:pt idx="177">
                  <c:v>35.401150000000001</c:v>
                </c:pt>
                <c:pt idx="178">
                  <c:v>35.601100000000002</c:v>
                </c:pt>
                <c:pt idx="179">
                  <c:v>35.801049999999996</c:v>
                </c:pt>
                <c:pt idx="180">
                  <c:v>36.000999999999998</c:v>
                </c:pt>
                <c:pt idx="181">
                  <c:v>36.200949999999999</c:v>
                </c:pt>
                <c:pt idx="182">
                  <c:v>36.4009</c:v>
                </c:pt>
                <c:pt idx="183">
                  <c:v>36.600850000000001</c:v>
                </c:pt>
                <c:pt idx="184">
                  <c:v>36.800800000000002</c:v>
                </c:pt>
                <c:pt idx="185">
                  <c:v>37.000749999999996</c:v>
                </c:pt>
                <c:pt idx="186">
                  <c:v>37.200699999999998</c:v>
                </c:pt>
                <c:pt idx="187">
                  <c:v>37.400649999999999</c:v>
                </c:pt>
                <c:pt idx="188">
                  <c:v>37.6006</c:v>
                </c:pt>
                <c:pt idx="189">
                  <c:v>37.800550000000001</c:v>
                </c:pt>
                <c:pt idx="190">
                  <c:v>38.000500000000002</c:v>
                </c:pt>
                <c:pt idx="191">
                  <c:v>38.200449999999996</c:v>
                </c:pt>
                <c:pt idx="192">
                  <c:v>38.400399999999998</c:v>
                </c:pt>
                <c:pt idx="193">
                  <c:v>38.600349999999999</c:v>
                </c:pt>
                <c:pt idx="194">
                  <c:v>38.8003</c:v>
                </c:pt>
                <c:pt idx="195">
                  <c:v>39.000250000000001</c:v>
                </c:pt>
                <c:pt idx="196">
                  <c:v>39.200200000000002</c:v>
                </c:pt>
                <c:pt idx="197">
                  <c:v>39.400149999999996</c:v>
                </c:pt>
                <c:pt idx="198">
                  <c:v>39.600099999999998</c:v>
                </c:pt>
                <c:pt idx="199">
                  <c:v>39.800049999999999</c:v>
                </c:pt>
                <c:pt idx="200">
                  <c:v>40</c:v>
                </c:pt>
              </c:numCache>
            </c:numRef>
          </c:xVal>
          <c:yVal>
            <c:numRef>
              <c:f>Isolations!$P$5:$P$205</c:f>
              <c:numCache>
                <c:formatCode>General</c:formatCode>
                <c:ptCount val="201"/>
                <c:pt idx="0">
                  <c:v>-85.457947000000004</c:v>
                </c:pt>
                <c:pt idx="1">
                  <c:v>-76.475853000000001</c:v>
                </c:pt>
                <c:pt idx="2">
                  <c:v>-70.234497000000005</c:v>
                </c:pt>
                <c:pt idx="3">
                  <c:v>-65.606994999999998</c:v>
                </c:pt>
                <c:pt idx="4">
                  <c:v>-61.889454000000001</c:v>
                </c:pt>
                <c:pt idx="5">
                  <c:v>-58.591183000000001</c:v>
                </c:pt>
                <c:pt idx="6">
                  <c:v>-55.928714999999997</c:v>
                </c:pt>
                <c:pt idx="7">
                  <c:v>-53.553463000000001</c:v>
                </c:pt>
                <c:pt idx="8">
                  <c:v>-51.554298000000003</c:v>
                </c:pt>
                <c:pt idx="9">
                  <c:v>-49.860672000000001</c:v>
                </c:pt>
                <c:pt idx="10">
                  <c:v>-48.522247</c:v>
                </c:pt>
                <c:pt idx="11">
                  <c:v>-47.024712000000001</c:v>
                </c:pt>
                <c:pt idx="12">
                  <c:v>-45.641601999999999</c:v>
                </c:pt>
                <c:pt idx="13">
                  <c:v>-44.378548000000002</c:v>
                </c:pt>
                <c:pt idx="14">
                  <c:v>-43.285007</c:v>
                </c:pt>
                <c:pt idx="15">
                  <c:v>-42.360633999999997</c:v>
                </c:pt>
                <c:pt idx="16">
                  <c:v>-42.071303999999998</c:v>
                </c:pt>
                <c:pt idx="17">
                  <c:v>-41.216583</c:v>
                </c:pt>
                <c:pt idx="18">
                  <c:v>-40.557941</c:v>
                </c:pt>
                <c:pt idx="19">
                  <c:v>-39.915061999999999</c:v>
                </c:pt>
                <c:pt idx="20">
                  <c:v>-39.228973000000003</c:v>
                </c:pt>
                <c:pt idx="21">
                  <c:v>-38.620468000000002</c:v>
                </c:pt>
                <c:pt idx="22">
                  <c:v>-37.997028</c:v>
                </c:pt>
                <c:pt idx="23">
                  <c:v>-37.586666000000001</c:v>
                </c:pt>
                <c:pt idx="24">
                  <c:v>-37.231495000000002</c:v>
                </c:pt>
                <c:pt idx="25">
                  <c:v>-36.832878000000001</c:v>
                </c:pt>
                <c:pt idx="26">
                  <c:v>-36.642738000000001</c:v>
                </c:pt>
                <c:pt idx="27">
                  <c:v>-36.720683999999999</c:v>
                </c:pt>
                <c:pt idx="28">
                  <c:v>-36.126953</c:v>
                </c:pt>
                <c:pt idx="29">
                  <c:v>-35.861899999999999</c:v>
                </c:pt>
                <c:pt idx="30">
                  <c:v>-35.519759999999998</c:v>
                </c:pt>
                <c:pt idx="31">
                  <c:v>-35.292175</c:v>
                </c:pt>
                <c:pt idx="32">
                  <c:v>-34.624912000000002</c:v>
                </c:pt>
                <c:pt idx="33">
                  <c:v>-33.924477000000003</c:v>
                </c:pt>
                <c:pt idx="34">
                  <c:v>-33.357532999999997</c:v>
                </c:pt>
                <c:pt idx="35">
                  <c:v>-32.693553999999999</c:v>
                </c:pt>
                <c:pt idx="36">
                  <c:v>-32.217739000000002</c:v>
                </c:pt>
                <c:pt idx="37">
                  <c:v>-31.63306</c:v>
                </c:pt>
                <c:pt idx="38">
                  <c:v>-31.167179000000001</c:v>
                </c:pt>
                <c:pt idx="39">
                  <c:v>-30.808208</c:v>
                </c:pt>
                <c:pt idx="40">
                  <c:v>-30.352820999999999</c:v>
                </c:pt>
                <c:pt idx="41">
                  <c:v>-29.904603999999999</c:v>
                </c:pt>
                <c:pt idx="42">
                  <c:v>-29.331354000000001</c:v>
                </c:pt>
                <c:pt idx="43">
                  <c:v>-28.918797000000001</c:v>
                </c:pt>
                <c:pt idx="44">
                  <c:v>-28.321846000000001</c:v>
                </c:pt>
                <c:pt idx="45">
                  <c:v>-27.964199000000001</c:v>
                </c:pt>
                <c:pt idx="46">
                  <c:v>-27.714183999999999</c:v>
                </c:pt>
                <c:pt idx="47">
                  <c:v>-27.754405999999999</c:v>
                </c:pt>
                <c:pt idx="48">
                  <c:v>-27.399989999999999</c:v>
                </c:pt>
                <c:pt idx="49">
                  <c:v>-27.458836000000002</c:v>
                </c:pt>
                <c:pt idx="50">
                  <c:v>-27.110218</c:v>
                </c:pt>
                <c:pt idx="51">
                  <c:v>-26.715122000000001</c:v>
                </c:pt>
                <c:pt idx="52">
                  <c:v>-26.767132</c:v>
                </c:pt>
                <c:pt idx="53">
                  <c:v>-26.810154000000001</c:v>
                </c:pt>
                <c:pt idx="54">
                  <c:v>-26.617104000000001</c:v>
                </c:pt>
                <c:pt idx="55">
                  <c:v>-26.478088</c:v>
                </c:pt>
                <c:pt idx="56">
                  <c:v>-26.961845</c:v>
                </c:pt>
                <c:pt idx="57">
                  <c:v>-26.936581</c:v>
                </c:pt>
                <c:pt idx="58">
                  <c:v>-27.332692999999999</c:v>
                </c:pt>
                <c:pt idx="59">
                  <c:v>-27.868258999999998</c:v>
                </c:pt>
                <c:pt idx="60">
                  <c:v>-28.789953000000001</c:v>
                </c:pt>
                <c:pt idx="61">
                  <c:v>-29.185138999999999</c:v>
                </c:pt>
                <c:pt idx="62">
                  <c:v>-30.19228</c:v>
                </c:pt>
                <c:pt idx="63">
                  <c:v>-31.817945000000002</c:v>
                </c:pt>
                <c:pt idx="64">
                  <c:v>-33.233989999999999</c:v>
                </c:pt>
                <c:pt idx="65">
                  <c:v>-33.682575</c:v>
                </c:pt>
                <c:pt idx="66">
                  <c:v>-33.952572000000004</c:v>
                </c:pt>
                <c:pt idx="67">
                  <c:v>-34.778202</c:v>
                </c:pt>
                <c:pt idx="68">
                  <c:v>-33.919238999999997</c:v>
                </c:pt>
                <c:pt idx="69">
                  <c:v>-34.618198</c:v>
                </c:pt>
                <c:pt idx="70">
                  <c:v>-34.312430999999997</c:v>
                </c:pt>
                <c:pt idx="71">
                  <c:v>-34.229477000000003</c:v>
                </c:pt>
                <c:pt idx="72">
                  <c:v>-33.606833999999999</c:v>
                </c:pt>
                <c:pt idx="73">
                  <c:v>-33.147635999999999</c:v>
                </c:pt>
                <c:pt idx="74">
                  <c:v>-33.563679</c:v>
                </c:pt>
                <c:pt idx="75">
                  <c:v>-35.318553999999999</c:v>
                </c:pt>
                <c:pt idx="76">
                  <c:v>-34.915782999999998</c:v>
                </c:pt>
                <c:pt idx="77">
                  <c:v>-34.942565999999999</c:v>
                </c:pt>
                <c:pt idx="78">
                  <c:v>-34.150772000000003</c:v>
                </c:pt>
                <c:pt idx="79">
                  <c:v>-33.833095999999998</c:v>
                </c:pt>
                <c:pt idx="80">
                  <c:v>-33.046126999999998</c:v>
                </c:pt>
                <c:pt idx="81">
                  <c:v>-32.806224999999998</c:v>
                </c:pt>
                <c:pt idx="82">
                  <c:v>-32.055526999999998</c:v>
                </c:pt>
                <c:pt idx="83">
                  <c:v>-31.243803</c:v>
                </c:pt>
                <c:pt idx="84">
                  <c:v>-30.813151999999999</c:v>
                </c:pt>
                <c:pt idx="85">
                  <c:v>-29.948187000000001</c:v>
                </c:pt>
                <c:pt idx="86">
                  <c:v>-29.230119999999999</c:v>
                </c:pt>
                <c:pt idx="87">
                  <c:v>-28.427613999999998</c:v>
                </c:pt>
                <c:pt idx="88">
                  <c:v>-27.818695000000002</c:v>
                </c:pt>
                <c:pt idx="89">
                  <c:v>-26.886986</c:v>
                </c:pt>
                <c:pt idx="90">
                  <c:v>-26.392872000000001</c:v>
                </c:pt>
                <c:pt idx="91">
                  <c:v>-25.694956000000001</c:v>
                </c:pt>
                <c:pt idx="92">
                  <c:v>-24.943092</c:v>
                </c:pt>
                <c:pt idx="93">
                  <c:v>-24.331104</c:v>
                </c:pt>
                <c:pt idx="94">
                  <c:v>-23.714379999999998</c:v>
                </c:pt>
                <c:pt idx="95">
                  <c:v>-22.977170999999998</c:v>
                </c:pt>
                <c:pt idx="96">
                  <c:v>-22.215150999999999</c:v>
                </c:pt>
                <c:pt idx="97">
                  <c:v>-21.858108999999999</c:v>
                </c:pt>
                <c:pt idx="98">
                  <c:v>-21.362392</c:v>
                </c:pt>
                <c:pt idx="99">
                  <c:v>-20.708015</c:v>
                </c:pt>
                <c:pt idx="100">
                  <c:v>-20.959811999999999</c:v>
                </c:pt>
                <c:pt idx="101">
                  <c:v>-20.503337999999999</c:v>
                </c:pt>
                <c:pt idx="102">
                  <c:v>-20.733549</c:v>
                </c:pt>
                <c:pt idx="103">
                  <c:v>-20.274303</c:v>
                </c:pt>
                <c:pt idx="104">
                  <c:v>-20.619299000000002</c:v>
                </c:pt>
                <c:pt idx="105">
                  <c:v>-20.377791999999999</c:v>
                </c:pt>
                <c:pt idx="106">
                  <c:v>-20.675566</c:v>
                </c:pt>
                <c:pt idx="107">
                  <c:v>-20.727817999999999</c:v>
                </c:pt>
                <c:pt idx="108">
                  <c:v>-21.086969</c:v>
                </c:pt>
                <c:pt idx="109">
                  <c:v>-21.033718</c:v>
                </c:pt>
                <c:pt idx="110">
                  <c:v>-20.881224</c:v>
                </c:pt>
                <c:pt idx="111">
                  <c:v>-19.705765</c:v>
                </c:pt>
                <c:pt idx="112">
                  <c:v>-18.165452999999999</c:v>
                </c:pt>
                <c:pt idx="113">
                  <c:v>-16.041554999999999</c:v>
                </c:pt>
                <c:pt idx="114">
                  <c:v>-14.563810999999999</c:v>
                </c:pt>
                <c:pt idx="115">
                  <c:v>-13.063878000000001</c:v>
                </c:pt>
                <c:pt idx="116">
                  <c:v>-12.533509</c:v>
                </c:pt>
                <c:pt idx="117">
                  <c:v>-12.148315999999999</c:v>
                </c:pt>
                <c:pt idx="118">
                  <c:v>-12.241754999999999</c:v>
                </c:pt>
                <c:pt idx="119">
                  <c:v>-12.337279000000001</c:v>
                </c:pt>
                <c:pt idx="120">
                  <c:v>-12.728384999999999</c:v>
                </c:pt>
                <c:pt idx="121">
                  <c:v>-13.032717</c:v>
                </c:pt>
                <c:pt idx="122">
                  <c:v>-13.350099</c:v>
                </c:pt>
                <c:pt idx="123">
                  <c:v>-13.809958999999999</c:v>
                </c:pt>
                <c:pt idx="124">
                  <c:v>-14.249772999999999</c:v>
                </c:pt>
                <c:pt idx="125">
                  <c:v>-14.708508999999999</c:v>
                </c:pt>
                <c:pt idx="126">
                  <c:v>-15.145296</c:v>
                </c:pt>
                <c:pt idx="127">
                  <c:v>-15.575464</c:v>
                </c:pt>
                <c:pt idx="128">
                  <c:v>-15.927949</c:v>
                </c:pt>
                <c:pt idx="129">
                  <c:v>-16.433346</c:v>
                </c:pt>
                <c:pt idx="130">
                  <c:v>-16.817322000000001</c:v>
                </c:pt>
                <c:pt idx="131">
                  <c:v>-17.246862</c:v>
                </c:pt>
                <c:pt idx="132">
                  <c:v>-17.653509</c:v>
                </c:pt>
                <c:pt idx="133">
                  <c:v>-18.596105999999999</c:v>
                </c:pt>
                <c:pt idx="134">
                  <c:v>-19.211821</c:v>
                </c:pt>
                <c:pt idx="135">
                  <c:v>-19.407328</c:v>
                </c:pt>
                <c:pt idx="136">
                  <c:v>-19.685637</c:v>
                </c:pt>
                <c:pt idx="137">
                  <c:v>-19.975936999999998</c:v>
                </c:pt>
                <c:pt idx="138">
                  <c:v>-20.197216000000001</c:v>
                </c:pt>
                <c:pt idx="139">
                  <c:v>-20.203984999999999</c:v>
                </c:pt>
                <c:pt idx="140">
                  <c:v>-20.412648999999998</c:v>
                </c:pt>
                <c:pt idx="141">
                  <c:v>-20.179532999999999</c:v>
                </c:pt>
                <c:pt idx="142">
                  <c:v>-20.050951000000001</c:v>
                </c:pt>
                <c:pt idx="143">
                  <c:v>-19.398641999999999</c:v>
                </c:pt>
                <c:pt idx="144">
                  <c:v>-19.042953000000001</c:v>
                </c:pt>
                <c:pt idx="145">
                  <c:v>-18.159825999999999</c:v>
                </c:pt>
                <c:pt idx="146">
                  <c:v>-17.324183999999999</c:v>
                </c:pt>
                <c:pt idx="147">
                  <c:v>-16.559964999999998</c:v>
                </c:pt>
                <c:pt idx="148">
                  <c:v>-15.763451999999999</c:v>
                </c:pt>
                <c:pt idx="149">
                  <c:v>-15.174519999999999</c:v>
                </c:pt>
                <c:pt idx="150">
                  <c:v>-14.871715</c:v>
                </c:pt>
                <c:pt idx="151">
                  <c:v>-14.818561000000001</c:v>
                </c:pt>
                <c:pt idx="152">
                  <c:v>-14.838092</c:v>
                </c:pt>
                <c:pt idx="153">
                  <c:v>-15.371021000000001</c:v>
                </c:pt>
                <c:pt idx="154">
                  <c:v>-15.985213999999999</c:v>
                </c:pt>
                <c:pt idx="155">
                  <c:v>-16.901899</c:v>
                </c:pt>
                <c:pt idx="156">
                  <c:v>-18.029952999999999</c:v>
                </c:pt>
                <c:pt idx="157">
                  <c:v>-19.416325000000001</c:v>
                </c:pt>
                <c:pt idx="158">
                  <c:v>-21.019161</c:v>
                </c:pt>
                <c:pt idx="159">
                  <c:v>-22.622311</c:v>
                </c:pt>
                <c:pt idx="160">
                  <c:v>-24.272537</c:v>
                </c:pt>
                <c:pt idx="161">
                  <c:v>-25.339774999999999</c:v>
                </c:pt>
                <c:pt idx="162">
                  <c:v>-25.355388999999999</c:v>
                </c:pt>
                <c:pt idx="163">
                  <c:v>-24.276800000000001</c:v>
                </c:pt>
                <c:pt idx="164">
                  <c:v>-22.667282</c:v>
                </c:pt>
                <c:pt idx="165">
                  <c:v>-21.074192</c:v>
                </c:pt>
                <c:pt idx="166">
                  <c:v>-19.565104000000002</c:v>
                </c:pt>
                <c:pt idx="167">
                  <c:v>-18.330532000000002</c:v>
                </c:pt>
                <c:pt idx="168">
                  <c:v>-17.282969000000001</c:v>
                </c:pt>
                <c:pt idx="169">
                  <c:v>-16.502718000000002</c:v>
                </c:pt>
                <c:pt idx="170">
                  <c:v>-15.811377</c:v>
                </c:pt>
                <c:pt idx="171">
                  <c:v>-15.309912000000001</c:v>
                </c:pt>
                <c:pt idx="172">
                  <c:v>-14.946134000000001</c:v>
                </c:pt>
                <c:pt idx="173">
                  <c:v>-14.795546</c:v>
                </c:pt>
                <c:pt idx="174">
                  <c:v>-14.868368</c:v>
                </c:pt>
                <c:pt idx="175">
                  <c:v>-15.299275</c:v>
                </c:pt>
                <c:pt idx="176">
                  <c:v>-16.090616000000001</c:v>
                </c:pt>
                <c:pt idx="177">
                  <c:v>-17.088345</c:v>
                </c:pt>
                <c:pt idx="178">
                  <c:v>-17.738028</c:v>
                </c:pt>
                <c:pt idx="179">
                  <c:v>-17.850031000000001</c:v>
                </c:pt>
                <c:pt idx="180">
                  <c:v>-17.619543</c:v>
                </c:pt>
                <c:pt idx="181">
                  <c:v>-17.35136</c:v>
                </c:pt>
                <c:pt idx="182">
                  <c:v>-17.173172000000001</c:v>
                </c:pt>
                <c:pt idx="183">
                  <c:v>-17.009775000000001</c:v>
                </c:pt>
                <c:pt idx="184">
                  <c:v>-16.786470000000001</c:v>
                </c:pt>
                <c:pt idx="185">
                  <c:v>-16.499191</c:v>
                </c:pt>
                <c:pt idx="186">
                  <c:v>-16.197856999999999</c:v>
                </c:pt>
                <c:pt idx="187">
                  <c:v>-15.985461000000001</c:v>
                </c:pt>
                <c:pt idx="188">
                  <c:v>-15.810385</c:v>
                </c:pt>
                <c:pt idx="189">
                  <c:v>-15.552141000000001</c:v>
                </c:pt>
                <c:pt idx="190">
                  <c:v>-15.114309</c:v>
                </c:pt>
                <c:pt idx="191">
                  <c:v>-14.560142000000001</c:v>
                </c:pt>
                <c:pt idx="192">
                  <c:v>-13.958008</c:v>
                </c:pt>
                <c:pt idx="193">
                  <c:v>-13.431004</c:v>
                </c:pt>
                <c:pt idx="194">
                  <c:v>-13.035473</c:v>
                </c:pt>
                <c:pt idx="195">
                  <c:v>-12.829554999999999</c:v>
                </c:pt>
                <c:pt idx="196">
                  <c:v>-12.858053999999999</c:v>
                </c:pt>
                <c:pt idx="197">
                  <c:v>-13.10561</c:v>
                </c:pt>
                <c:pt idx="198">
                  <c:v>-13.663567</c:v>
                </c:pt>
                <c:pt idx="199">
                  <c:v>-14.505167999999999</c:v>
                </c:pt>
                <c:pt idx="200">
                  <c:v>-15.790094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F7-45D6-B4B9-71A4D64BE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864640"/>
        <c:axId val="450866560"/>
      </c:scatterChart>
      <c:valAx>
        <c:axId val="450864640"/>
        <c:scaling>
          <c:orientation val="minMax"/>
          <c:max val="36"/>
          <c:min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50866560"/>
        <c:crosses val="autoZero"/>
        <c:crossBetween val="midCat"/>
        <c:majorUnit val="4"/>
      </c:valAx>
      <c:valAx>
        <c:axId val="450866560"/>
        <c:scaling>
          <c:orientation val="minMax"/>
          <c:max val="0"/>
          <c:min val="-7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50864640"/>
        <c:crosses val="autoZero"/>
        <c:crossBetween val="midCat"/>
        <c:majorUnit val="10"/>
      </c:valAx>
      <c:spPr>
        <a:solidFill>
          <a:schemeClr val="bg1"/>
        </a:solidFill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44968683648794439"/>
          <c:y val="0.60557706328375616"/>
          <c:w val="0.31759907026691891"/>
          <c:h val="0.1074549813999529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IF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0.01</c:v>
                </c:pt>
                <c:pt idx="1">
                  <c:v>0.20995</c:v>
                </c:pt>
                <c:pt idx="2">
                  <c:v>0.40989999999999999</c:v>
                </c:pt>
                <c:pt idx="3">
                  <c:v>0.60985</c:v>
                </c:pt>
                <c:pt idx="4">
                  <c:v>0.80979999999999996</c:v>
                </c:pt>
                <c:pt idx="5">
                  <c:v>1.0097499999999999</c:v>
                </c:pt>
                <c:pt idx="6">
                  <c:v>1.2097</c:v>
                </c:pt>
                <c:pt idx="7">
                  <c:v>1.4096500000000001</c:v>
                </c:pt>
                <c:pt idx="8">
                  <c:v>1.6095999999999999</c:v>
                </c:pt>
                <c:pt idx="9">
                  <c:v>1.80955</c:v>
                </c:pt>
                <c:pt idx="10">
                  <c:v>2.0095000000000001</c:v>
                </c:pt>
                <c:pt idx="11">
                  <c:v>2.2094499999999999</c:v>
                </c:pt>
                <c:pt idx="12">
                  <c:v>2.4094000000000002</c:v>
                </c:pt>
                <c:pt idx="13">
                  <c:v>2.6093500000000001</c:v>
                </c:pt>
                <c:pt idx="14">
                  <c:v>2.8092999999999999</c:v>
                </c:pt>
                <c:pt idx="15">
                  <c:v>3.0092500000000002</c:v>
                </c:pt>
                <c:pt idx="16">
                  <c:v>3.2092000000000001</c:v>
                </c:pt>
                <c:pt idx="17">
                  <c:v>3.4091499999999999</c:v>
                </c:pt>
                <c:pt idx="18">
                  <c:v>3.6091000000000002</c:v>
                </c:pt>
                <c:pt idx="19">
                  <c:v>3.80905</c:v>
                </c:pt>
                <c:pt idx="20">
                  <c:v>4.0090000000000003</c:v>
                </c:pt>
                <c:pt idx="21">
                  <c:v>4.2089499999999997</c:v>
                </c:pt>
                <c:pt idx="22">
                  <c:v>4.4089</c:v>
                </c:pt>
                <c:pt idx="23">
                  <c:v>4.6088500000000003</c:v>
                </c:pt>
                <c:pt idx="24">
                  <c:v>4.8087999999999997</c:v>
                </c:pt>
                <c:pt idx="25">
                  <c:v>5.00875</c:v>
                </c:pt>
                <c:pt idx="26">
                  <c:v>5.2087000000000003</c:v>
                </c:pt>
                <c:pt idx="27">
                  <c:v>5.4086499999999997</c:v>
                </c:pt>
                <c:pt idx="28">
                  <c:v>5.6086</c:v>
                </c:pt>
                <c:pt idx="29">
                  <c:v>5.8085500000000003</c:v>
                </c:pt>
                <c:pt idx="30">
                  <c:v>6.0084999999999997</c:v>
                </c:pt>
                <c:pt idx="31">
                  <c:v>6.20845</c:v>
                </c:pt>
                <c:pt idx="32">
                  <c:v>6.4084000000000003</c:v>
                </c:pt>
                <c:pt idx="33">
                  <c:v>6.6083499999999997</c:v>
                </c:pt>
                <c:pt idx="34">
                  <c:v>6.8083</c:v>
                </c:pt>
                <c:pt idx="35">
                  <c:v>7.0082500000000003</c:v>
                </c:pt>
                <c:pt idx="36">
                  <c:v>7.2081999999999997</c:v>
                </c:pt>
                <c:pt idx="37">
                  <c:v>7.40815</c:v>
                </c:pt>
                <c:pt idx="38">
                  <c:v>7.6081000000000003</c:v>
                </c:pt>
                <c:pt idx="39">
                  <c:v>7.8080499999999997</c:v>
                </c:pt>
                <c:pt idx="40">
                  <c:v>8.0079999999999991</c:v>
                </c:pt>
                <c:pt idx="41">
                  <c:v>8.2079500000000003</c:v>
                </c:pt>
                <c:pt idx="42">
                  <c:v>8.4078999999999997</c:v>
                </c:pt>
                <c:pt idx="43">
                  <c:v>8.6078499999999991</c:v>
                </c:pt>
                <c:pt idx="44">
                  <c:v>8.8078000000000003</c:v>
                </c:pt>
                <c:pt idx="45">
                  <c:v>9.0077499999999997</c:v>
                </c:pt>
                <c:pt idx="46">
                  <c:v>9.2077000000000009</c:v>
                </c:pt>
                <c:pt idx="47">
                  <c:v>9.4076500000000003</c:v>
                </c:pt>
                <c:pt idx="48">
                  <c:v>9.6075999999999997</c:v>
                </c:pt>
                <c:pt idx="49">
                  <c:v>9.8075500000000009</c:v>
                </c:pt>
                <c:pt idx="50">
                  <c:v>10.0075</c:v>
                </c:pt>
                <c:pt idx="51">
                  <c:v>10.20745</c:v>
                </c:pt>
                <c:pt idx="52">
                  <c:v>10.407400000000001</c:v>
                </c:pt>
                <c:pt idx="53">
                  <c:v>10.60735</c:v>
                </c:pt>
                <c:pt idx="54">
                  <c:v>10.8073</c:v>
                </c:pt>
                <c:pt idx="55">
                  <c:v>11.007250000000001</c:v>
                </c:pt>
                <c:pt idx="56">
                  <c:v>11.2072</c:v>
                </c:pt>
                <c:pt idx="57">
                  <c:v>11.40715</c:v>
                </c:pt>
                <c:pt idx="58">
                  <c:v>11.607100000000001</c:v>
                </c:pt>
                <c:pt idx="59">
                  <c:v>11.80705</c:v>
                </c:pt>
                <c:pt idx="60">
                  <c:v>12.007</c:v>
                </c:pt>
                <c:pt idx="61">
                  <c:v>12.206950000000001</c:v>
                </c:pt>
                <c:pt idx="62">
                  <c:v>12.4069</c:v>
                </c:pt>
                <c:pt idx="63">
                  <c:v>12.60685</c:v>
                </c:pt>
                <c:pt idx="64">
                  <c:v>12.806800000000001</c:v>
                </c:pt>
                <c:pt idx="65">
                  <c:v>13.00675</c:v>
                </c:pt>
                <c:pt idx="66">
                  <c:v>13.2067</c:v>
                </c:pt>
                <c:pt idx="67">
                  <c:v>13.406650000000001</c:v>
                </c:pt>
                <c:pt idx="68">
                  <c:v>13.6066</c:v>
                </c:pt>
                <c:pt idx="69">
                  <c:v>13.80655</c:v>
                </c:pt>
                <c:pt idx="70">
                  <c:v>14.006500000000001</c:v>
                </c:pt>
                <c:pt idx="71">
                  <c:v>14.20645</c:v>
                </c:pt>
                <c:pt idx="72">
                  <c:v>14.4064</c:v>
                </c:pt>
                <c:pt idx="73">
                  <c:v>14.606350000000001</c:v>
                </c:pt>
                <c:pt idx="74">
                  <c:v>14.8063</c:v>
                </c:pt>
                <c:pt idx="75">
                  <c:v>15.00625</c:v>
                </c:pt>
                <c:pt idx="76">
                  <c:v>15.206200000000001</c:v>
                </c:pt>
                <c:pt idx="77">
                  <c:v>15.40615</c:v>
                </c:pt>
                <c:pt idx="78">
                  <c:v>15.6061</c:v>
                </c:pt>
                <c:pt idx="79">
                  <c:v>15.806050000000001</c:v>
                </c:pt>
                <c:pt idx="80">
                  <c:v>16.006</c:v>
                </c:pt>
                <c:pt idx="81">
                  <c:v>16.205950000000001</c:v>
                </c:pt>
                <c:pt idx="82">
                  <c:v>16.405899999999999</c:v>
                </c:pt>
                <c:pt idx="83">
                  <c:v>16.60585</c:v>
                </c:pt>
                <c:pt idx="84">
                  <c:v>16.805800000000001</c:v>
                </c:pt>
                <c:pt idx="85">
                  <c:v>17.005749999999999</c:v>
                </c:pt>
                <c:pt idx="86">
                  <c:v>17.2057</c:v>
                </c:pt>
                <c:pt idx="87">
                  <c:v>17.405650000000001</c:v>
                </c:pt>
                <c:pt idx="88">
                  <c:v>17.605599999999999</c:v>
                </c:pt>
                <c:pt idx="89">
                  <c:v>17.80555</c:v>
                </c:pt>
                <c:pt idx="90">
                  <c:v>18.005500000000001</c:v>
                </c:pt>
                <c:pt idx="91">
                  <c:v>18.205449999999999</c:v>
                </c:pt>
                <c:pt idx="92">
                  <c:v>18.4054</c:v>
                </c:pt>
                <c:pt idx="93">
                  <c:v>18.605350000000001</c:v>
                </c:pt>
                <c:pt idx="94">
                  <c:v>18.805299999999999</c:v>
                </c:pt>
                <c:pt idx="95">
                  <c:v>19.00525</c:v>
                </c:pt>
                <c:pt idx="96">
                  <c:v>19.205200000000001</c:v>
                </c:pt>
                <c:pt idx="97">
                  <c:v>19.405149999999999</c:v>
                </c:pt>
                <c:pt idx="98">
                  <c:v>19.6051</c:v>
                </c:pt>
                <c:pt idx="99">
                  <c:v>19.805050000000001</c:v>
                </c:pt>
                <c:pt idx="100">
                  <c:v>20.004999999999999</c:v>
                </c:pt>
                <c:pt idx="101">
                  <c:v>20.20495</c:v>
                </c:pt>
                <c:pt idx="102">
                  <c:v>20.404900000000001</c:v>
                </c:pt>
                <c:pt idx="103">
                  <c:v>20.604849999999999</c:v>
                </c:pt>
                <c:pt idx="104">
                  <c:v>20.8048</c:v>
                </c:pt>
                <c:pt idx="105">
                  <c:v>21.004750000000001</c:v>
                </c:pt>
                <c:pt idx="106">
                  <c:v>21.204699999999999</c:v>
                </c:pt>
                <c:pt idx="107">
                  <c:v>21.40465</c:v>
                </c:pt>
                <c:pt idx="108">
                  <c:v>21.604600000000001</c:v>
                </c:pt>
                <c:pt idx="109">
                  <c:v>21.804549999999999</c:v>
                </c:pt>
                <c:pt idx="110">
                  <c:v>22.0045</c:v>
                </c:pt>
                <c:pt idx="111">
                  <c:v>22.204450000000001</c:v>
                </c:pt>
                <c:pt idx="112">
                  <c:v>22.404399999999999</c:v>
                </c:pt>
                <c:pt idx="113">
                  <c:v>22.60435</c:v>
                </c:pt>
                <c:pt idx="114">
                  <c:v>22.804300000000001</c:v>
                </c:pt>
                <c:pt idx="115">
                  <c:v>23.004249999999999</c:v>
                </c:pt>
                <c:pt idx="116">
                  <c:v>23.2042</c:v>
                </c:pt>
                <c:pt idx="117">
                  <c:v>23.404150000000001</c:v>
                </c:pt>
                <c:pt idx="118">
                  <c:v>23.604099999999999</c:v>
                </c:pt>
                <c:pt idx="119">
                  <c:v>23.80405</c:v>
                </c:pt>
                <c:pt idx="120">
                  <c:v>24.004000000000001</c:v>
                </c:pt>
                <c:pt idx="121">
                  <c:v>24.203949999999999</c:v>
                </c:pt>
                <c:pt idx="122">
                  <c:v>24.4039</c:v>
                </c:pt>
                <c:pt idx="123">
                  <c:v>24.603850000000001</c:v>
                </c:pt>
                <c:pt idx="124">
                  <c:v>24.803799999999999</c:v>
                </c:pt>
                <c:pt idx="125">
                  <c:v>25.00375</c:v>
                </c:pt>
                <c:pt idx="126">
                  <c:v>25.203700000000001</c:v>
                </c:pt>
                <c:pt idx="127">
                  <c:v>25.403649999999999</c:v>
                </c:pt>
                <c:pt idx="128">
                  <c:v>25.6036</c:v>
                </c:pt>
                <c:pt idx="129">
                  <c:v>25.803550000000001</c:v>
                </c:pt>
                <c:pt idx="130">
                  <c:v>26.003499999999999</c:v>
                </c:pt>
                <c:pt idx="131">
                  <c:v>26.20345</c:v>
                </c:pt>
                <c:pt idx="132">
                  <c:v>26.403400000000001</c:v>
                </c:pt>
                <c:pt idx="133">
                  <c:v>26.603349999999999</c:v>
                </c:pt>
                <c:pt idx="134">
                  <c:v>26.8033</c:v>
                </c:pt>
                <c:pt idx="135">
                  <c:v>27.003250000000001</c:v>
                </c:pt>
                <c:pt idx="136">
                  <c:v>27.203199999999999</c:v>
                </c:pt>
                <c:pt idx="137">
                  <c:v>27.40315</c:v>
                </c:pt>
                <c:pt idx="138">
                  <c:v>27.603100000000001</c:v>
                </c:pt>
                <c:pt idx="139">
                  <c:v>27.803049999999999</c:v>
                </c:pt>
                <c:pt idx="140">
                  <c:v>28.003</c:v>
                </c:pt>
                <c:pt idx="141">
                  <c:v>28.202950000000001</c:v>
                </c:pt>
                <c:pt idx="142">
                  <c:v>28.402899999999999</c:v>
                </c:pt>
                <c:pt idx="143">
                  <c:v>28.60285</c:v>
                </c:pt>
                <c:pt idx="144">
                  <c:v>28.802800000000001</c:v>
                </c:pt>
                <c:pt idx="145">
                  <c:v>29.002749999999999</c:v>
                </c:pt>
                <c:pt idx="146">
                  <c:v>29.2027</c:v>
                </c:pt>
                <c:pt idx="147">
                  <c:v>29.402650000000001</c:v>
                </c:pt>
                <c:pt idx="148">
                  <c:v>29.602599999999999</c:v>
                </c:pt>
                <c:pt idx="149">
                  <c:v>29.80255</c:v>
                </c:pt>
                <c:pt idx="150">
                  <c:v>30.002500000000001</c:v>
                </c:pt>
                <c:pt idx="151">
                  <c:v>30.202449999999999</c:v>
                </c:pt>
                <c:pt idx="152">
                  <c:v>30.4024</c:v>
                </c:pt>
                <c:pt idx="153">
                  <c:v>30.602350000000001</c:v>
                </c:pt>
                <c:pt idx="154">
                  <c:v>30.802299999999999</c:v>
                </c:pt>
                <c:pt idx="155">
                  <c:v>31.00225</c:v>
                </c:pt>
                <c:pt idx="156">
                  <c:v>31.202200000000001</c:v>
                </c:pt>
                <c:pt idx="157">
                  <c:v>31.402149999999999</c:v>
                </c:pt>
                <c:pt idx="158">
                  <c:v>31.6021</c:v>
                </c:pt>
                <c:pt idx="159">
                  <c:v>31.802050000000001</c:v>
                </c:pt>
                <c:pt idx="160">
                  <c:v>32.002000000000002</c:v>
                </c:pt>
                <c:pt idx="161">
                  <c:v>32.201949999999997</c:v>
                </c:pt>
                <c:pt idx="162">
                  <c:v>32.401899999999998</c:v>
                </c:pt>
                <c:pt idx="163">
                  <c:v>32.601849999999999</c:v>
                </c:pt>
                <c:pt idx="164">
                  <c:v>32.8018</c:v>
                </c:pt>
                <c:pt idx="165">
                  <c:v>33.001750000000001</c:v>
                </c:pt>
                <c:pt idx="166">
                  <c:v>33.201700000000002</c:v>
                </c:pt>
                <c:pt idx="167">
                  <c:v>33.401649999999997</c:v>
                </c:pt>
                <c:pt idx="168">
                  <c:v>33.601599999999998</c:v>
                </c:pt>
                <c:pt idx="169">
                  <c:v>33.801549999999999</c:v>
                </c:pt>
                <c:pt idx="170">
                  <c:v>34.0015</c:v>
                </c:pt>
                <c:pt idx="171">
                  <c:v>34.201450000000001</c:v>
                </c:pt>
                <c:pt idx="172">
                  <c:v>34.401400000000002</c:v>
                </c:pt>
                <c:pt idx="173">
                  <c:v>34.601349999999996</c:v>
                </c:pt>
                <c:pt idx="174">
                  <c:v>34.801299999999998</c:v>
                </c:pt>
                <c:pt idx="175">
                  <c:v>35.001249999999999</c:v>
                </c:pt>
                <c:pt idx="176">
                  <c:v>35.2012</c:v>
                </c:pt>
                <c:pt idx="177">
                  <c:v>35.401150000000001</c:v>
                </c:pt>
                <c:pt idx="178">
                  <c:v>35.601100000000002</c:v>
                </c:pt>
                <c:pt idx="179">
                  <c:v>35.801049999999996</c:v>
                </c:pt>
                <c:pt idx="180">
                  <c:v>36.000999999999998</c:v>
                </c:pt>
                <c:pt idx="181">
                  <c:v>36.200949999999999</c:v>
                </c:pt>
                <c:pt idx="182">
                  <c:v>36.4009</c:v>
                </c:pt>
                <c:pt idx="183">
                  <c:v>36.600850000000001</c:v>
                </c:pt>
                <c:pt idx="184">
                  <c:v>36.800800000000002</c:v>
                </c:pt>
                <c:pt idx="185">
                  <c:v>37.000749999999996</c:v>
                </c:pt>
                <c:pt idx="186">
                  <c:v>37.200699999999998</c:v>
                </c:pt>
                <c:pt idx="187">
                  <c:v>37.400649999999999</c:v>
                </c:pt>
                <c:pt idx="188">
                  <c:v>37.6006</c:v>
                </c:pt>
                <c:pt idx="189">
                  <c:v>37.800550000000001</c:v>
                </c:pt>
                <c:pt idx="190">
                  <c:v>38.000500000000002</c:v>
                </c:pt>
                <c:pt idx="191">
                  <c:v>38.200449999999996</c:v>
                </c:pt>
                <c:pt idx="192">
                  <c:v>38.400399999999998</c:v>
                </c:pt>
                <c:pt idx="193">
                  <c:v>38.600349999999999</c:v>
                </c:pt>
                <c:pt idx="194">
                  <c:v>38.8003</c:v>
                </c:pt>
                <c:pt idx="195">
                  <c:v>39.000250000000001</c:v>
                </c:pt>
                <c:pt idx="196">
                  <c:v>39.200200000000002</c:v>
                </c:pt>
                <c:pt idx="197">
                  <c:v>39.400149999999996</c:v>
                </c:pt>
                <c:pt idx="198">
                  <c:v>39.600099999999998</c:v>
                </c:pt>
                <c:pt idx="199">
                  <c:v>39.800049999999999</c:v>
                </c:pt>
                <c:pt idx="200">
                  <c:v>40</c:v>
                </c:pt>
              </c:numCache>
            </c:numRef>
          </c:xVal>
          <c:yVal>
            <c:numRef>
              <c:f>Isolations!$J$5:$J$205</c:f>
              <c:numCache>
                <c:formatCode>General</c:formatCode>
                <c:ptCount val="201"/>
                <c:pt idx="0">
                  <c:v>-74.042732000000001</c:v>
                </c:pt>
                <c:pt idx="1">
                  <c:v>-72.592162999999999</c:v>
                </c:pt>
                <c:pt idx="2">
                  <c:v>-68.535736</c:v>
                </c:pt>
                <c:pt idx="3">
                  <c:v>-66.006195000000005</c:v>
                </c:pt>
                <c:pt idx="4">
                  <c:v>-64.615341000000001</c:v>
                </c:pt>
                <c:pt idx="5">
                  <c:v>-65.233429000000001</c:v>
                </c:pt>
                <c:pt idx="6">
                  <c:v>-66.460753999999994</c:v>
                </c:pt>
                <c:pt idx="7">
                  <c:v>-71.209998999999996</c:v>
                </c:pt>
                <c:pt idx="8">
                  <c:v>-70.195235999999994</c:v>
                </c:pt>
                <c:pt idx="9">
                  <c:v>-62.832546000000001</c:v>
                </c:pt>
                <c:pt idx="10">
                  <c:v>-57.799270999999997</c:v>
                </c:pt>
                <c:pt idx="11">
                  <c:v>-54.201346999999998</c:v>
                </c:pt>
                <c:pt idx="12">
                  <c:v>-51.443317</c:v>
                </c:pt>
                <c:pt idx="13">
                  <c:v>-48.039611999999998</c:v>
                </c:pt>
                <c:pt idx="14">
                  <c:v>-46.176079000000001</c:v>
                </c:pt>
                <c:pt idx="15">
                  <c:v>-43.609554000000003</c:v>
                </c:pt>
                <c:pt idx="16">
                  <c:v>-42.717982999999997</c:v>
                </c:pt>
                <c:pt idx="17">
                  <c:v>-40.934035999999999</c:v>
                </c:pt>
                <c:pt idx="18">
                  <c:v>-38.672671999999999</c:v>
                </c:pt>
                <c:pt idx="19">
                  <c:v>-37.331187999999997</c:v>
                </c:pt>
                <c:pt idx="20">
                  <c:v>-36.485874000000003</c:v>
                </c:pt>
                <c:pt idx="21">
                  <c:v>-35.488090999999997</c:v>
                </c:pt>
                <c:pt idx="22">
                  <c:v>-32.868526000000003</c:v>
                </c:pt>
                <c:pt idx="23">
                  <c:v>-33.413212000000001</c:v>
                </c:pt>
                <c:pt idx="24">
                  <c:v>-31.976514999999999</c:v>
                </c:pt>
                <c:pt idx="25">
                  <c:v>-31.761251000000001</c:v>
                </c:pt>
                <c:pt idx="26">
                  <c:v>-29.910408</c:v>
                </c:pt>
                <c:pt idx="27">
                  <c:v>-29.864056000000001</c:v>
                </c:pt>
                <c:pt idx="28">
                  <c:v>-29.146856</c:v>
                </c:pt>
                <c:pt idx="29">
                  <c:v>-28.308498</c:v>
                </c:pt>
                <c:pt idx="30">
                  <c:v>-26.746922000000001</c:v>
                </c:pt>
                <c:pt idx="31">
                  <c:v>-26.235990999999999</c:v>
                </c:pt>
                <c:pt idx="32">
                  <c:v>-26.762547999999999</c:v>
                </c:pt>
                <c:pt idx="33">
                  <c:v>-25.087292000000001</c:v>
                </c:pt>
                <c:pt idx="34">
                  <c:v>-25.355899999999998</c:v>
                </c:pt>
                <c:pt idx="35">
                  <c:v>-26.191348999999999</c:v>
                </c:pt>
                <c:pt idx="36">
                  <c:v>-26.430002000000002</c:v>
                </c:pt>
                <c:pt idx="37">
                  <c:v>-27.319561</c:v>
                </c:pt>
                <c:pt idx="38">
                  <c:v>-27.833015</c:v>
                </c:pt>
                <c:pt idx="39">
                  <c:v>-29.079456</c:v>
                </c:pt>
                <c:pt idx="40">
                  <c:v>-29.974428</c:v>
                </c:pt>
                <c:pt idx="41">
                  <c:v>-30.506145</c:v>
                </c:pt>
                <c:pt idx="42">
                  <c:v>-31.115568</c:v>
                </c:pt>
                <c:pt idx="43">
                  <c:v>-31.491121</c:v>
                </c:pt>
                <c:pt idx="44">
                  <c:v>-31.414536999999999</c:v>
                </c:pt>
                <c:pt idx="45">
                  <c:v>-31.562283999999998</c:v>
                </c:pt>
                <c:pt idx="46">
                  <c:v>-31.288478999999999</c:v>
                </c:pt>
                <c:pt idx="47">
                  <c:v>-31.335196</c:v>
                </c:pt>
                <c:pt idx="48">
                  <c:v>-30.727734000000002</c:v>
                </c:pt>
                <c:pt idx="49">
                  <c:v>-30.013376000000001</c:v>
                </c:pt>
                <c:pt idx="50">
                  <c:v>-29.992336000000002</c:v>
                </c:pt>
                <c:pt idx="51">
                  <c:v>-28.884398000000001</c:v>
                </c:pt>
                <c:pt idx="52">
                  <c:v>-29.004519999999999</c:v>
                </c:pt>
                <c:pt idx="53">
                  <c:v>-29.073861999999998</c:v>
                </c:pt>
                <c:pt idx="54">
                  <c:v>-28.753831999999999</c:v>
                </c:pt>
                <c:pt idx="55">
                  <c:v>-28.327421000000001</c:v>
                </c:pt>
                <c:pt idx="56">
                  <c:v>-27.835229999999999</c:v>
                </c:pt>
                <c:pt idx="57">
                  <c:v>-27.732292000000001</c:v>
                </c:pt>
                <c:pt idx="58">
                  <c:v>-27.171959000000001</c:v>
                </c:pt>
                <c:pt idx="59">
                  <c:v>-27.330075999999998</c:v>
                </c:pt>
                <c:pt idx="60">
                  <c:v>-27.620007999999999</c:v>
                </c:pt>
                <c:pt idx="61">
                  <c:v>-28.083824</c:v>
                </c:pt>
                <c:pt idx="62">
                  <c:v>-28.713470000000001</c:v>
                </c:pt>
                <c:pt idx="63">
                  <c:v>-29.737455000000001</c:v>
                </c:pt>
                <c:pt idx="64">
                  <c:v>-31.031548999999998</c:v>
                </c:pt>
                <c:pt idx="65">
                  <c:v>-31.272015</c:v>
                </c:pt>
                <c:pt idx="66">
                  <c:v>-32.796551000000001</c:v>
                </c:pt>
                <c:pt idx="67">
                  <c:v>-34.623325000000001</c:v>
                </c:pt>
                <c:pt idx="68">
                  <c:v>-30.928889999999999</c:v>
                </c:pt>
                <c:pt idx="69">
                  <c:v>-31.179352000000002</c:v>
                </c:pt>
                <c:pt idx="70">
                  <c:v>-31.228114999999999</c:v>
                </c:pt>
                <c:pt idx="71">
                  <c:v>-31.316164000000001</c:v>
                </c:pt>
                <c:pt idx="72">
                  <c:v>-31.048577999999999</c:v>
                </c:pt>
                <c:pt idx="73">
                  <c:v>-31.294018000000001</c:v>
                </c:pt>
                <c:pt idx="74">
                  <c:v>-31.080560999999999</c:v>
                </c:pt>
                <c:pt idx="75">
                  <c:v>-30.725477000000001</c:v>
                </c:pt>
                <c:pt idx="76">
                  <c:v>-30.040371</c:v>
                </c:pt>
                <c:pt idx="77">
                  <c:v>-29.205808999999999</c:v>
                </c:pt>
                <c:pt idx="78">
                  <c:v>-28.972559</c:v>
                </c:pt>
                <c:pt idx="79">
                  <c:v>-28.968895</c:v>
                </c:pt>
                <c:pt idx="80">
                  <c:v>-28.027422000000001</c:v>
                </c:pt>
                <c:pt idx="81">
                  <c:v>-27.578133000000001</c:v>
                </c:pt>
                <c:pt idx="82">
                  <c:v>-27.080908000000001</c:v>
                </c:pt>
                <c:pt idx="83">
                  <c:v>-26.535934000000001</c:v>
                </c:pt>
                <c:pt idx="84">
                  <c:v>-26.929638000000001</c:v>
                </c:pt>
                <c:pt idx="85">
                  <c:v>-26.778867999999999</c:v>
                </c:pt>
                <c:pt idx="86">
                  <c:v>-26.507277999999999</c:v>
                </c:pt>
                <c:pt idx="87">
                  <c:v>-26.130915000000002</c:v>
                </c:pt>
                <c:pt idx="88">
                  <c:v>-25.763428000000001</c:v>
                </c:pt>
                <c:pt idx="89">
                  <c:v>-25.043863000000002</c:v>
                </c:pt>
                <c:pt idx="90">
                  <c:v>-24.54476</c:v>
                </c:pt>
                <c:pt idx="91">
                  <c:v>-24.441928999999998</c:v>
                </c:pt>
                <c:pt idx="92">
                  <c:v>-24.077279999999998</c:v>
                </c:pt>
                <c:pt idx="93">
                  <c:v>-23.745557999999999</c:v>
                </c:pt>
                <c:pt idx="94">
                  <c:v>-23.479191</c:v>
                </c:pt>
                <c:pt idx="95">
                  <c:v>-22.701941000000001</c:v>
                </c:pt>
                <c:pt idx="96">
                  <c:v>-22.560593000000001</c:v>
                </c:pt>
                <c:pt idx="97">
                  <c:v>-22.444965</c:v>
                </c:pt>
                <c:pt idx="98">
                  <c:v>-22.302256</c:v>
                </c:pt>
                <c:pt idx="99">
                  <c:v>-22.157494</c:v>
                </c:pt>
                <c:pt idx="100">
                  <c:v>-21.968069</c:v>
                </c:pt>
                <c:pt idx="101">
                  <c:v>-21.883375000000001</c:v>
                </c:pt>
                <c:pt idx="102">
                  <c:v>-21.750889000000001</c:v>
                </c:pt>
                <c:pt idx="103">
                  <c:v>-21.717085000000001</c:v>
                </c:pt>
                <c:pt idx="104">
                  <c:v>-21.645256</c:v>
                </c:pt>
                <c:pt idx="105">
                  <c:v>-21.545769</c:v>
                </c:pt>
                <c:pt idx="106">
                  <c:v>-21.687360999999999</c:v>
                </c:pt>
                <c:pt idx="107">
                  <c:v>-21.858629000000001</c:v>
                </c:pt>
                <c:pt idx="108">
                  <c:v>-21.993641</c:v>
                </c:pt>
                <c:pt idx="109">
                  <c:v>-21.913103</c:v>
                </c:pt>
                <c:pt idx="110">
                  <c:v>-21.429863000000001</c:v>
                </c:pt>
                <c:pt idx="111">
                  <c:v>-20.403852000000001</c:v>
                </c:pt>
                <c:pt idx="112">
                  <c:v>-18.86224</c:v>
                </c:pt>
                <c:pt idx="113">
                  <c:v>-17.013985000000002</c:v>
                </c:pt>
                <c:pt idx="114">
                  <c:v>-15.351563000000001</c:v>
                </c:pt>
                <c:pt idx="115">
                  <c:v>-13.956384999999999</c:v>
                </c:pt>
                <c:pt idx="116">
                  <c:v>-13.363379</c:v>
                </c:pt>
                <c:pt idx="117">
                  <c:v>-13.099543000000001</c:v>
                </c:pt>
                <c:pt idx="118">
                  <c:v>-13.155287</c:v>
                </c:pt>
                <c:pt idx="119">
                  <c:v>-13.255178000000001</c:v>
                </c:pt>
                <c:pt idx="120">
                  <c:v>-13.518368000000001</c:v>
                </c:pt>
                <c:pt idx="121">
                  <c:v>-13.924469</c:v>
                </c:pt>
                <c:pt idx="122">
                  <c:v>-14.149348</c:v>
                </c:pt>
                <c:pt idx="123">
                  <c:v>-14.607011</c:v>
                </c:pt>
                <c:pt idx="124">
                  <c:v>-14.823489</c:v>
                </c:pt>
                <c:pt idx="125">
                  <c:v>-15.198487</c:v>
                </c:pt>
                <c:pt idx="126">
                  <c:v>-15.664759</c:v>
                </c:pt>
                <c:pt idx="127">
                  <c:v>-16.019093999999999</c:v>
                </c:pt>
                <c:pt idx="128">
                  <c:v>-16.42465</c:v>
                </c:pt>
                <c:pt idx="129">
                  <c:v>-16.786276000000001</c:v>
                </c:pt>
                <c:pt idx="130">
                  <c:v>-17.136841</c:v>
                </c:pt>
                <c:pt idx="131">
                  <c:v>-17.511631000000001</c:v>
                </c:pt>
                <c:pt idx="132">
                  <c:v>-17.890297</c:v>
                </c:pt>
                <c:pt idx="133">
                  <c:v>-18.377566999999999</c:v>
                </c:pt>
                <c:pt idx="134">
                  <c:v>-19.040951</c:v>
                </c:pt>
                <c:pt idx="135">
                  <c:v>-18.708919999999999</c:v>
                </c:pt>
                <c:pt idx="136">
                  <c:v>-19.013051999999998</c:v>
                </c:pt>
                <c:pt idx="137">
                  <c:v>-18.759467999999998</c:v>
                </c:pt>
                <c:pt idx="138">
                  <c:v>-18.616796000000001</c:v>
                </c:pt>
                <c:pt idx="139">
                  <c:v>-18.605829</c:v>
                </c:pt>
                <c:pt idx="140">
                  <c:v>-18.487013000000001</c:v>
                </c:pt>
                <c:pt idx="141">
                  <c:v>-18.217911000000001</c:v>
                </c:pt>
                <c:pt idx="142">
                  <c:v>-17.867111000000001</c:v>
                </c:pt>
                <c:pt idx="143">
                  <c:v>-17.373812000000001</c:v>
                </c:pt>
                <c:pt idx="144">
                  <c:v>-17.022801999999999</c:v>
                </c:pt>
                <c:pt idx="145">
                  <c:v>-16.562227</c:v>
                </c:pt>
                <c:pt idx="146">
                  <c:v>-16.235886000000001</c:v>
                </c:pt>
                <c:pt idx="147">
                  <c:v>-15.486485</c:v>
                </c:pt>
                <c:pt idx="148">
                  <c:v>-15.049004</c:v>
                </c:pt>
                <c:pt idx="149">
                  <c:v>-14.682522000000001</c:v>
                </c:pt>
                <c:pt idx="150">
                  <c:v>-14.372006000000001</c:v>
                </c:pt>
                <c:pt idx="151">
                  <c:v>-14.331635</c:v>
                </c:pt>
                <c:pt idx="152">
                  <c:v>-14.565426</c:v>
                </c:pt>
                <c:pt idx="153">
                  <c:v>-15.109572</c:v>
                </c:pt>
                <c:pt idx="154">
                  <c:v>-15.857265</c:v>
                </c:pt>
                <c:pt idx="155">
                  <c:v>-16.945843</c:v>
                </c:pt>
                <c:pt idx="156">
                  <c:v>-18.272196000000001</c:v>
                </c:pt>
                <c:pt idx="157">
                  <c:v>-19.895268999999999</c:v>
                </c:pt>
                <c:pt idx="158">
                  <c:v>-21.809856</c:v>
                </c:pt>
                <c:pt idx="159">
                  <c:v>-23.926485</c:v>
                </c:pt>
                <c:pt idx="160">
                  <c:v>-26.383662999999999</c:v>
                </c:pt>
                <c:pt idx="161">
                  <c:v>-26.750277000000001</c:v>
                </c:pt>
                <c:pt idx="162">
                  <c:v>-25.285761000000001</c:v>
                </c:pt>
                <c:pt idx="163">
                  <c:v>-23.120766</c:v>
                </c:pt>
                <c:pt idx="164">
                  <c:v>-21.216173000000001</c:v>
                </c:pt>
                <c:pt idx="165">
                  <c:v>-19.727491000000001</c:v>
                </c:pt>
                <c:pt idx="166">
                  <c:v>-18.550021999999998</c:v>
                </c:pt>
                <c:pt idx="167">
                  <c:v>-17.665174</c:v>
                </c:pt>
                <c:pt idx="168">
                  <c:v>-16.830003999999999</c:v>
                </c:pt>
                <c:pt idx="169">
                  <c:v>-16.118917</c:v>
                </c:pt>
                <c:pt idx="170">
                  <c:v>-15.570213000000001</c:v>
                </c:pt>
                <c:pt idx="171">
                  <c:v>-15.150758</c:v>
                </c:pt>
                <c:pt idx="172">
                  <c:v>-14.83877</c:v>
                </c:pt>
                <c:pt idx="173">
                  <c:v>-14.757512999999999</c:v>
                </c:pt>
                <c:pt idx="174">
                  <c:v>-15.024848</c:v>
                </c:pt>
                <c:pt idx="175">
                  <c:v>-15.599033</c:v>
                </c:pt>
                <c:pt idx="176">
                  <c:v>-16.484794999999998</c:v>
                </c:pt>
                <c:pt idx="177">
                  <c:v>-17.479932999999999</c:v>
                </c:pt>
                <c:pt idx="178">
                  <c:v>-18.060338999999999</c:v>
                </c:pt>
                <c:pt idx="179">
                  <c:v>-18.090396999999999</c:v>
                </c:pt>
                <c:pt idx="180">
                  <c:v>-17.870539000000001</c:v>
                </c:pt>
                <c:pt idx="181">
                  <c:v>-17.590644999999999</c:v>
                </c:pt>
                <c:pt idx="182">
                  <c:v>-17.499289999999998</c:v>
                </c:pt>
                <c:pt idx="183">
                  <c:v>-17.377842000000001</c:v>
                </c:pt>
                <c:pt idx="184">
                  <c:v>-17.276917999999998</c:v>
                </c:pt>
                <c:pt idx="185">
                  <c:v>-17.052437000000001</c:v>
                </c:pt>
                <c:pt idx="186">
                  <c:v>-16.893671000000001</c:v>
                </c:pt>
                <c:pt idx="187">
                  <c:v>-16.740964999999999</c:v>
                </c:pt>
                <c:pt idx="188">
                  <c:v>-16.610146</c:v>
                </c:pt>
                <c:pt idx="189">
                  <c:v>-16.356663000000001</c:v>
                </c:pt>
                <c:pt idx="190">
                  <c:v>-15.895918</c:v>
                </c:pt>
                <c:pt idx="191">
                  <c:v>-15.247997</c:v>
                </c:pt>
                <c:pt idx="192">
                  <c:v>-14.539577</c:v>
                </c:pt>
                <c:pt idx="193">
                  <c:v>-13.929914999999999</c:v>
                </c:pt>
                <c:pt idx="194">
                  <c:v>-13.415462</c:v>
                </c:pt>
                <c:pt idx="195">
                  <c:v>-13.146756999999999</c:v>
                </c:pt>
                <c:pt idx="196">
                  <c:v>-13.028911000000001</c:v>
                </c:pt>
                <c:pt idx="197">
                  <c:v>-13.193733999999999</c:v>
                </c:pt>
                <c:pt idx="198">
                  <c:v>-13.565916</c:v>
                </c:pt>
                <c:pt idx="199">
                  <c:v>-14.292562</c:v>
                </c:pt>
                <c:pt idx="200">
                  <c:v>-15.359627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71-40F3-8A99-60C24F4C60DB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0.01</c:v>
                </c:pt>
                <c:pt idx="1">
                  <c:v>0.20995</c:v>
                </c:pt>
                <c:pt idx="2">
                  <c:v>0.40989999999999999</c:v>
                </c:pt>
                <c:pt idx="3">
                  <c:v>0.60985</c:v>
                </c:pt>
                <c:pt idx="4">
                  <c:v>0.80979999999999996</c:v>
                </c:pt>
                <c:pt idx="5">
                  <c:v>1.0097499999999999</c:v>
                </c:pt>
                <c:pt idx="6">
                  <c:v>1.2097</c:v>
                </c:pt>
                <c:pt idx="7">
                  <c:v>1.4096500000000001</c:v>
                </c:pt>
                <c:pt idx="8">
                  <c:v>1.6095999999999999</c:v>
                </c:pt>
                <c:pt idx="9">
                  <c:v>1.80955</c:v>
                </c:pt>
                <c:pt idx="10">
                  <c:v>2.0095000000000001</c:v>
                </c:pt>
                <c:pt idx="11">
                  <c:v>2.2094499999999999</c:v>
                </c:pt>
                <c:pt idx="12">
                  <c:v>2.4094000000000002</c:v>
                </c:pt>
                <c:pt idx="13">
                  <c:v>2.6093500000000001</c:v>
                </c:pt>
                <c:pt idx="14">
                  <c:v>2.8092999999999999</c:v>
                </c:pt>
                <c:pt idx="15">
                  <c:v>3.0092500000000002</c:v>
                </c:pt>
                <c:pt idx="16">
                  <c:v>3.2092000000000001</c:v>
                </c:pt>
                <c:pt idx="17">
                  <c:v>3.4091499999999999</c:v>
                </c:pt>
                <c:pt idx="18">
                  <c:v>3.6091000000000002</c:v>
                </c:pt>
                <c:pt idx="19">
                  <c:v>3.80905</c:v>
                </c:pt>
                <c:pt idx="20">
                  <c:v>4.0090000000000003</c:v>
                </c:pt>
                <c:pt idx="21">
                  <c:v>4.2089499999999997</c:v>
                </c:pt>
                <c:pt idx="22">
                  <c:v>4.4089</c:v>
                </c:pt>
                <c:pt idx="23">
                  <c:v>4.6088500000000003</c:v>
                </c:pt>
                <c:pt idx="24">
                  <c:v>4.8087999999999997</c:v>
                </c:pt>
                <c:pt idx="25">
                  <c:v>5.00875</c:v>
                </c:pt>
                <c:pt idx="26">
                  <c:v>5.2087000000000003</c:v>
                </c:pt>
                <c:pt idx="27">
                  <c:v>5.4086499999999997</c:v>
                </c:pt>
                <c:pt idx="28">
                  <c:v>5.6086</c:v>
                </c:pt>
                <c:pt idx="29">
                  <c:v>5.8085500000000003</c:v>
                </c:pt>
                <c:pt idx="30">
                  <c:v>6.0084999999999997</c:v>
                </c:pt>
                <c:pt idx="31">
                  <c:v>6.20845</c:v>
                </c:pt>
                <c:pt idx="32">
                  <c:v>6.4084000000000003</c:v>
                </c:pt>
                <c:pt idx="33">
                  <c:v>6.6083499999999997</c:v>
                </c:pt>
                <c:pt idx="34">
                  <c:v>6.8083</c:v>
                </c:pt>
                <c:pt idx="35">
                  <c:v>7.0082500000000003</c:v>
                </c:pt>
                <c:pt idx="36">
                  <c:v>7.2081999999999997</c:v>
                </c:pt>
                <c:pt idx="37">
                  <c:v>7.40815</c:v>
                </c:pt>
                <c:pt idx="38">
                  <c:v>7.6081000000000003</c:v>
                </c:pt>
                <c:pt idx="39">
                  <c:v>7.8080499999999997</c:v>
                </c:pt>
                <c:pt idx="40">
                  <c:v>8.0079999999999991</c:v>
                </c:pt>
                <c:pt idx="41">
                  <c:v>8.2079500000000003</c:v>
                </c:pt>
                <c:pt idx="42">
                  <c:v>8.4078999999999997</c:v>
                </c:pt>
                <c:pt idx="43">
                  <c:v>8.6078499999999991</c:v>
                </c:pt>
                <c:pt idx="44">
                  <c:v>8.8078000000000003</c:v>
                </c:pt>
                <c:pt idx="45">
                  <c:v>9.0077499999999997</c:v>
                </c:pt>
                <c:pt idx="46">
                  <c:v>9.2077000000000009</c:v>
                </c:pt>
                <c:pt idx="47">
                  <c:v>9.4076500000000003</c:v>
                </c:pt>
                <c:pt idx="48">
                  <c:v>9.6075999999999997</c:v>
                </c:pt>
                <c:pt idx="49">
                  <c:v>9.8075500000000009</c:v>
                </c:pt>
                <c:pt idx="50">
                  <c:v>10.0075</c:v>
                </c:pt>
                <c:pt idx="51">
                  <c:v>10.20745</c:v>
                </c:pt>
                <c:pt idx="52">
                  <c:v>10.407400000000001</c:v>
                </c:pt>
                <c:pt idx="53">
                  <c:v>10.60735</c:v>
                </c:pt>
                <c:pt idx="54">
                  <c:v>10.8073</c:v>
                </c:pt>
                <c:pt idx="55">
                  <c:v>11.007250000000001</c:v>
                </c:pt>
                <c:pt idx="56">
                  <c:v>11.2072</c:v>
                </c:pt>
                <c:pt idx="57">
                  <c:v>11.40715</c:v>
                </c:pt>
                <c:pt idx="58">
                  <c:v>11.607100000000001</c:v>
                </c:pt>
                <c:pt idx="59">
                  <c:v>11.80705</c:v>
                </c:pt>
                <c:pt idx="60">
                  <c:v>12.007</c:v>
                </c:pt>
                <c:pt idx="61">
                  <c:v>12.206950000000001</c:v>
                </c:pt>
                <c:pt idx="62">
                  <c:v>12.4069</c:v>
                </c:pt>
                <c:pt idx="63">
                  <c:v>12.60685</c:v>
                </c:pt>
                <c:pt idx="64">
                  <c:v>12.806800000000001</c:v>
                </c:pt>
                <c:pt idx="65">
                  <c:v>13.00675</c:v>
                </c:pt>
                <c:pt idx="66">
                  <c:v>13.2067</c:v>
                </c:pt>
                <c:pt idx="67">
                  <c:v>13.406650000000001</c:v>
                </c:pt>
                <c:pt idx="68">
                  <c:v>13.6066</c:v>
                </c:pt>
                <c:pt idx="69">
                  <c:v>13.80655</c:v>
                </c:pt>
                <c:pt idx="70">
                  <c:v>14.006500000000001</c:v>
                </c:pt>
                <c:pt idx="71">
                  <c:v>14.20645</c:v>
                </c:pt>
                <c:pt idx="72">
                  <c:v>14.4064</c:v>
                </c:pt>
                <c:pt idx="73">
                  <c:v>14.606350000000001</c:v>
                </c:pt>
                <c:pt idx="74">
                  <c:v>14.8063</c:v>
                </c:pt>
                <c:pt idx="75">
                  <c:v>15.00625</c:v>
                </c:pt>
                <c:pt idx="76">
                  <c:v>15.206200000000001</c:v>
                </c:pt>
                <c:pt idx="77">
                  <c:v>15.40615</c:v>
                </c:pt>
                <c:pt idx="78">
                  <c:v>15.6061</c:v>
                </c:pt>
                <c:pt idx="79">
                  <c:v>15.806050000000001</c:v>
                </c:pt>
                <c:pt idx="80">
                  <c:v>16.006</c:v>
                </c:pt>
                <c:pt idx="81">
                  <c:v>16.205950000000001</c:v>
                </c:pt>
                <c:pt idx="82">
                  <c:v>16.405899999999999</c:v>
                </c:pt>
                <c:pt idx="83">
                  <c:v>16.60585</c:v>
                </c:pt>
                <c:pt idx="84">
                  <c:v>16.805800000000001</c:v>
                </c:pt>
                <c:pt idx="85">
                  <c:v>17.005749999999999</c:v>
                </c:pt>
                <c:pt idx="86">
                  <c:v>17.2057</c:v>
                </c:pt>
                <c:pt idx="87">
                  <c:v>17.405650000000001</c:v>
                </c:pt>
                <c:pt idx="88">
                  <c:v>17.605599999999999</c:v>
                </c:pt>
                <c:pt idx="89">
                  <c:v>17.80555</c:v>
                </c:pt>
                <c:pt idx="90">
                  <c:v>18.005500000000001</c:v>
                </c:pt>
                <c:pt idx="91">
                  <c:v>18.205449999999999</c:v>
                </c:pt>
                <c:pt idx="92">
                  <c:v>18.4054</c:v>
                </c:pt>
                <c:pt idx="93">
                  <c:v>18.605350000000001</c:v>
                </c:pt>
                <c:pt idx="94">
                  <c:v>18.805299999999999</c:v>
                </c:pt>
                <c:pt idx="95">
                  <c:v>19.00525</c:v>
                </c:pt>
                <c:pt idx="96">
                  <c:v>19.205200000000001</c:v>
                </c:pt>
                <c:pt idx="97">
                  <c:v>19.405149999999999</c:v>
                </c:pt>
                <c:pt idx="98">
                  <c:v>19.6051</c:v>
                </c:pt>
                <c:pt idx="99">
                  <c:v>19.805050000000001</c:v>
                </c:pt>
                <c:pt idx="100">
                  <c:v>20.004999999999999</c:v>
                </c:pt>
                <c:pt idx="101">
                  <c:v>20.20495</c:v>
                </c:pt>
                <c:pt idx="102">
                  <c:v>20.404900000000001</c:v>
                </c:pt>
                <c:pt idx="103">
                  <c:v>20.604849999999999</c:v>
                </c:pt>
                <c:pt idx="104">
                  <c:v>20.8048</c:v>
                </c:pt>
                <c:pt idx="105">
                  <c:v>21.004750000000001</c:v>
                </c:pt>
                <c:pt idx="106">
                  <c:v>21.204699999999999</c:v>
                </c:pt>
                <c:pt idx="107">
                  <c:v>21.40465</c:v>
                </c:pt>
                <c:pt idx="108">
                  <c:v>21.604600000000001</c:v>
                </c:pt>
                <c:pt idx="109">
                  <c:v>21.804549999999999</c:v>
                </c:pt>
                <c:pt idx="110">
                  <c:v>22.0045</c:v>
                </c:pt>
                <c:pt idx="111">
                  <c:v>22.204450000000001</c:v>
                </c:pt>
                <c:pt idx="112">
                  <c:v>22.404399999999999</c:v>
                </c:pt>
                <c:pt idx="113">
                  <c:v>22.60435</c:v>
                </c:pt>
                <c:pt idx="114">
                  <c:v>22.804300000000001</c:v>
                </c:pt>
                <c:pt idx="115">
                  <c:v>23.004249999999999</c:v>
                </c:pt>
                <c:pt idx="116">
                  <c:v>23.2042</c:v>
                </c:pt>
                <c:pt idx="117">
                  <c:v>23.404150000000001</c:v>
                </c:pt>
                <c:pt idx="118">
                  <c:v>23.604099999999999</c:v>
                </c:pt>
                <c:pt idx="119">
                  <c:v>23.80405</c:v>
                </c:pt>
                <c:pt idx="120">
                  <c:v>24.004000000000001</c:v>
                </c:pt>
                <c:pt idx="121">
                  <c:v>24.203949999999999</c:v>
                </c:pt>
                <c:pt idx="122">
                  <c:v>24.4039</c:v>
                </c:pt>
                <c:pt idx="123">
                  <c:v>24.603850000000001</c:v>
                </c:pt>
                <c:pt idx="124">
                  <c:v>24.803799999999999</c:v>
                </c:pt>
                <c:pt idx="125">
                  <c:v>25.00375</c:v>
                </c:pt>
                <c:pt idx="126">
                  <c:v>25.203700000000001</c:v>
                </c:pt>
                <c:pt idx="127">
                  <c:v>25.403649999999999</c:v>
                </c:pt>
                <c:pt idx="128">
                  <c:v>25.6036</c:v>
                </c:pt>
                <c:pt idx="129">
                  <c:v>25.803550000000001</c:v>
                </c:pt>
                <c:pt idx="130">
                  <c:v>26.003499999999999</c:v>
                </c:pt>
                <c:pt idx="131">
                  <c:v>26.20345</c:v>
                </c:pt>
                <c:pt idx="132">
                  <c:v>26.403400000000001</c:v>
                </c:pt>
                <c:pt idx="133">
                  <c:v>26.603349999999999</c:v>
                </c:pt>
                <c:pt idx="134">
                  <c:v>26.8033</c:v>
                </c:pt>
                <c:pt idx="135">
                  <c:v>27.003250000000001</c:v>
                </c:pt>
                <c:pt idx="136">
                  <c:v>27.203199999999999</c:v>
                </c:pt>
                <c:pt idx="137">
                  <c:v>27.40315</c:v>
                </c:pt>
                <c:pt idx="138">
                  <c:v>27.603100000000001</c:v>
                </c:pt>
                <c:pt idx="139">
                  <c:v>27.803049999999999</c:v>
                </c:pt>
                <c:pt idx="140">
                  <c:v>28.003</c:v>
                </c:pt>
                <c:pt idx="141">
                  <c:v>28.202950000000001</c:v>
                </c:pt>
                <c:pt idx="142">
                  <c:v>28.402899999999999</c:v>
                </c:pt>
                <c:pt idx="143">
                  <c:v>28.60285</c:v>
                </c:pt>
                <c:pt idx="144">
                  <c:v>28.802800000000001</c:v>
                </c:pt>
                <c:pt idx="145">
                  <c:v>29.002749999999999</c:v>
                </c:pt>
                <c:pt idx="146">
                  <c:v>29.2027</c:v>
                </c:pt>
                <c:pt idx="147">
                  <c:v>29.402650000000001</c:v>
                </c:pt>
                <c:pt idx="148">
                  <c:v>29.602599999999999</c:v>
                </c:pt>
                <c:pt idx="149">
                  <c:v>29.80255</c:v>
                </c:pt>
                <c:pt idx="150">
                  <c:v>30.002500000000001</c:v>
                </c:pt>
                <c:pt idx="151">
                  <c:v>30.202449999999999</c:v>
                </c:pt>
                <c:pt idx="152">
                  <c:v>30.4024</c:v>
                </c:pt>
                <c:pt idx="153">
                  <c:v>30.602350000000001</c:v>
                </c:pt>
                <c:pt idx="154">
                  <c:v>30.802299999999999</c:v>
                </c:pt>
                <c:pt idx="155">
                  <c:v>31.00225</c:v>
                </c:pt>
                <c:pt idx="156">
                  <c:v>31.202200000000001</c:v>
                </c:pt>
                <c:pt idx="157">
                  <c:v>31.402149999999999</c:v>
                </c:pt>
                <c:pt idx="158">
                  <c:v>31.6021</c:v>
                </c:pt>
                <c:pt idx="159">
                  <c:v>31.802050000000001</c:v>
                </c:pt>
                <c:pt idx="160">
                  <c:v>32.002000000000002</c:v>
                </c:pt>
                <c:pt idx="161">
                  <c:v>32.201949999999997</c:v>
                </c:pt>
                <c:pt idx="162">
                  <c:v>32.401899999999998</c:v>
                </c:pt>
                <c:pt idx="163">
                  <c:v>32.601849999999999</c:v>
                </c:pt>
                <c:pt idx="164">
                  <c:v>32.8018</c:v>
                </c:pt>
                <c:pt idx="165">
                  <c:v>33.001750000000001</c:v>
                </c:pt>
                <c:pt idx="166">
                  <c:v>33.201700000000002</c:v>
                </c:pt>
                <c:pt idx="167">
                  <c:v>33.401649999999997</c:v>
                </c:pt>
                <c:pt idx="168">
                  <c:v>33.601599999999998</c:v>
                </c:pt>
                <c:pt idx="169">
                  <c:v>33.801549999999999</c:v>
                </c:pt>
                <c:pt idx="170">
                  <c:v>34.0015</c:v>
                </c:pt>
                <c:pt idx="171">
                  <c:v>34.201450000000001</c:v>
                </c:pt>
                <c:pt idx="172">
                  <c:v>34.401400000000002</c:v>
                </c:pt>
                <c:pt idx="173">
                  <c:v>34.601349999999996</c:v>
                </c:pt>
                <c:pt idx="174">
                  <c:v>34.801299999999998</c:v>
                </c:pt>
                <c:pt idx="175">
                  <c:v>35.001249999999999</c:v>
                </c:pt>
                <c:pt idx="176">
                  <c:v>35.2012</c:v>
                </c:pt>
                <c:pt idx="177">
                  <c:v>35.401150000000001</c:v>
                </c:pt>
                <c:pt idx="178">
                  <c:v>35.601100000000002</c:v>
                </c:pt>
                <c:pt idx="179">
                  <c:v>35.801049999999996</c:v>
                </c:pt>
                <c:pt idx="180">
                  <c:v>36.000999999999998</c:v>
                </c:pt>
                <c:pt idx="181">
                  <c:v>36.200949999999999</c:v>
                </c:pt>
                <c:pt idx="182">
                  <c:v>36.4009</c:v>
                </c:pt>
                <c:pt idx="183">
                  <c:v>36.600850000000001</c:v>
                </c:pt>
                <c:pt idx="184">
                  <c:v>36.800800000000002</c:v>
                </c:pt>
                <c:pt idx="185">
                  <c:v>37.000749999999996</c:v>
                </c:pt>
                <c:pt idx="186">
                  <c:v>37.200699999999998</c:v>
                </c:pt>
                <c:pt idx="187">
                  <c:v>37.400649999999999</c:v>
                </c:pt>
                <c:pt idx="188">
                  <c:v>37.6006</c:v>
                </c:pt>
                <c:pt idx="189">
                  <c:v>37.800550000000001</c:v>
                </c:pt>
                <c:pt idx="190">
                  <c:v>38.000500000000002</c:v>
                </c:pt>
                <c:pt idx="191">
                  <c:v>38.200449999999996</c:v>
                </c:pt>
                <c:pt idx="192">
                  <c:v>38.400399999999998</c:v>
                </c:pt>
                <c:pt idx="193">
                  <c:v>38.600349999999999</c:v>
                </c:pt>
                <c:pt idx="194">
                  <c:v>38.8003</c:v>
                </c:pt>
                <c:pt idx="195">
                  <c:v>39.000250000000001</c:v>
                </c:pt>
                <c:pt idx="196">
                  <c:v>39.200200000000002</c:v>
                </c:pt>
                <c:pt idx="197">
                  <c:v>39.400149999999996</c:v>
                </c:pt>
                <c:pt idx="198">
                  <c:v>39.600099999999998</c:v>
                </c:pt>
                <c:pt idx="199">
                  <c:v>39.800049999999999</c:v>
                </c:pt>
                <c:pt idx="200">
                  <c:v>40</c:v>
                </c:pt>
              </c:numCache>
            </c:numRef>
          </c:xVal>
          <c:yVal>
            <c:numRef>
              <c:f>Isolations!$T$5:$T$205</c:f>
              <c:numCache>
                <c:formatCode>General</c:formatCode>
                <c:ptCount val="201"/>
                <c:pt idx="0">
                  <c:v>-88.093102000000002</c:v>
                </c:pt>
                <c:pt idx="1">
                  <c:v>-72.654906999999994</c:v>
                </c:pt>
                <c:pt idx="2">
                  <c:v>-65.665809999999993</c:v>
                </c:pt>
                <c:pt idx="3">
                  <c:v>-63.803936</c:v>
                </c:pt>
                <c:pt idx="4">
                  <c:v>-62.090820000000001</c:v>
                </c:pt>
                <c:pt idx="5">
                  <c:v>-61.539256999999999</c:v>
                </c:pt>
                <c:pt idx="6">
                  <c:v>-61.285350999999999</c:v>
                </c:pt>
                <c:pt idx="7">
                  <c:v>-62.566916999999997</c:v>
                </c:pt>
                <c:pt idx="8">
                  <c:v>-64.341781999999995</c:v>
                </c:pt>
                <c:pt idx="9">
                  <c:v>-66.853790000000004</c:v>
                </c:pt>
                <c:pt idx="10">
                  <c:v>-69.362480000000005</c:v>
                </c:pt>
                <c:pt idx="11">
                  <c:v>-64.742096000000004</c:v>
                </c:pt>
                <c:pt idx="12">
                  <c:v>-59.798431000000001</c:v>
                </c:pt>
                <c:pt idx="13">
                  <c:v>-55.009932999999997</c:v>
                </c:pt>
                <c:pt idx="14">
                  <c:v>-52.099525</c:v>
                </c:pt>
                <c:pt idx="15">
                  <c:v>-49.073180999999998</c:v>
                </c:pt>
                <c:pt idx="16">
                  <c:v>-48.296042999999997</c:v>
                </c:pt>
                <c:pt idx="17">
                  <c:v>-46.034492</c:v>
                </c:pt>
                <c:pt idx="18">
                  <c:v>-43.723095000000001</c:v>
                </c:pt>
                <c:pt idx="19">
                  <c:v>-42.117244999999997</c:v>
                </c:pt>
                <c:pt idx="20">
                  <c:v>-41.485531000000002</c:v>
                </c:pt>
                <c:pt idx="21">
                  <c:v>-40.481090999999999</c:v>
                </c:pt>
                <c:pt idx="22">
                  <c:v>-37.893929</c:v>
                </c:pt>
                <c:pt idx="23">
                  <c:v>-38.451568999999999</c:v>
                </c:pt>
                <c:pt idx="24">
                  <c:v>-36.884048</c:v>
                </c:pt>
                <c:pt idx="25">
                  <c:v>-36.949665000000003</c:v>
                </c:pt>
                <c:pt idx="26">
                  <c:v>-35.426997999999998</c:v>
                </c:pt>
                <c:pt idx="27">
                  <c:v>-37.005992999999997</c:v>
                </c:pt>
                <c:pt idx="28">
                  <c:v>-36.685237999999998</c:v>
                </c:pt>
                <c:pt idx="29">
                  <c:v>-36.457797999999997</c:v>
                </c:pt>
                <c:pt idx="30">
                  <c:v>-37.836601000000002</c:v>
                </c:pt>
                <c:pt idx="31">
                  <c:v>-38.175128999999998</c:v>
                </c:pt>
                <c:pt idx="32">
                  <c:v>-39.829535999999997</c:v>
                </c:pt>
                <c:pt idx="33">
                  <c:v>-39.632300999999998</c:v>
                </c:pt>
                <c:pt idx="34">
                  <c:v>-40.594169999999998</c:v>
                </c:pt>
                <c:pt idx="35">
                  <c:v>-40.313704999999999</c:v>
                </c:pt>
                <c:pt idx="36">
                  <c:v>-40.653809000000003</c:v>
                </c:pt>
                <c:pt idx="37">
                  <c:v>-40.343162999999997</c:v>
                </c:pt>
                <c:pt idx="38">
                  <c:v>-40.249268000000001</c:v>
                </c:pt>
                <c:pt idx="39">
                  <c:v>-37.878239000000001</c:v>
                </c:pt>
                <c:pt idx="40">
                  <c:v>-35.936970000000002</c:v>
                </c:pt>
                <c:pt idx="41">
                  <c:v>-33.659115</c:v>
                </c:pt>
                <c:pt idx="42">
                  <c:v>-32.360751999999998</c:v>
                </c:pt>
                <c:pt idx="43">
                  <c:v>-30.903831</c:v>
                </c:pt>
                <c:pt idx="44">
                  <c:v>-29.654392000000001</c:v>
                </c:pt>
                <c:pt idx="45">
                  <c:v>-28.499699</c:v>
                </c:pt>
                <c:pt idx="46">
                  <c:v>-28.316666000000001</c:v>
                </c:pt>
                <c:pt idx="47">
                  <c:v>-27.917249999999999</c:v>
                </c:pt>
                <c:pt idx="48">
                  <c:v>-28.276073</c:v>
                </c:pt>
                <c:pt idx="49">
                  <c:v>-27.997136999999999</c:v>
                </c:pt>
                <c:pt idx="50">
                  <c:v>-27.712779999999999</c:v>
                </c:pt>
                <c:pt idx="51">
                  <c:v>-26.732702</c:v>
                </c:pt>
                <c:pt idx="52">
                  <c:v>-26.270910000000001</c:v>
                </c:pt>
                <c:pt idx="53">
                  <c:v>-26.004856</c:v>
                </c:pt>
                <c:pt idx="54">
                  <c:v>-25.896915</c:v>
                </c:pt>
                <c:pt idx="55">
                  <c:v>-25.468264000000001</c:v>
                </c:pt>
                <c:pt idx="56">
                  <c:v>-25.398517999999999</c:v>
                </c:pt>
                <c:pt idx="57">
                  <c:v>-24.986737999999999</c:v>
                </c:pt>
                <c:pt idx="58">
                  <c:v>-24.919623999999999</c:v>
                </c:pt>
                <c:pt idx="59">
                  <c:v>-24.942926</c:v>
                </c:pt>
                <c:pt idx="60">
                  <c:v>-25.162545999999999</c:v>
                </c:pt>
                <c:pt idx="61">
                  <c:v>-25.363085000000002</c:v>
                </c:pt>
                <c:pt idx="62">
                  <c:v>-26.061330999999999</c:v>
                </c:pt>
                <c:pt idx="63">
                  <c:v>-26.725625999999998</c:v>
                </c:pt>
                <c:pt idx="64">
                  <c:v>-27.618518999999999</c:v>
                </c:pt>
                <c:pt idx="65">
                  <c:v>-28.847290000000001</c:v>
                </c:pt>
                <c:pt idx="66">
                  <c:v>-29.633652000000001</c:v>
                </c:pt>
                <c:pt idx="67">
                  <c:v>-29.522455000000001</c:v>
                </c:pt>
                <c:pt idx="68">
                  <c:v>-33.946716000000002</c:v>
                </c:pt>
                <c:pt idx="69">
                  <c:v>-35.279274000000001</c:v>
                </c:pt>
                <c:pt idx="70">
                  <c:v>-36.078484000000003</c:v>
                </c:pt>
                <c:pt idx="71">
                  <c:v>-35.665202999999998</c:v>
                </c:pt>
                <c:pt idx="72">
                  <c:v>-35.650623000000003</c:v>
                </c:pt>
                <c:pt idx="73">
                  <c:v>-34.529876999999999</c:v>
                </c:pt>
                <c:pt idx="74">
                  <c:v>-33.962555000000002</c:v>
                </c:pt>
                <c:pt idx="75">
                  <c:v>-33.887729999999998</c:v>
                </c:pt>
                <c:pt idx="76">
                  <c:v>-33.584454000000001</c:v>
                </c:pt>
                <c:pt idx="77">
                  <c:v>-32.682751000000003</c:v>
                </c:pt>
                <c:pt idx="78">
                  <c:v>-32.102347999999999</c:v>
                </c:pt>
                <c:pt idx="79">
                  <c:v>-31.237929999999999</c:v>
                </c:pt>
                <c:pt idx="80">
                  <c:v>-30.319742000000002</c:v>
                </c:pt>
                <c:pt idx="81">
                  <c:v>-29.502873999999998</c:v>
                </c:pt>
                <c:pt idx="82">
                  <c:v>-28.861553000000001</c:v>
                </c:pt>
                <c:pt idx="83">
                  <c:v>-27.960028000000001</c:v>
                </c:pt>
                <c:pt idx="84">
                  <c:v>-27.533736999999999</c:v>
                </c:pt>
                <c:pt idx="85">
                  <c:v>-26.939404</c:v>
                </c:pt>
                <c:pt idx="86">
                  <c:v>-26.470568</c:v>
                </c:pt>
                <c:pt idx="87">
                  <c:v>-25.991520000000001</c:v>
                </c:pt>
                <c:pt idx="88">
                  <c:v>-25.616306000000002</c:v>
                </c:pt>
                <c:pt idx="89">
                  <c:v>-25.378094000000001</c:v>
                </c:pt>
                <c:pt idx="90">
                  <c:v>-25.045608999999999</c:v>
                </c:pt>
                <c:pt idx="91">
                  <c:v>-24.590827999999998</c:v>
                </c:pt>
                <c:pt idx="92">
                  <c:v>-24.239082</c:v>
                </c:pt>
                <c:pt idx="93">
                  <c:v>-23.928906999999999</c:v>
                </c:pt>
                <c:pt idx="94">
                  <c:v>-23.559705999999998</c:v>
                </c:pt>
                <c:pt idx="95">
                  <c:v>-23.301179999999999</c:v>
                </c:pt>
                <c:pt idx="96">
                  <c:v>-23.216418999999998</c:v>
                </c:pt>
                <c:pt idx="97">
                  <c:v>-23.150822000000002</c:v>
                </c:pt>
                <c:pt idx="98">
                  <c:v>-23.053609999999999</c:v>
                </c:pt>
                <c:pt idx="99">
                  <c:v>-22.971682000000001</c:v>
                </c:pt>
                <c:pt idx="100">
                  <c:v>-22.890291000000001</c:v>
                </c:pt>
                <c:pt idx="101">
                  <c:v>-22.834790999999999</c:v>
                </c:pt>
                <c:pt idx="102">
                  <c:v>-22.733422999999998</c:v>
                </c:pt>
                <c:pt idx="103">
                  <c:v>-22.680987999999999</c:v>
                </c:pt>
                <c:pt idx="104">
                  <c:v>-22.712439</c:v>
                </c:pt>
                <c:pt idx="105">
                  <c:v>-22.796047000000002</c:v>
                </c:pt>
                <c:pt idx="106">
                  <c:v>-22.824593</c:v>
                </c:pt>
                <c:pt idx="107">
                  <c:v>-22.982105000000001</c:v>
                </c:pt>
                <c:pt idx="108">
                  <c:v>-23.335626999999999</c:v>
                </c:pt>
                <c:pt idx="109">
                  <c:v>-23.809899999999999</c:v>
                </c:pt>
                <c:pt idx="110">
                  <c:v>-24.498987</c:v>
                </c:pt>
                <c:pt idx="111">
                  <c:v>-25.735249</c:v>
                </c:pt>
                <c:pt idx="112">
                  <c:v>-27.441009999999999</c:v>
                </c:pt>
                <c:pt idx="113">
                  <c:v>-29.368727</c:v>
                </c:pt>
                <c:pt idx="114">
                  <c:v>-28.641242999999999</c:v>
                </c:pt>
                <c:pt idx="115">
                  <c:v>-27.328028</c:v>
                </c:pt>
                <c:pt idx="116">
                  <c:v>-24.330227000000001</c:v>
                </c:pt>
                <c:pt idx="117">
                  <c:v>-22.640999000000001</c:v>
                </c:pt>
                <c:pt idx="118">
                  <c:v>-21.407799000000001</c:v>
                </c:pt>
                <c:pt idx="119">
                  <c:v>-20.763660000000002</c:v>
                </c:pt>
                <c:pt idx="120">
                  <c:v>-19.989381999999999</c:v>
                </c:pt>
                <c:pt idx="121">
                  <c:v>-19.350777000000001</c:v>
                </c:pt>
                <c:pt idx="122">
                  <c:v>-19.111025000000001</c:v>
                </c:pt>
                <c:pt idx="123">
                  <c:v>-18.583425999999999</c:v>
                </c:pt>
                <c:pt idx="124">
                  <c:v>-18.552357000000001</c:v>
                </c:pt>
                <c:pt idx="125">
                  <c:v>-18.593391</c:v>
                </c:pt>
                <c:pt idx="126">
                  <c:v>-18.050930000000001</c:v>
                </c:pt>
                <c:pt idx="127">
                  <c:v>-17.888642999999998</c:v>
                </c:pt>
                <c:pt idx="128">
                  <c:v>-17.512072</c:v>
                </c:pt>
                <c:pt idx="129">
                  <c:v>-17.349636</c:v>
                </c:pt>
                <c:pt idx="130">
                  <c:v>-17.201125999999999</c:v>
                </c:pt>
                <c:pt idx="131">
                  <c:v>-17.212786000000001</c:v>
                </c:pt>
                <c:pt idx="132">
                  <c:v>-17.290292999999998</c:v>
                </c:pt>
                <c:pt idx="133">
                  <c:v>-16.626282</c:v>
                </c:pt>
                <c:pt idx="134">
                  <c:v>-16.451483</c:v>
                </c:pt>
                <c:pt idx="135">
                  <c:v>-15.813190000000001</c:v>
                </c:pt>
                <c:pt idx="136">
                  <c:v>-15.882630000000001</c:v>
                </c:pt>
                <c:pt idx="137">
                  <c:v>-15.6297</c:v>
                </c:pt>
                <c:pt idx="138">
                  <c:v>-15.473661999999999</c:v>
                </c:pt>
                <c:pt idx="139">
                  <c:v>-15.466307</c:v>
                </c:pt>
                <c:pt idx="140">
                  <c:v>-15.342699</c:v>
                </c:pt>
                <c:pt idx="141">
                  <c:v>-15.241377999999999</c:v>
                </c:pt>
                <c:pt idx="142">
                  <c:v>-15.087063000000001</c:v>
                </c:pt>
                <c:pt idx="143">
                  <c:v>-15.073627</c:v>
                </c:pt>
                <c:pt idx="144">
                  <c:v>-14.664557</c:v>
                </c:pt>
                <c:pt idx="145">
                  <c:v>-14.589617000000001</c:v>
                </c:pt>
                <c:pt idx="146">
                  <c:v>-14.470604</c:v>
                </c:pt>
                <c:pt idx="147">
                  <c:v>-14.377863</c:v>
                </c:pt>
                <c:pt idx="148">
                  <c:v>-14.342986</c:v>
                </c:pt>
                <c:pt idx="149">
                  <c:v>-14.251184</c:v>
                </c:pt>
                <c:pt idx="150">
                  <c:v>-14.276852</c:v>
                </c:pt>
                <c:pt idx="151">
                  <c:v>-13.909565000000001</c:v>
                </c:pt>
                <c:pt idx="152">
                  <c:v>-14.167026999999999</c:v>
                </c:pt>
                <c:pt idx="153">
                  <c:v>-14.227938999999999</c:v>
                </c:pt>
                <c:pt idx="154">
                  <c:v>-14.351143</c:v>
                </c:pt>
                <c:pt idx="155">
                  <c:v>-14.482212000000001</c:v>
                </c:pt>
                <c:pt idx="156">
                  <c:v>-14.358539</c:v>
                </c:pt>
                <c:pt idx="157">
                  <c:v>-14.419817</c:v>
                </c:pt>
                <c:pt idx="158">
                  <c:v>-14.646302</c:v>
                </c:pt>
                <c:pt idx="159">
                  <c:v>-14.826978</c:v>
                </c:pt>
                <c:pt idx="160">
                  <c:v>-15.093441</c:v>
                </c:pt>
                <c:pt idx="161">
                  <c:v>-15.226602</c:v>
                </c:pt>
                <c:pt idx="162">
                  <c:v>-15.377376999999999</c:v>
                </c:pt>
                <c:pt idx="163">
                  <c:v>-15.514446</c:v>
                </c:pt>
                <c:pt idx="164">
                  <c:v>-15.573458</c:v>
                </c:pt>
                <c:pt idx="165">
                  <c:v>-15.662765</c:v>
                </c:pt>
                <c:pt idx="166">
                  <c:v>-15.636061</c:v>
                </c:pt>
                <c:pt idx="167">
                  <c:v>-15.624431</c:v>
                </c:pt>
                <c:pt idx="168">
                  <c:v>-15.527343</c:v>
                </c:pt>
                <c:pt idx="169">
                  <c:v>-15.45904</c:v>
                </c:pt>
                <c:pt idx="170">
                  <c:v>-15.343978</c:v>
                </c:pt>
                <c:pt idx="171">
                  <c:v>-15.290422</c:v>
                </c:pt>
                <c:pt idx="172">
                  <c:v>-15.201771000000001</c:v>
                </c:pt>
                <c:pt idx="173">
                  <c:v>-15.173009</c:v>
                </c:pt>
                <c:pt idx="174">
                  <c:v>-15.237546999999999</c:v>
                </c:pt>
                <c:pt idx="175">
                  <c:v>-15.324316</c:v>
                </c:pt>
                <c:pt idx="176">
                  <c:v>-15.395652999999999</c:v>
                </c:pt>
                <c:pt idx="177">
                  <c:v>-15.374580999999999</c:v>
                </c:pt>
                <c:pt idx="178">
                  <c:v>-15.280151999999999</c:v>
                </c:pt>
                <c:pt idx="179">
                  <c:v>-15.191477000000001</c:v>
                </c:pt>
                <c:pt idx="180">
                  <c:v>-15.173107999999999</c:v>
                </c:pt>
                <c:pt idx="181">
                  <c:v>-15.08117</c:v>
                </c:pt>
                <c:pt idx="182">
                  <c:v>-15.094938000000001</c:v>
                </c:pt>
                <c:pt idx="183">
                  <c:v>-15.009046</c:v>
                </c:pt>
                <c:pt idx="184">
                  <c:v>-14.966455</c:v>
                </c:pt>
                <c:pt idx="185">
                  <c:v>-14.977786</c:v>
                </c:pt>
                <c:pt idx="186">
                  <c:v>-15.241619</c:v>
                </c:pt>
                <c:pt idx="187">
                  <c:v>-15.602437</c:v>
                </c:pt>
                <c:pt idx="188">
                  <c:v>-15.918500999999999</c:v>
                </c:pt>
                <c:pt idx="189">
                  <c:v>-16.01314</c:v>
                </c:pt>
                <c:pt idx="190">
                  <c:v>-16.007626999999999</c:v>
                </c:pt>
                <c:pt idx="191">
                  <c:v>-15.854244</c:v>
                </c:pt>
                <c:pt idx="192">
                  <c:v>-15.597882999999999</c:v>
                </c:pt>
                <c:pt idx="193">
                  <c:v>-15.28031</c:v>
                </c:pt>
                <c:pt idx="194">
                  <c:v>-14.895391</c:v>
                </c:pt>
                <c:pt idx="195">
                  <c:v>-14.538895</c:v>
                </c:pt>
                <c:pt idx="196">
                  <c:v>-14.176712999999999</c:v>
                </c:pt>
                <c:pt idx="197">
                  <c:v>-13.828302000000001</c:v>
                </c:pt>
                <c:pt idx="198">
                  <c:v>-13.419339000000001</c:v>
                </c:pt>
                <c:pt idx="199">
                  <c:v>-13.000095999999999</c:v>
                </c:pt>
                <c:pt idx="200">
                  <c:v>-12.572193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71-40F3-8A99-60C24F4C6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801664"/>
        <c:axId val="452803584"/>
      </c:scatterChart>
      <c:valAx>
        <c:axId val="452801664"/>
        <c:scaling>
          <c:orientation val="minMax"/>
          <c:max val="36"/>
          <c:min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52803584"/>
        <c:crosses val="autoZero"/>
        <c:crossBetween val="midCat"/>
        <c:majorUnit val="4"/>
      </c:valAx>
      <c:valAx>
        <c:axId val="452803584"/>
        <c:scaling>
          <c:orientation val="minMax"/>
          <c:max val="0"/>
          <c:min val="-7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5280166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0478331959003722"/>
          <c:y val="0.69520231846019254"/>
          <c:w val="0.27909273799303214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Conversion Loss vs. LO Power: 91 MHz IF (dB)</a:t>
            </a:r>
            <a:endParaRPr lang="en-US" sz="1000" baseline="30000"/>
          </a:p>
        </c:rich>
      </c:tx>
      <c:layout>
        <c:manualLayout>
          <c:xMode val="edge"/>
          <c:yMode val="edge"/>
          <c:x val="0.14938137546819205"/>
          <c:y val="1.94222076407115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247739865850102E-2"/>
          <c:w val="0.76542713682528862"/>
          <c:h val="0.7167701953922425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CLvsLO!$R$2</c:f>
              <c:strCache>
                <c:ptCount val="1"/>
                <c:pt idx="0">
                  <c:v>+22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4</c:v>
                </c:pt>
                <c:pt idx="1">
                  <c:v>4.16</c:v>
                </c:pt>
                <c:pt idx="2">
                  <c:v>4.32</c:v>
                </c:pt>
                <c:pt idx="3">
                  <c:v>4.4800000000000004</c:v>
                </c:pt>
                <c:pt idx="4">
                  <c:v>4.6399999999999997</c:v>
                </c:pt>
                <c:pt idx="5">
                  <c:v>4.8</c:v>
                </c:pt>
                <c:pt idx="6">
                  <c:v>4.96</c:v>
                </c:pt>
                <c:pt idx="7">
                  <c:v>5.12</c:v>
                </c:pt>
                <c:pt idx="8">
                  <c:v>5.28</c:v>
                </c:pt>
                <c:pt idx="9">
                  <c:v>5.44</c:v>
                </c:pt>
                <c:pt idx="10">
                  <c:v>5.6</c:v>
                </c:pt>
                <c:pt idx="11">
                  <c:v>5.76</c:v>
                </c:pt>
                <c:pt idx="12">
                  <c:v>5.92</c:v>
                </c:pt>
                <c:pt idx="13">
                  <c:v>6.08</c:v>
                </c:pt>
                <c:pt idx="14">
                  <c:v>6.24</c:v>
                </c:pt>
                <c:pt idx="15">
                  <c:v>6.4</c:v>
                </c:pt>
                <c:pt idx="16">
                  <c:v>6.56</c:v>
                </c:pt>
                <c:pt idx="17">
                  <c:v>6.72</c:v>
                </c:pt>
                <c:pt idx="18">
                  <c:v>6.88</c:v>
                </c:pt>
                <c:pt idx="19">
                  <c:v>7.04</c:v>
                </c:pt>
                <c:pt idx="20">
                  <c:v>7.2</c:v>
                </c:pt>
                <c:pt idx="21">
                  <c:v>7.36</c:v>
                </c:pt>
                <c:pt idx="22">
                  <c:v>7.52</c:v>
                </c:pt>
                <c:pt idx="23">
                  <c:v>7.68</c:v>
                </c:pt>
                <c:pt idx="24">
                  <c:v>7.84</c:v>
                </c:pt>
                <c:pt idx="25">
                  <c:v>8</c:v>
                </c:pt>
                <c:pt idx="26">
                  <c:v>8.16</c:v>
                </c:pt>
                <c:pt idx="27">
                  <c:v>8.32</c:v>
                </c:pt>
                <c:pt idx="28">
                  <c:v>8.48</c:v>
                </c:pt>
                <c:pt idx="29">
                  <c:v>8.64</c:v>
                </c:pt>
                <c:pt idx="30">
                  <c:v>8.8000000000000007</c:v>
                </c:pt>
                <c:pt idx="31">
                  <c:v>8.9600000000000009</c:v>
                </c:pt>
                <c:pt idx="32">
                  <c:v>9.1199999999999992</c:v>
                </c:pt>
                <c:pt idx="33">
                  <c:v>9.2799999999999994</c:v>
                </c:pt>
                <c:pt idx="34">
                  <c:v>9.44</c:v>
                </c:pt>
                <c:pt idx="35">
                  <c:v>9.6</c:v>
                </c:pt>
                <c:pt idx="36">
                  <c:v>9.76</c:v>
                </c:pt>
                <c:pt idx="37">
                  <c:v>9.92</c:v>
                </c:pt>
                <c:pt idx="38">
                  <c:v>10.08</c:v>
                </c:pt>
                <c:pt idx="39">
                  <c:v>10.24</c:v>
                </c:pt>
                <c:pt idx="40">
                  <c:v>10.4</c:v>
                </c:pt>
                <c:pt idx="41">
                  <c:v>10.56</c:v>
                </c:pt>
                <c:pt idx="42">
                  <c:v>10.72</c:v>
                </c:pt>
                <c:pt idx="43">
                  <c:v>10.88</c:v>
                </c:pt>
                <c:pt idx="44">
                  <c:v>11.04</c:v>
                </c:pt>
                <c:pt idx="45">
                  <c:v>11.2</c:v>
                </c:pt>
                <c:pt idx="46">
                  <c:v>11.36</c:v>
                </c:pt>
                <c:pt idx="47">
                  <c:v>11.52</c:v>
                </c:pt>
                <c:pt idx="48">
                  <c:v>11.68</c:v>
                </c:pt>
                <c:pt idx="49">
                  <c:v>11.84</c:v>
                </c:pt>
                <c:pt idx="50">
                  <c:v>12</c:v>
                </c:pt>
                <c:pt idx="51">
                  <c:v>12.16</c:v>
                </c:pt>
                <c:pt idx="52">
                  <c:v>12.32</c:v>
                </c:pt>
                <c:pt idx="53">
                  <c:v>12.48</c:v>
                </c:pt>
                <c:pt idx="54">
                  <c:v>12.64</c:v>
                </c:pt>
                <c:pt idx="55">
                  <c:v>12.8</c:v>
                </c:pt>
                <c:pt idx="56">
                  <c:v>12.96</c:v>
                </c:pt>
                <c:pt idx="57">
                  <c:v>13.12</c:v>
                </c:pt>
                <c:pt idx="58">
                  <c:v>13.28</c:v>
                </c:pt>
                <c:pt idx="59">
                  <c:v>13.44</c:v>
                </c:pt>
                <c:pt idx="60">
                  <c:v>13.6</c:v>
                </c:pt>
                <c:pt idx="61">
                  <c:v>13.76</c:v>
                </c:pt>
                <c:pt idx="62">
                  <c:v>13.92</c:v>
                </c:pt>
                <c:pt idx="63">
                  <c:v>14.08</c:v>
                </c:pt>
                <c:pt idx="64">
                  <c:v>14.24</c:v>
                </c:pt>
                <c:pt idx="65">
                  <c:v>14.4</c:v>
                </c:pt>
                <c:pt idx="66">
                  <c:v>14.56</c:v>
                </c:pt>
                <c:pt idx="67">
                  <c:v>14.72</c:v>
                </c:pt>
                <c:pt idx="68">
                  <c:v>14.88</c:v>
                </c:pt>
                <c:pt idx="69">
                  <c:v>15.04</c:v>
                </c:pt>
                <c:pt idx="70">
                  <c:v>15.2</c:v>
                </c:pt>
                <c:pt idx="71">
                  <c:v>15.36</c:v>
                </c:pt>
                <c:pt idx="72">
                  <c:v>15.52</c:v>
                </c:pt>
                <c:pt idx="73">
                  <c:v>15.68</c:v>
                </c:pt>
                <c:pt idx="74">
                  <c:v>15.84</c:v>
                </c:pt>
                <c:pt idx="75">
                  <c:v>16</c:v>
                </c:pt>
                <c:pt idx="76">
                  <c:v>16.16</c:v>
                </c:pt>
                <c:pt idx="77">
                  <c:v>16.32</c:v>
                </c:pt>
                <c:pt idx="78">
                  <c:v>16.48</c:v>
                </c:pt>
                <c:pt idx="79">
                  <c:v>16.64</c:v>
                </c:pt>
                <c:pt idx="80">
                  <c:v>16.8</c:v>
                </c:pt>
                <c:pt idx="81">
                  <c:v>16.96</c:v>
                </c:pt>
                <c:pt idx="82">
                  <c:v>17.12</c:v>
                </c:pt>
                <c:pt idx="83">
                  <c:v>17.28</c:v>
                </c:pt>
                <c:pt idx="84">
                  <c:v>17.440000000000001</c:v>
                </c:pt>
                <c:pt idx="85">
                  <c:v>17.600000000000001</c:v>
                </c:pt>
                <c:pt idx="86">
                  <c:v>17.760000000000002</c:v>
                </c:pt>
                <c:pt idx="87">
                  <c:v>17.920000000000002</c:v>
                </c:pt>
                <c:pt idx="88">
                  <c:v>18.079999999999998</c:v>
                </c:pt>
                <c:pt idx="89">
                  <c:v>18.239999999999998</c:v>
                </c:pt>
                <c:pt idx="90">
                  <c:v>18.399999999999999</c:v>
                </c:pt>
                <c:pt idx="91">
                  <c:v>18.559999999999999</c:v>
                </c:pt>
                <c:pt idx="92">
                  <c:v>18.72</c:v>
                </c:pt>
                <c:pt idx="93">
                  <c:v>18.88</c:v>
                </c:pt>
                <c:pt idx="94">
                  <c:v>19.04</c:v>
                </c:pt>
                <c:pt idx="95">
                  <c:v>19.2</c:v>
                </c:pt>
                <c:pt idx="96">
                  <c:v>19.36</c:v>
                </c:pt>
                <c:pt idx="97">
                  <c:v>19.52</c:v>
                </c:pt>
                <c:pt idx="98">
                  <c:v>19.68</c:v>
                </c:pt>
                <c:pt idx="99">
                  <c:v>19.84</c:v>
                </c:pt>
                <c:pt idx="100">
                  <c:v>20</c:v>
                </c:pt>
                <c:pt idx="101">
                  <c:v>20.16</c:v>
                </c:pt>
                <c:pt idx="102">
                  <c:v>20.32</c:v>
                </c:pt>
                <c:pt idx="103">
                  <c:v>20.48</c:v>
                </c:pt>
                <c:pt idx="104">
                  <c:v>20.64</c:v>
                </c:pt>
                <c:pt idx="105">
                  <c:v>20.8</c:v>
                </c:pt>
                <c:pt idx="106">
                  <c:v>20.96</c:v>
                </c:pt>
                <c:pt idx="107">
                  <c:v>21.12</c:v>
                </c:pt>
                <c:pt idx="108">
                  <c:v>21.28</c:v>
                </c:pt>
                <c:pt idx="109">
                  <c:v>21.44</c:v>
                </c:pt>
                <c:pt idx="110">
                  <c:v>21.6</c:v>
                </c:pt>
                <c:pt idx="111">
                  <c:v>21.76</c:v>
                </c:pt>
                <c:pt idx="112">
                  <c:v>21.92</c:v>
                </c:pt>
                <c:pt idx="113">
                  <c:v>22.08</c:v>
                </c:pt>
                <c:pt idx="114">
                  <c:v>22.24</c:v>
                </c:pt>
                <c:pt idx="115">
                  <c:v>22.4</c:v>
                </c:pt>
                <c:pt idx="116">
                  <c:v>22.56</c:v>
                </c:pt>
                <c:pt idx="117">
                  <c:v>22.72</c:v>
                </c:pt>
                <c:pt idx="118">
                  <c:v>22.88</c:v>
                </c:pt>
                <c:pt idx="119">
                  <c:v>23.04</c:v>
                </c:pt>
                <c:pt idx="120">
                  <c:v>23.2</c:v>
                </c:pt>
                <c:pt idx="121">
                  <c:v>23.36</c:v>
                </c:pt>
                <c:pt idx="122">
                  <c:v>23.52</c:v>
                </c:pt>
                <c:pt idx="123">
                  <c:v>23.68</c:v>
                </c:pt>
                <c:pt idx="124">
                  <c:v>23.84</c:v>
                </c:pt>
                <c:pt idx="125">
                  <c:v>24</c:v>
                </c:pt>
                <c:pt idx="126">
                  <c:v>24.16</c:v>
                </c:pt>
                <c:pt idx="127">
                  <c:v>24.32</c:v>
                </c:pt>
                <c:pt idx="128">
                  <c:v>24.48</c:v>
                </c:pt>
                <c:pt idx="129">
                  <c:v>24.64</c:v>
                </c:pt>
                <c:pt idx="130">
                  <c:v>24.8</c:v>
                </c:pt>
                <c:pt idx="131">
                  <c:v>24.96</c:v>
                </c:pt>
                <c:pt idx="132">
                  <c:v>25.12</c:v>
                </c:pt>
                <c:pt idx="133">
                  <c:v>25.28</c:v>
                </c:pt>
                <c:pt idx="134">
                  <c:v>25.44</c:v>
                </c:pt>
                <c:pt idx="135">
                  <c:v>25.6</c:v>
                </c:pt>
                <c:pt idx="136">
                  <c:v>25.76</c:v>
                </c:pt>
                <c:pt idx="137">
                  <c:v>25.92</c:v>
                </c:pt>
                <c:pt idx="138">
                  <c:v>26.08</c:v>
                </c:pt>
                <c:pt idx="139">
                  <c:v>26.24</c:v>
                </c:pt>
                <c:pt idx="140">
                  <c:v>26.4</c:v>
                </c:pt>
                <c:pt idx="141">
                  <c:v>26.56</c:v>
                </c:pt>
                <c:pt idx="142">
                  <c:v>26.72</c:v>
                </c:pt>
                <c:pt idx="143">
                  <c:v>26.88</c:v>
                </c:pt>
                <c:pt idx="144">
                  <c:v>27.04</c:v>
                </c:pt>
                <c:pt idx="145">
                  <c:v>27.2</c:v>
                </c:pt>
                <c:pt idx="146">
                  <c:v>27.36</c:v>
                </c:pt>
                <c:pt idx="147">
                  <c:v>27.52</c:v>
                </c:pt>
                <c:pt idx="148">
                  <c:v>27.68</c:v>
                </c:pt>
                <c:pt idx="149">
                  <c:v>27.84</c:v>
                </c:pt>
                <c:pt idx="150">
                  <c:v>28</c:v>
                </c:pt>
                <c:pt idx="151">
                  <c:v>28.16</c:v>
                </c:pt>
                <c:pt idx="152">
                  <c:v>28.32</c:v>
                </c:pt>
                <c:pt idx="153">
                  <c:v>28.48</c:v>
                </c:pt>
                <c:pt idx="154">
                  <c:v>28.64</c:v>
                </c:pt>
                <c:pt idx="155">
                  <c:v>28.8</c:v>
                </c:pt>
                <c:pt idx="156">
                  <c:v>28.96</c:v>
                </c:pt>
                <c:pt idx="157">
                  <c:v>29.12</c:v>
                </c:pt>
                <c:pt idx="158">
                  <c:v>29.28</c:v>
                </c:pt>
                <c:pt idx="159">
                  <c:v>29.44</c:v>
                </c:pt>
                <c:pt idx="160">
                  <c:v>29.6</c:v>
                </c:pt>
                <c:pt idx="161">
                  <c:v>29.76</c:v>
                </c:pt>
                <c:pt idx="162">
                  <c:v>29.92</c:v>
                </c:pt>
                <c:pt idx="163">
                  <c:v>30.08</c:v>
                </c:pt>
                <c:pt idx="164">
                  <c:v>30.24</c:v>
                </c:pt>
                <c:pt idx="165">
                  <c:v>30.4</c:v>
                </c:pt>
                <c:pt idx="166">
                  <c:v>30.56</c:v>
                </c:pt>
                <c:pt idx="167">
                  <c:v>30.72</c:v>
                </c:pt>
                <c:pt idx="168">
                  <c:v>30.88</c:v>
                </c:pt>
                <c:pt idx="169">
                  <c:v>31.04</c:v>
                </c:pt>
                <c:pt idx="170">
                  <c:v>31.2</c:v>
                </c:pt>
                <c:pt idx="171">
                  <c:v>31.36</c:v>
                </c:pt>
                <c:pt idx="172">
                  <c:v>31.52</c:v>
                </c:pt>
                <c:pt idx="173">
                  <c:v>31.68</c:v>
                </c:pt>
                <c:pt idx="174">
                  <c:v>31.84</c:v>
                </c:pt>
                <c:pt idx="175">
                  <c:v>32</c:v>
                </c:pt>
                <c:pt idx="176">
                  <c:v>32.159999999999997</c:v>
                </c:pt>
                <c:pt idx="177">
                  <c:v>32.32</c:v>
                </c:pt>
                <c:pt idx="178">
                  <c:v>32.479999999999997</c:v>
                </c:pt>
                <c:pt idx="179">
                  <c:v>32.64</c:v>
                </c:pt>
                <c:pt idx="180">
                  <c:v>32.799999999999997</c:v>
                </c:pt>
                <c:pt idx="181">
                  <c:v>32.96</c:v>
                </c:pt>
                <c:pt idx="182">
                  <c:v>33.119999999999997</c:v>
                </c:pt>
                <c:pt idx="183">
                  <c:v>33.28</c:v>
                </c:pt>
                <c:pt idx="184">
                  <c:v>33.44</c:v>
                </c:pt>
                <c:pt idx="185">
                  <c:v>33.6</c:v>
                </c:pt>
                <c:pt idx="186">
                  <c:v>33.76</c:v>
                </c:pt>
                <c:pt idx="187">
                  <c:v>33.92</c:v>
                </c:pt>
                <c:pt idx="188">
                  <c:v>34.08</c:v>
                </c:pt>
                <c:pt idx="189">
                  <c:v>34.24</c:v>
                </c:pt>
                <c:pt idx="190">
                  <c:v>34.4</c:v>
                </c:pt>
                <c:pt idx="191">
                  <c:v>34.56</c:v>
                </c:pt>
                <c:pt idx="192">
                  <c:v>34.72</c:v>
                </c:pt>
                <c:pt idx="193">
                  <c:v>34.880000000000003</c:v>
                </c:pt>
                <c:pt idx="194">
                  <c:v>35.04</c:v>
                </c:pt>
                <c:pt idx="195">
                  <c:v>35.200000000000003</c:v>
                </c:pt>
                <c:pt idx="196">
                  <c:v>35.36</c:v>
                </c:pt>
                <c:pt idx="197">
                  <c:v>35.520000000000003</c:v>
                </c:pt>
                <c:pt idx="198">
                  <c:v>35.68</c:v>
                </c:pt>
                <c:pt idx="199">
                  <c:v>35.840000000000003</c:v>
                </c:pt>
                <c:pt idx="200">
                  <c:v>36</c:v>
                </c:pt>
              </c:numCache>
            </c:numRef>
          </c:xVal>
          <c:yVal>
            <c:numRef>
              <c:f>CLvsLO!$R$5:$R$205</c:f>
              <c:numCache>
                <c:formatCode>General</c:formatCode>
                <c:ptCount val="201"/>
                <c:pt idx="0">
                  <c:v>-32.340065000000003</c:v>
                </c:pt>
                <c:pt idx="1">
                  <c:v>-29.891815000000001</c:v>
                </c:pt>
                <c:pt idx="2">
                  <c:v>-27.569099000000001</c:v>
                </c:pt>
                <c:pt idx="3">
                  <c:v>-26.747544999999999</c:v>
                </c:pt>
                <c:pt idx="4">
                  <c:v>-25.941559000000002</c:v>
                </c:pt>
                <c:pt idx="5">
                  <c:v>-25.287217999999999</c:v>
                </c:pt>
                <c:pt idx="6">
                  <c:v>-24.293665000000001</c:v>
                </c:pt>
                <c:pt idx="7">
                  <c:v>-23.634692999999999</c:v>
                </c:pt>
                <c:pt idx="8">
                  <c:v>-22.768371999999999</c:v>
                </c:pt>
                <c:pt idx="9">
                  <c:v>-22.38937</c:v>
                </c:pt>
                <c:pt idx="10">
                  <c:v>-21.537172000000002</c:v>
                </c:pt>
                <c:pt idx="11">
                  <c:v>-20.714559999999999</c:v>
                </c:pt>
                <c:pt idx="12">
                  <c:v>-19.748764000000001</c:v>
                </c:pt>
                <c:pt idx="13">
                  <c:v>-18.799945999999998</c:v>
                </c:pt>
                <c:pt idx="14">
                  <c:v>-18.178025999999999</c:v>
                </c:pt>
                <c:pt idx="15">
                  <c:v>-17.481750000000002</c:v>
                </c:pt>
                <c:pt idx="16">
                  <c:v>-16.660387</c:v>
                </c:pt>
                <c:pt idx="17">
                  <c:v>-15.813568999999999</c:v>
                </c:pt>
                <c:pt idx="18">
                  <c:v>-14.994158000000001</c:v>
                </c:pt>
                <c:pt idx="19">
                  <c:v>-14.071878</c:v>
                </c:pt>
                <c:pt idx="20">
                  <c:v>-13.262886999999999</c:v>
                </c:pt>
                <c:pt idx="21">
                  <c:v>-12.400247</c:v>
                </c:pt>
                <c:pt idx="22">
                  <c:v>-11.564862</c:v>
                </c:pt>
                <c:pt idx="23">
                  <c:v>-10.575277</c:v>
                </c:pt>
                <c:pt idx="24">
                  <c:v>-9.8578414999999993</c:v>
                </c:pt>
                <c:pt idx="25">
                  <c:v>-9.3583841000000003</c:v>
                </c:pt>
                <c:pt idx="26">
                  <c:v>-9.0407142999999994</c:v>
                </c:pt>
                <c:pt idx="27">
                  <c:v>-8.8805790000000009</c:v>
                </c:pt>
                <c:pt idx="28">
                  <c:v>-8.7298088000000007</c:v>
                </c:pt>
                <c:pt idx="29">
                  <c:v>-8.6276655000000009</c:v>
                </c:pt>
                <c:pt idx="30">
                  <c:v>-8.6458025000000003</c:v>
                </c:pt>
                <c:pt idx="31">
                  <c:v>-8.5906552999999999</c:v>
                </c:pt>
                <c:pt idx="32">
                  <c:v>-8.5996846999999992</c:v>
                </c:pt>
                <c:pt idx="33">
                  <c:v>-8.6325426000000007</c:v>
                </c:pt>
                <c:pt idx="34">
                  <c:v>-8.6304703000000007</c:v>
                </c:pt>
                <c:pt idx="35">
                  <c:v>-8.7349701</c:v>
                </c:pt>
                <c:pt idx="36">
                  <c:v>-8.8216199999999994</c:v>
                </c:pt>
                <c:pt idx="37">
                  <c:v>-8.7463464999999996</c:v>
                </c:pt>
                <c:pt idx="38">
                  <c:v>-8.6910229000000001</c:v>
                </c:pt>
                <c:pt idx="39">
                  <c:v>-8.6547412999999995</c:v>
                </c:pt>
                <c:pt idx="40">
                  <c:v>-8.5861073000000001</c:v>
                </c:pt>
                <c:pt idx="41">
                  <c:v>-8.5565604999999998</c:v>
                </c:pt>
                <c:pt idx="42">
                  <c:v>-8.5697726999999997</c:v>
                </c:pt>
                <c:pt idx="43">
                  <c:v>-8.6275987999999995</c:v>
                </c:pt>
                <c:pt idx="44">
                  <c:v>-8.6788863999999997</c:v>
                </c:pt>
                <c:pt idx="45">
                  <c:v>-8.6123294999999995</c:v>
                </c:pt>
                <c:pt idx="46">
                  <c:v>-8.5539904</c:v>
                </c:pt>
                <c:pt idx="47">
                  <c:v>-8.4839839999999995</c:v>
                </c:pt>
                <c:pt idx="48">
                  <c:v>-8.3349600000000006</c:v>
                </c:pt>
                <c:pt idx="49">
                  <c:v>-8.2312650999999999</c:v>
                </c:pt>
                <c:pt idx="50">
                  <c:v>-8.1317319999999995</c:v>
                </c:pt>
                <c:pt idx="51">
                  <c:v>-8.0483284000000008</c:v>
                </c:pt>
                <c:pt idx="52">
                  <c:v>-7.9754009000000003</c:v>
                </c:pt>
                <c:pt idx="53">
                  <c:v>-7.8687081000000001</c:v>
                </c:pt>
                <c:pt idx="54">
                  <c:v>-7.7553147999999998</c:v>
                </c:pt>
                <c:pt idx="55">
                  <c:v>-7.6377839999999999</c:v>
                </c:pt>
                <c:pt idx="56">
                  <c:v>-7.5570002000000001</c:v>
                </c:pt>
                <c:pt idx="57">
                  <c:v>-7.4796208999999996</c:v>
                </c:pt>
                <c:pt idx="58">
                  <c:v>-7.4320130000000004</c:v>
                </c:pt>
                <c:pt idx="59">
                  <c:v>-7.4283647999999998</c:v>
                </c:pt>
                <c:pt idx="60">
                  <c:v>-7.4422860000000002</c:v>
                </c:pt>
                <c:pt idx="61">
                  <c:v>-7.4945002000000001</c:v>
                </c:pt>
                <c:pt idx="62">
                  <c:v>-7.5706973</c:v>
                </c:pt>
                <c:pt idx="63">
                  <c:v>-7.6857313999999999</c:v>
                </c:pt>
                <c:pt idx="64">
                  <c:v>-7.7989658999999998</c:v>
                </c:pt>
                <c:pt idx="65">
                  <c:v>-7.9219011999999998</c:v>
                </c:pt>
                <c:pt idx="66">
                  <c:v>-8.0562506000000003</c:v>
                </c:pt>
                <c:pt idx="67">
                  <c:v>-8.1558256</c:v>
                </c:pt>
                <c:pt idx="68">
                  <c:v>-8.2387218000000004</c:v>
                </c:pt>
                <c:pt idx="69">
                  <c:v>-8.3308286999999996</c:v>
                </c:pt>
                <c:pt idx="70">
                  <c:v>-8.3870267999999992</c:v>
                </c:pt>
                <c:pt idx="71">
                  <c:v>-8.4398812999999997</c:v>
                </c:pt>
                <c:pt idx="72">
                  <c:v>-8.4946336999999996</c:v>
                </c:pt>
                <c:pt idx="73">
                  <c:v>-8.5191306999999998</c:v>
                </c:pt>
                <c:pt idx="74">
                  <c:v>-8.5547027999999994</c:v>
                </c:pt>
                <c:pt idx="75">
                  <c:v>-8.5929985000000002</c:v>
                </c:pt>
                <c:pt idx="76">
                  <c:v>-8.6417675000000003</c:v>
                </c:pt>
                <c:pt idx="77">
                  <c:v>-8.6704798000000007</c:v>
                </c:pt>
                <c:pt idx="78">
                  <c:v>-8.6895123000000005</c:v>
                </c:pt>
                <c:pt idx="79">
                  <c:v>-8.7095613000000007</c:v>
                </c:pt>
                <c:pt idx="80">
                  <c:v>-8.6970834999999997</c:v>
                </c:pt>
                <c:pt idx="81">
                  <c:v>-8.7003479000000006</c:v>
                </c:pt>
                <c:pt idx="82">
                  <c:v>-8.6853800000000003</c:v>
                </c:pt>
                <c:pt idx="83">
                  <c:v>-8.6490764999999996</c:v>
                </c:pt>
                <c:pt idx="84">
                  <c:v>-8.6555605</c:v>
                </c:pt>
                <c:pt idx="85">
                  <c:v>-8.6356286999999998</c:v>
                </c:pt>
                <c:pt idx="86">
                  <c:v>-8.5940714000000007</c:v>
                </c:pt>
                <c:pt idx="87">
                  <c:v>-8.5744389999999999</c:v>
                </c:pt>
                <c:pt idx="88">
                  <c:v>-8.5437192999999994</c:v>
                </c:pt>
                <c:pt idx="89">
                  <c:v>-8.5230111999999991</c:v>
                </c:pt>
                <c:pt idx="90">
                  <c:v>-8.5107535999999993</c:v>
                </c:pt>
                <c:pt idx="91">
                  <c:v>-8.4757756999999998</c:v>
                </c:pt>
                <c:pt idx="92">
                  <c:v>-8.4188031999999993</c:v>
                </c:pt>
                <c:pt idx="93">
                  <c:v>-8.3840751999999998</c:v>
                </c:pt>
                <c:pt idx="94">
                  <c:v>-8.3608294000000001</c:v>
                </c:pt>
                <c:pt idx="95">
                  <c:v>-8.3806019000000003</c:v>
                </c:pt>
                <c:pt idx="96">
                  <c:v>-8.3591089000000007</c:v>
                </c:pt>
                <c:pt idx="97">
                  <c:v>-8.3477592000000005</c:v>
                </c:pt>
                <c:pt idx="98">
                  <c:v>-8.2998867000000001</c:v>
                </c:pt>
                <c:pt idx="99">
                  <c:v>-8.2651948999999991</c:v>
                </c:pt>
                <c:pt idx="100">
                  <c:v>-8.0846195000000005</c:v>
                </c:pt>
                <c:pt idx="101">
                  <c:v>-7.9739680000000002</c:v>
                </c:pt>
                <c:pt idx="102">
                  <c:v>-7.8536314999999997</c:v>
                </c:pt>
                <c:pt idx="103">
                  <c:v>-7.7532597000000001</c:v>
                </c:pt>
                <c:pt idx="104">
                  <c:v>-7.6786760999999997</c:v>
                </c:pt>
                <c:pt idx="105">
                  <c:v>-7.5695043000000002</c:v>
                </c:pt>
                <c:pt idx="106">
                  <c:v>-7.5394477999999996</c:v>
                </c:pt>
                <c:pt idx="107">
                  <c:v>-7.5792273999999997</c:v>
                </c:pt>
                <c:pt idx="108">
                  <c:v>-7.5935782999999999</c:v>
                </c:pt>
                <c:pt idx="109">
                  <c:v>-7.6302266000000003</c:v>
                </c:pt>
                <c:pt idx="110">
                  <c:v>-7.7060909000000004</c:v>
                </c:pt>
                <c:pt idx="111">
                  <c:v>-7.7993912999999999</c:v>
                </c:pt>
                <c:pt idx="112">
                  <c:v>-7.8838419999999996</c:v>
                </c:pt>
                <c:pt idx="113">
                  <c:v>-7.9692645000000004</c:v>
                </c:pt>
                <c:pt idx="114">
                  <c:v>-8.0477323999999992</c:v>
                </c:pt>
                <c:pt idx="115">
                  <c:v>-8.2030686999999993</c:v>
                </c:pt>
                <c:pt idx="116">
                  <c:v>-8.3582268000000006</c:v>
                </c:pt>
                <c:pt idx="117">
                  <c:v>-8.5078811999999999</c:v>
                </c:pt>
                <c:pt idx="118">
                  <c:v>-8.6531295999999998</c:v>
                </c:pt>
                <c:pt idx="119">
                  <c:v>-8.7368555000000008</c:v>
                </c:pt>
                <c:pt idx="120">
                  <c:v>-8.8120136000000002</c:v>
                </c:pt>
                <c:pt idx="121">
                  <c:v>-8.8754004999999996</c:v>
                </c:pt>
                <c:pt idx="122">
                  <c:v>-8.8831310000000006</c:v>
                </c:pt>
                <c:pt idx="123">
                  <c:v>-8.8889970999999992</c:v>
                </c:pt>
                <c:pt idx="124">
                  <c:v>-8.9350995999999991</c:v>
                </c:pt>
                <c:pt idx="125">
                  <c:v>-8.9705486000000008</c:v>
                </c:pt>
                <c:pt idx="126">
                  <c:v>-9.0390720000000009</c:v>
                </c:pt>
                <c:pt idx="127">
                  <c:v>-9.0209723000000004</c:v>
                </c:pt>
                <c:pt idx="128">
                  <c:v>-9.0334214999999993</c:v>
                </c:pt>
                <c:pt idx="129">
                  <c:v>-9.1070881000000004</c:v>
                </c:pt>
                <c:pt idx="130">
                  <c:v>-9.1449709000000006</c:v>
                </c:pt>
                <c:pt idx="131">
                  <c:v>-9.2270631999999999</c:v>
                </c:pt>
                <c:pt idx="132">
                  <c:v>-9.3024281999999996</c:v>
                </c:pt>
                <c:pt idx="133">
                  <c:v>-9.3689528000000006</c:v>
                </c:pt>
                <c:pt idx="134">
                  <c:v>-9.4191760999999996</c:v>
                </c:pt>
                <c:pt idx="135">
                  <c:v>-9.4580040000000007</c:v>
                </c:pt>
                <c:pt idx="136">
                  <c:v>-9.5090742000000006</c:v>
                </c:pt>
                <c:pt idx="137">
                  <c:v>-9.5562228999999999</c:v>
                </c:pt>
                <c:pt idx="138">
                  <c:v>-9.6487885000000002</c:v>
                </c:pt>
                <c:pt idx="139">
                  <c:v>-9.7167521000000008</c:v>
                </c:pt>
                <c:pt idx="140">
                  <c:v>-9.8080654000000003</c:v>
                </c:pt>
                <c:pt idx="141">
                  <c:v>-9.7580109000000004</c:v>
                </c:pt>
                <c:pt idx="142">
                  <c:v>-9.5753135999999994</c:v>
                </c:pt>
                <c:pt idx="143">
                  <c:v>-9.5137280999999998</c:v>
                </c:pt>
                <c:pt idx="144">
                  <c:v>-9.4837360000000004</c:v>
                </c:pt>
                <c:pt idx="145">
                  <c:v>-9.4678488000000005</c:v>
                </c:pt>
                <c:pt idx="146">
                  <c:v>-9.4534578000000007</c:v>
                </c:pt>
                <c:pt idx="147">
                  <c:v>-9.4373187999999999</c:v>
                </c:pt>
                <c:pt idx="148">
                  <c:v>-9.4804543999999993</c:v>
                </c:pt>
                <c:pt idx="149">
                  <c:v>-9.4534140000000004</c:v>
                </c:pt>
                <c:pt idx="150">
                  <c:v>-9.4720630999999997</c:v>
                </c:pt>
                <c:pt idx="151">
                  <c:v>-9.3907900000000009</c:v>
                </c:pt>
                <c:pt idx="152">
                  <c:v>-9.3684730999999992</c:v>
                </c:pt>
                <c:pt idx="153">
                  <c:v>-9.3951215999999995</c:v>
                </c:pt>
                <c:pt idx="154">
                  <c:v>-9.3876381000000002</c:v>
                </c:pt>
                <c:pt idx="155">
                  <c:v>-9.3903809000000003</c:v>
                </c:pt>
                <c:pt idx="156">
                  <c:v>-9.4071922000000008</c:v>
                </c:pt>
                <c:pt idx="157">
                  <c:v>-9.5306139000000005</c:v>
                </c:pt>
                <c:pt idx="158">
                  <c:v>-9.5875825999999993</c:v>
                </c:pt>
                <c:pt idx="159">
                  <c:v>-9.7272424999999991</c:v>
                </c:pt>
                <c:pt idx="160">
                  <c:v>-9.8260497999999998</c:v>
                </c:pt>
                <c:pt idx="161">
                  <c:v>-9.8976374000000007</c:v>
                </c:pt>
                <c:pt idx="162">
                  <c:v>-10.044570999999999</c:v>
                </c:pt>
                <c:pt idx="163">
                  <c:v>-10.306675</c:v>
                </c:pt>
                <c:pt idx="164">
                  <c:v>-10.596102999999999</c:v>
                </c:pt>
                <c:pt idx="165">
                  <c:v>-10.828623</c:v>
                </c:pt>
                <c:pt idx="166">
                  <c:v>-11.125215000000001</c:v>
                </c:pt>
                <c:pt idx="167">
                  <c:v>-11.447037</c:v>
                </c:pt>
                <c:pt idx="168">
                  <c:v>-11.887701</c:v>
                </c:pt>
                <c:pt idx="169">
                  <c:v>-12.426505000000001</c:v>
                </c:pt>
                <c:pt idx="170">
                  <c:v>-12.876497000000001</c:v>
                </c:pt>
                <c:pt idx="171">
                  <c:v>-13.337144</c:v>
                </c:pt>
                <c:pt idx="172">
                  <c:v>-13.993003</c:v>
                </c:pt>
                <c:pt idx="173">
                  <c:v>-14.867972999999999</c:v>
                </c:pt>
                <c:pt idx="174">
                  <c:v>-15.699045</c:v>
                </c:pt>
                <c:pt idx="175">
                  <c:v>-16.433577</c:v>
                </c:pt>
                <c:pt idx="176">
                  <c:v>-16.858595000000001</c:v>
                </c:pt>
                <c:pt idx="177">
                  <c:v>-16.988652999999999</c:v>
                </c:pt>
                <c:pt idx="178">
                  <c:v>-16.532074000000001</c:v>
                </c:pt>
                <c:pt idx="179">
                  <c:v>-15.481439999999999</c:v>
                </c:pt>
                <c:pt idx="180">
                  <c:v>-14.157674999999999</c:v>
                </c:pt>
                <c:pt idx="181">
                  <c:v>-13.014244</c:v>
                </c:pt>
                <c:pt idx="182">
                  <c:v>-12.073551999999999</c:v>
                </c:pt>
                <c:pt idx="183">
                  <c:v>-11.404806000000001</c:v>
                </c:pt>
                <c:pt idx="184">
                  <c:v>-11.033060000000001</c:v>
                </c:pt>
                <c:pt idx="185">
                  <c:v>-10.94035</c:v>
                </c:pt>
                <c:pt idx="186">
                  <c:v>-10.977285999999999</c:v>
                </c:pt>
                <c:pt idx="187">
                  <c:v>-11.052708000000001</c:v>
                </c:pt>
                <c:pt idx="188">
                  <c:v>-11.216074000000001</c:v>
                </c:pt>
                <c:pt idx="189">
                  <c:v>-11.368264999999999</c:v>
                </c:pt>
                <c:pt idx="190">
                  <c:v>-11.554314</c:v>
                </c:pt>
                <c:pt idx="191">
                  <c:v>-11.680402000000001</c:v>
                </c:pt>
                <c:pt idx="192">
                  <c:v>-11.653725</c:v>
                </c:pt>
                <c:pt idx="193">
                  <c:v>-11.610283000000001</c:v>
                </c:pt>
                <c:pt idx="194">
                  <c:v>-11.47542</c:v>
                </c:pt>
                <c:pt idx="195">
                  <c:v>-11.439531000000001</c:v>
                </c:pt>
                <c:pt idx="196">
                  <c:v>-11.420403</c:v>
                </c:pt>
                <c:pt idx="197">
                  <c:v>-11.446337</c:v>
                </c:pt>
                <c:pt idx="198">
                  <c:v>-11.477364</c:v>
                </c:pt>
                <c:pt idx="199">
                  <c:v>-11.543431999999999</c:v>
                </c:pt>
                <c:pt idx="200">
                  <c:v>-11.658265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14-40A3-8FF3-7129B99B2001}"/>
            </c:ext>
          </c:extLst>
        </c:ser>
        <c:ser>
          <c:idx val="2"/>
          <c:order val="1"/>
          <c:tx>
            <c:strRef>
              <c:f>CLvsLO!$S$2</c:f>
              <c:strCache>
                <c:ptCount val="1"/>
                <c:pt idx="0">
                  <c:v>+20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4</c:v>
                </c:pt>
                <c:pt idx="1">
                  <c:v>4.16</c:v>
                </c:pt>
                <c:pt idx="2">
                  <c:v>4.32</c:v>
                </c:pt>
                <c:pt idx="3">
                  <c:v>4.4800000000000004</c:v>
                </c:pt>
                <c:pt idx="4">
                  <c:v>4.6399999999999997</c:v>
                </c:pt>
                <c:pt idx="5">
                  <c:v>4.8</c:v>
                </c:pt>
                <c:pt idx="6">
                  <c:v>4.96</c:v>
                </c:pt>
                <c:pt idx="7">
                  <c:v>5.12</c:v>
                </c:pt>
                <c:pt idx="8">
                  <c:v>5.28</c:v>
                </c:pt>
                <c:pt idx="9">
                  <c:v>5.44</c:v>
                </c:pt>
                <c:pt idx="10">
                  <c:v>5.6</c:v>
                </c:pt>
                <c:pt idx="11">
                  <c:v>5.76</c:v>
                </c:pt>
                <c:pt idx="12">
                  <c:v>5.92</c:v>
                </c:pt>
                <c:pt idx="13">
                  <c:v>6.08</c:v>
                </c:pt>
                <c:pt idx="14">
                  <c:v>6.24</c:v>
                </c:pt>
                <c:pt idx="15">
                  <c:v>6.4</c:v>
                </c:pt>
                <c:pt idx="16">
                  <c:v>6.56</c:v>
                </c:pt>
                <c:pt idx="17">
                  <c:v>6.72</c:v>
                </c:pt>
                <c:pt idx="18">
                  <c:v>6.88</c:v>
                </c:pt>
                <c:pt idx="19">
                  <c:v>7.04</c:v>
                </c:pt>
                <c:pt idx="20">
                  <c:v>7.2</c:v>
                </c:pt>
                <c:pt idx="21">
                  <c:v>7.36</c:v>
                </c:pt>
                <c:pt idx="22">
                  <c:v>7.52</c:v>
                </c:pt>
                <c:pt idx="23">
                  <c:v>7.68</c:v>
                </c:pt>
                <c:pt idx="24">
                  <c:v>7.84</c:v>
                </c:pt>
                <c:pt idx="25">
                  <c:v>8</c:v>
                </c:pt>
                <c:pt idx="26">
                  <c:v>8.16</c:v>
                </c:pt>
                <c:pt idx="27">
                  <c:v>8.32</c:v>
                </c:pt>
                <c:pt idx="28">
                  <c:v>8.48</c:v>
                </c:pt>
                <c:pt idx="29">
                  <c:v>8.64</c:v>
                </c:pt>
                <c:pt idx="30">
                  <c:v>8.8000000000000007</c:v>
                </c:pt>
                <c:pt idx="31">
                  <c:v>8.9600000000000009</c:v>
                </c:pt>
                <c:pt idx="32">
                  <c:v>9.1199999999999992</c:v>
                </c:pt>
                <c:pt idx="33">
                  <c:v>9.2799999999999994</c:v>
                </c:pt>
                <c:pt idx="34">
                  <c:v>9.44</c:v>
                </c:pt>
                <c:pt idx="35">
                  <c:v>9.6</c:v>
                </c:pt>
                <c:pt idx="36">
                  <c:v>9.76</c:v>
                </c:pt>
                <c:pt idx="37">
                  <c:v>9.92</c:v>
                </c:pt>
                <c:pt idx="38">
                  <c:v>10.08</c:v>
                </c:pt>
                <c:pt idx="39">
                  <c:v>10.24</c:v>
                </c:pt>
                <c:pt idx="40">
                  <c:v>10.4</c:v>
                </c:pt>
                <c:pt idx="41">
                  <c:v>10.56</c:v>
                </c:pt>
                <c:pt idx="42">
                  <c:v>10.72</c:v>
                </c:pt>
                <c:pt idx="43">
                  <c:v>10.88</c:v>
                </c:pt>
                <c:pt idx="44">
                  <c:v>11.04</c:v>
                </c:pt>
                <c:pt idx="45">
                  <c:v>11.2</c:v>
                </c:pt>
                <c:pt idx="46">
                  <c:v>11.36</c:v>
                </c:pt>
                <c:pt idx="47">
                  <c:v>11.52</c:v>
                </c:pt>
                <c:pt idx="48">
                  <c:v>11.68</c:v>
                </c:pt>
                <c:pt idx="49">
                  <c:v>11.84</c:v>
                </c:pt>
                <c:pt idx="50">
                  <c:v>12</c:v>
                </c:pt>
                <c:pt idx="51">
                  <c:v>12.16</c:v>
                </c:pt>
                <c:pt idx="52">
                  <c:v>12.32</c:v>
                </c:pt>
                <c:pt idx="53">
                  <c:v>12.48</c:v>
                </c:pt>
                <c:pt idx="54">
                  <c:v>12.64</c:v>
                </c:pt>
                <c:pt idx="55">
                  <c:v>12.8</c:v>
                </c:pt>
                <c:pt idx="56">
                  <c:v>12.96</c:v>
                </c:pt>
                <c:pt idx="57">
                  <c:v>13.12</c:v>
                </c:pt>
                <c:pt idx="58">
                  <c:v>13.28</c:v>
                </c:pt>
                <c:pt idx="59">
                  <c:v>13.44</c:v>
                </c:pt>
                <c:pt idx="60">
                  <c:v>13.6</c:v>
                </c:pt>
                <c:pt idx="61">
                  <c:v>13.76</c:v>
                </c:pt>
                <c:pt idx="62">
                  <c:v>13.92</c:v>
                </c:pt>
                <c:pt idx="63">
                  <c:v>14.08</c:v>
                </c:pt>
                <c:pt idx="64">
                  <c:v>14.24</c:v>
                </c:pt>
                <c:pt idx="65">
                  <c:v>14.4</c:v>
                </c:pt>
                <c:pt idx="66">
                  <c:v>14.56</c:v>
                </c:pt>
                <c:pt idx="67">
                  <c:v>14.72</c:v>
                </c:pt>
                <c:pt idx="68">
                  <c:v>14.88</c:v>
                </c:pt>
                <c:pt idx="69">
                  <c:v>15.04</c:v>
                </c:pt>
                <c:pt idx="70">
                  <c:v>15.2</c:v>
                </c:pt>
                <c:pt idx="71">
                  <c:v>15.36</c:v>
                </c:pt>
                <c:pt idx="72">
                  <c:v>15.52</c:v>
                </c:pt>
                <c:pt idx="73">
                  <c:v>15.68</c:v>
                </c:pt>
                <c:pt idx="74">
                  <c:v>15.84</c:v>
                </c:pt>
                <c:pt idx="75">
                  <c:v>16</c:v>
                </c:pt>
                <c:pt idx="76">
                  <c:v>16.16</c:v>
                </c:pt>
                <c:pt idx="77">
                  <c:v>16.32</c:v>
                </c:pt>
                <c:pt idx="78">
                  <c:v>16.48</c:v>
                </c:pt>
                <c:pt idx="79">
                  <c:v>16.64</c:v>
                </c:pt>
                <c:pt idx="80">
                  <c:v>16.8</c:v>
                </c:pt>
                <c:pt idx="81">
                  <c:v>16.96</c:v>
                </c:pt>
                <c:pt idx="82">
                  <c:v>17.12</c:v>
                </c:pt>
                <c:pt idx="83">
                  <c:v>17.28</c:v>
                </c:pt>
                <c:pt idx="84">
                  <c:v>17.440000000000001</c:v>
                </c:pt>
                <c:pt idx="85">
                  <c:v>17.600000000000001</c:v>
                </c:pt>
                <c:pt idx="86">
                  <c:v>17.760000000000002</c:v>
                </c:pt>
                <c:pt idx="87">
                  <c:v>17.920000000000002</c:v>
                </c:pt>
                <c:pt idx="88">
                  <c:v>18.079999999999998</c:v>
                </c:pt>
                <c:pt idx="89">
                  <c:v>18.239999999999998</c:v>
                </c:pt>
                <c:pt idx="90">
                  <c:v>18.399999999999999</c:v>
                </c:pt>
                <c:pt idx="91">
                  <c:v>18.559999999999999</c:v>
                </c:pt>
                <c:pt idx="92">
                  <c:v>18.72</c:v>
                </c:pt>
                <c:pt idx="93">
                  <c:v>18.88</c:v>
                </c:pt>
                <c:pt idx="94">
                  <c:v>19.04</c:v>
                </c:pt>
                <c:pt idx="95">
                  <c:v>19.2</c:v>
                </c:pt>
                <c:pt idx="96">
                  <c:v>19.36</c:v>
                </c:pt>
                <c:pt idx="97">
                  <c:v>19.52</c:v>
                </c:pt>
                <c:pt idx="98">
                  <c:v>19.68</c:v>
                </c:pt>
                <c:pt idx="99">
                  <c:v>19.84</c:v>
                </c:pt>
                <c:pt idx="100">
                  <c:v>20</c:v>
                </c:pt>
                <c:pt idx="101">
                  <c:v>20.16</c:v>
                </c:pt>
                <c:pt idx="102">
                  <c:v>20.32</c:v>
                </c:pt>
                <c:pt idx="103">
                  <c:v>20.48</c:v>
                </c:pt>
                <c:pt idx="104">
                  <c:v>20.64</c:v>
                </c:pt>
                <c:pt idx="105">
                  <c:v>20.8</c:v>
                </c:pt>
                <c:pt idx="106">
                  <c:v>20.96</c:v>
                </c:pt>
                <c:pt idx="107">
                  <c:v>21.12</c:v>
                </c:pt>
                <c:pt idx="108">
                  <c:v>21.28</c:v>
                </c:pt>
                <c:pt idx="109">
                  <c:v>21.44</c:v>
                </c:pt>
                <c:pt idx="110">
                  <c:v>21.6</c:v>
                </c:pt>
                <c:pt idx="111">
                  <c:v>21.76</c:v>
                </c:pt>
                <c:pt idx="112">
                  <c:v>21.92</c:v>
                </c:pt>
                <c:pt idx="113">
                  <c:v>22.08</c:v>
                </c:pt>
                <c:pt idx="114">
                  <c:v>22.24</c:v>
                </c:pt>
                <c:pt idx="115">
                  <c:v>22.4</c:v>
                </c:pt>
                <c:pt idx="116">
                  <c:v>22.56</c:v>
                </c:pt>
                <c:pt idx="117">
                  <c:v>22.72</c:v>
                </c:pt>
                <c:pt idx="118">
                  <c:v>22.88</c:v>
                </c:pt>
                <c:pt idx="119">
                  <c:v>23.04</c:v>
                </c:pt>
                <c:pt idx="120">
                  <c:v>23.2</c:v>
                </c:pt>
                <c:pt idx="121">
                  <c:v>23.36</c:v>
                </c:pt>
                <c:pt idx="122">
                  <c:v>23.52</c:v>
                </c:pt>
                <c:pt idx="123">
                  <c:v>23.68</c:v>
                </c:pt>
                <c:pt idx="124">
                  <c:v>23.84</c:v>
                </c:pt>
                <c:pt idx="125">
                  <c:v>24</c:v>
                </c:pt>
                <c:pt idx="126">
                  <c:v>24.16</c:v>
                </c:pt>
                <c:pt idx="127">
                  <c:v>24.32</c:v>
                </c:pt>
                <c:pt idx="128">
                  <c:v>24.48</c:v>
                </c:pt>
                <c:pt idx="129">
                  <c:v>24.64</c:v>
                </c:pt>
                <c:pt idx="130">
                  <c:v>24.8</c:v>
                </c:pt>
                <c:pt idx="131">
                  <c:v>24.96</c:v>
                </c:pt>
                <c:pt idx="132">
                  <c:v>25.12</c:v>
                </c:pt>
                <c:pt idx="133">
                  <c:v>25.28</c:v>
                </c:pt>
                <c:pt idx="134">
                  <c:v>25.44</c:v>
                </c:pt>
                <c:pt idx="135">
                  <c:v>25.6</c:v>
                </c:pt>
                <c:pt idx="136">
                  <c:v>25.76</c:v>
                </c:pt>
                <c:pt idx="137">
                  <c:v>25.92</c:v>
                </c:pt>
                <c:pt idx="138">
                  <c:v>26.08</c:v>
                </c:pt>
                <c:pt idx="139">
                  <c:v>26.24</c:v>
                </c:pt>
                <c:pt idx="140">
                  <c:v>26.4</c:v>
                </c:pt>
                <c:pt idx="141">
                  <c:v>26.56</c:v>
                </c:pt>
                <c:pt idx="142">
                  <c:v>26.72</c:v>
                </c:pt>
                <c:pt idx="143">
                  <c:v>26.88</c:v>
                </c:pt>
                <c:pt idx="144">
                  <c:v>27.04</c:v>
                </c:pt>
                <c:pt idx="145">
                  <c:v>27.2</c:v>
                </c:pt>
                <c:pt idx="146">
                  <c:v>27.36</c:v>
                </c:pt>
                <c:pt idx="147">
                  <c:v>27.52</c:v>
                </c:pt>
                <c:pt idx="148">
                  <c:v>27.68</c:v>
                </c:pt>
                <c:pt idx="149">
                  <c:v>27.84</c:v>
                </c:pt>
                <c:pt idx="150">
                  <c:v>28</c:v>
                </c:pt>
                <c:pt idx="151">
                  <c:v>28.16</c:v>
                </c:pt>
                <c:pt idx="152">
                  <c:v>28.32</c:v>
                </c:pt>
                <c:pt idx="153">
                  <c:v>28.48</c:v>
                </c:pt>
                <c:pt idx="154">
                  <c:v>28.64</c:v>
                </c:pt>
                <c:pt idx="155">
                  <c:v>28.8</c:v>
                </c:pt>
                <c:pt idx="156">
                  <c:v>28.96</c:v>
                </c:pt>
                <c:pt idx="157">
                  <c:v>29.12</c:v>
                </c:pt>
                <c:pt idx="158">
                  <c:v>29.28</c:v>
                </c:pt>
                <c:pt idx="159">
                  <c:v>29.44</c:v>
                </c:pt>
                <c:pt idx="160">
                  <c:v>29.6</c:v>
                </c:pt>
                <c:pt idx="161">
                  <c:v>29.76</c:v>
                </c:pt>
                <c:pt idx="162">
                  <c:v>29.92</c:v>
                </c:pt>
                <c:pt idx="163">
                  <c:v>30.08</c:v>
                </c:pt>
                <c:pt idx="164">
                  <c:v>30.24</c:v>
                </c:pt>
                <c:pt idx="165">
                  <c:v>30.4</c:v>
                </c:pt>
                <c:pt idx="166">
                  <c:v>30.56</c:v>
                </c:pt>
                <c:pt idx="167">
                  <c:v>30.72</c:v>
                </c:pt>
                <c:pt idx="168">
                  <c:v>30.88</c:v>
                </c:pt>
                <c:pt idx="169">
                  <c:v>31.04</c:v>
                </c:pt>
                <c:pt idx="170">
                  <c:v>31.2</c:v>
                </c:pt>
                <c:pt idx="171">
                  <c:v>31.36</c:v>
                </c:pt>
                <c:pt idx="172">
                  <c:v>31.52</c:v>
                </c:pt>
                <c:pt idx="173">
                  <c:v>31.68</c:v>
                </c:pt>
                <c:pt idx="174">
                  <c:v>31.84</c:v>
                </c:pt>
                <c:pt idx="175">
                  <c:v>32</c:v>
                </c:pt>
                <c:pt idx="176">
                  <c:v>32.159999999999997</c:v>
                </c:pt>
                <c:pt idx="177">
                  <c:v>32.32</c:v>
                </c:pt>
                <c:pt idx="178">
                  <c:v>32.479999999999997</c:v>
                </c:pt>
                <c:pt idx="179">
                  <c:v>32.64</c:v>
                </c:pt>
                <c:pt idx="180">
                  <c:v>32.799999999999997</c:v>
                </c:pt>
                <c:pt idx="181">
                  <c:v>32.96</c:v>
                </c:pt>
                <c:pt idx="182">
                  <c:v>33.119999999999997</c:v>
                </c:pt>
                <c:pt idx="183">
                  <c:v>33.28</c:v>
                </c:pt>
                <c:pt idx="184">
                  <c:v>33.44</c:v>
                </c:pt>
                <c:pt idx="185">
                  <c:v>33.6</c:v>
                </c:pt>
                <c:pt idx="186">
                  <c:v>33.76</c:v>
                </c:pt>
                <c:pt idx="187">
                  <c:v>33.92</c:v>
                </c:pt>
                <c:pt idx="188">
                  <c:v>34.08</c:v>
                </c:pt>
                <c:pt idx="189">
                  <c:v>34.24</c:v>
                </c:pt>
                <c:pt idx="190">
                  <c:v>34.4</c:v>
                </c:pt>
                <c:pt idx="191">
                  <c:v>34.56</c:v>
                </c:pt>
                <c:pt idx="192">
                  <c:v>34.72</c:v>
                </c:pt>
                <c:pt idx="193">
                  <c:v>34.880000000000003</c:v>
                </c:pt>
                <c:pt idx="194">
                  <c:v>35.04</c:v>
                </c:pt>
                <c:pt idx="195">
                  <c:v>35.200000000000003</c:v>
                </c:pt>
                <c:pt idx="196">
                  <c:v>35.36</c:v>
                </c:pt>
                <c:pt idx="197">
                  <c:v>35.520000000000003</c:v>
                </c:pt>
                <c:pt idx="198">
                  <c:v>35.68</c:v>
                </c:pt>
                <c:pt idx="199">
                  <c:v>35.840000000000003</c:v>
                </c:pt>
                <c:pt idx="200">
                  <c:v>36</c:v>
                </c:pt>
              </c:numCache>
            </c:numRef>
          </c:xVal>
          <c:yVal>
            <c:numRef>
              <c:f>CLvsLO!$S$5:$S$205</c:f>
              <c:numCache>
                <c:formatCode>General</c:formatCode>
                <c:ptCount val="201"/>
                <c:pt idx="0">
                  <c:v>-36.422207</c:v>
                </c:pt>
                <c:pt idx="1">
                  <c:v>-33.054172999999999</c:v>
                </c:pt>
                <c:pt idx="2">
                  <c:v>-29.178927999999999</c:v>
                </c:pt>
                <c:pt idx="3">
                  <c:v>-27.498470000000001</c:v>
                </c:pt>
                <c:pt idx="4">
                  <c:v>-26.25919</c:v>
                </c:pt>
                <c:pt idx="5">
                  <c:v>-25.563658</c:v>
                </c:pt>
                <c:pt idx="6">
                  <c:v>-24.588536999999999</c:v>
                </c:pt>
                <c:pt idx="7">
                  <c:v>-23.846682000000001</c:v>
                </c:pt>
                <c:pt idx="8">
                  <c:v>-22.957846</c:v>
                </c:pt>
                <c:pt idx="9">
                  <c:v>-22.572811000000002</c:v>
                </c:pt>
                <c:pt idx="10">
                  <c:v>-21.940290000000001</c:v>
                </c:pt>
                <c:pt idx="11">
                  <c:v>-20.936243000000001</c:v>
                </c:pt>
                <c:pt idx="12">
                  <c:v>-19.882612000000002</c:v>
                </c:pt>
                <c:pt idx="13">
                  <c:v>-18.915775</c:v>
                </c:pt>
                <c:pt idx="14">
                  <c:v>-18.294615</c:v>
                </c:pt>
                <c:pt idx="15">
                  <c:v>-17.689897999999999</c:v>
                </c:pt>
                <c:pt idx="16">
                  <c:v>-16.848981999999999</c:v>
                </c:pt>
                <c:pt idx="17">
                  <c:v>-16.012340999999999</c:v>
                </c:pt>
                <c:pt idx="18">
                  <c:v>-15.125826999999999</c:v>
                </c:pt>
                <c:pt idx="19">
                  <c:v>-14.137022</c:v>
                </c:pt>
                <c:pt idx="20">
                  <c:v>-13.2986</c:v>
                </c:pt>
                <c:pt idx="21">
                  <c:v>-12.427382</c:v>
                </c:pt>
                <c:pt idx="22">
                  <c:v>-11.52674</c:v>
                </c:pt>
                <c:pt idx="23">
                  <c:v>-10.503265000000001</c:v>
                </c:pt>
                <c:pt idx="24">
                  <c:v>-9.7809171999999993</c:v>
                </c:pt>
                <c:pt idx="25">
                  <c:v>-9.2549676999999999</c:v>
                </c:pt>
                <c:pt idx="26">
                  <c:v>-8.9157256999999994</c:v>
                </c:pt>
                <c:pt idx="27">
                  <c:v>-8.7451468000000006</c:v>
                </c:pt>
                <c:pt idx="28">
                  <c:v>-8.6210450999999999</c:v>
                </c:pt>
                <c:pt idx="29">
                  <c:v>-8.5573701999999994</c:v>
                </c:pt>
                <c:pt idx="30">
                  <c:v>-8.6216907999999997</c:v>
                </c:pt>
                <c:pt idx="31">
                  <c:v>-8.5873288999999993</c:v>
                </c:pt>
                <c:pt idx="32">
                  <c:v>-8.6389970999999992</c:v>
                </c:pt>
                <c:pt idx="33">
                  <c:v>-8.6696577000000001</c:v>
                </c:pt>
                <c:pt idx="34">
                  <c:v>-8.6581106000000005</c:v>
                </c:pt>
                <c:pt idx="35">
                  <c:v>-8.7458763000000008</c:v>
                </c:pt>
                <c:pt idx="36">
                  <c:v>-8.8288927000000008</c:v>
                </c:pt>
                <c:pt idx="37">
                  <c:v>-8.7663449999999994</c:v>
                </c:pt>
                <c:pt idx="38">
                  <c:v>-8.7026558000000005</c:v>
                </c:pt>
                <c:pt idx="39">
                  <c:v>-8.6706810000000001</c:v>
                </c:pt>
                <c:pt idx="40">
                  <c:v>-8.6153811999999999</c:v>
                </c:pt>
                <c:pt idx="41">
                  <c:v>-8.5764847</c:v>
                </c:pt>
                <c:pt idx="42">
                  <c:v>-8.5769072000000008</c:v>
                </c:pt>
                <c:pt idx="43">
                  <c:v>-8.6293392000000004</c:v>
                </c:pt>
                <c:pt idx="44">
                  <c:v>-8.6742457999999996</c:v>
                </c:pt>
                <c:pt idx="45">
                  <c:v>-8.5967693000000001</c:v>
                </c:pt>
                <c:pt idx="46">
                  <c:v>-8.5344248</c:v>
                </c:pt>
                <c:pt idx="47">
                  <c:v>-8.4556751000000006</c:v>
                </c:pt>
                <c:pt idx="48">
                  <c:v>-8.3121624000000001</c:v>
                </c:pt>
                <c:pt idx="49">
                  <c:v>-8.2086009999999998</c:v>
                </c:pt>
                <c:pt idx="50">
                  <c:v>-8.0885467999999996</c:v>
                </c:pt>
                <c:pt idx="51">
                  <c:v>-8.0125121999999998</c:v>
                </c:pt>
                <c:pt idx="52">
                  <c:v>-7.9383688000000001</c:v>
                </c:pt>
                <c:pt idx="53">
                  <c:v>-7.8385930000000004</c:v>
                </c:pt>
                <c:pt idx="54">
                  <c:v>-7.7185725999999999</c:v>
                </c:pt>
                <c:pt idx="55">
                  <c:v>-7.6189603999999997</c:v>
                </c:pt>
                <c:pt idx="56">
                  <c:v>-7.5127959000000004</c:v>
                </c:pt>
                <c:pt idx="57">
                  <c:v>-7.4613299</c:v>
                </c:pt>
                <c:pt idx="58">
                  <c:v>-7.4135856999999996</c:v>
                </c:pt>
                <c:pt idx="59">
                  <c:v>-7.4083791000000003</c:v>
                </c:pt>
                <c:pt idx="60">
                  <c:v>-7.4323439999999996</c:v>
                </c:pt>
                <c:pt idx="61">
                  <c:v>-7.4807309999999996</c:v>
                </c:pt>
                <c:pt idx="62">
                  <c:v>-7.5616183000000001</c:v>
                </c:pt>
                <c:pt idx="63">
                  <c:v>-7.6966777000000004</c:v>
                </c:pt>
                <c:pt idx="64">
                  <c:v>-7.8226766999999997</c:v>
                </c:pt>
                <c:pt idx="65">
                  <c:v>-7.9647864999999998</c:v>
                </c:pt>
                <c:pt idx="66">
                  <c:v>-8.1013260000000002</c:v>
                </c:pt>
                <c:pt idx="67">
                  <c:v>-8.1969957000000004</c:v>
                </c:pt>
                <c:pt idx="68">
                  <c:v>-8.2740191999999997</c:v>
                </c:pt>
                <c:pt idx="69">
                  <c:v>-8.3644361000000007</c:v>
                </c:pt>
                <c:pt idx="70">
                  <c:v>-8.4260874000000001</c:v>
                </c:pt>
                <c:pt idx="71">
                  <c:v>-8.4808330999999999</c:v>
                </c:pt>
                <c:pt idx="72">
                  <c:v>-8.5229339999999993</c:v>
                </c:pt>
                <c:pt idx="73">
                  <c:v>-8.5618172000000001</c:v>
                </c:pt>
                <c:pt idx="74">
                  <c:v>-8.5929555999999998</c:v>
                </c:pt>
                <c:pt idx="75">
                  <c:v>-8.6262751000000009</c:v>
                </c:pt>
                <c:pt idx="76">
                  <c:v>-8.6742945000000002</c:v>
                </c:pt>
                <c:pt idx="77">
                  <c:v>-8.7051286999999995</c:v>
                </c:pt>
                <c:pt idx="78">
                  <c:v>-8.7129478000000002</c:v>
                </c:pt>
                <c:pt idx="79">
                  <c:v>-8.7197084</c:v>
                </c:pt>
                <c:pt idx="80">
                  <c:v>-8.7105025999999999</c:v>
                </c:pt>
                <c:pt idx="81">
                  <c:v>-8.7079228999999998</c:v>
                </c:pt>
                <c:pt idx="82">
                  <c:v>-8.6921233999999998</c:v>
                </c:pt>
                <c:pt idx="83">
                  <c:v>-8.6804667000000002</c:v>
                </c:pt>
                <c:pt idx="84">
                  <c:v>-8.6659822000000002</c:v>
                </c:pt>
                <c:pt idx="85">
                  <c:v>-8.6411543000000002</c:v>
                </c:pt>
                <c:pt idx="86">
                  <c:v>-8.5973042999999993</c:v>
                </c:pt>
                <c:pt idx="87">
                  <c:v>-8.5819559000000005</c:v>
                </c:pt>
                <c:pt idx="88">
                  <c:v>-8.5591945999999997</c:v>
                </c:pt>
                <c:pt idx="89">
                  <c:v>-8.5190181999999997</c:v>
                </c:pt>
                <c:pt idx="90">
                  <c:v>-8.5040464</c:v>
                </c:pt>
                <c:pt idx="91">
                  <c:v>-8.4631194999999995</c:v>
                </c:pt>
                <c:pt idx="92">
                  <c:v>-8.3963614</c:v>
                </c:pt>
                <c:pt idx="93">
                  <c:v>-8.3533907000000003</c:v>
                </c:pt>
                <c:pt idx="94">
                  <c:v>-8.3280581999999992</c:v>
                </c:pt>
                <c:pt idx="95">
                  <c:v>-8.3137282999999993</c:v>
                </c:pt>
                <c:pt idx="96">
                  <c:v>-8.2985209999999991</c:v>
                </c:pt>
                <c:pt idx="97">
                  <c:v>-8.2596579000000006</c:v>
                </c:pt>
                <c:pt idx="98">
                  <c:v>-8.2067127000000006</c:v>
                </c:pt>
                <c:pt idx="99">
                  <c:v>-8.1611805000000004</c:v>
                </c:pt>
                <c:pt idx="100">
                  <c:v>-8.0060587000000005</c:v>
                </c:pt>
                <c:pt idx="101">
                  <c:v>-7.8723235000000003</c:v>
                </c:pt>
                <c:pt idx="102">
                  <c:v>-7.7674208</c:v>
                </c:pt>
                <c:pt idx="103">
                  <c:v>-7.6925534999999998</c:v>
                </c:pt>
                <c:pt idx="104">
                  <c:v>-7.6229291000000003</c:v>
                </c:pt>
                <c:pt idx="105">
                  <c:v>-7.5637287999999998</c:v>
                </c:pt>
                <c:pt idx="106">
                  <c:v>-7.5377421</c:v>
                </c:pt>
                <c:pt idx="107">
                  <c:v>-7.5556188000000004</c:v>
                </c:pt>
                <c:pt idx="108">
                  <c:v>-7.5894513000000003</c:v>
                </c:pt>
                <c:pt idx="109">
                  <c:v>-7.62005</c:v>
                </c:pt>
                <c:pt idx="110">
                  <c:v>-7.6960287000000003</c:v>
                </c:pt>
                <c:pt idx="111">
                  <c:v>-7.7973103999999998</c:v>
                </c:pt>
                <c:pt idx="112">
                  <c:v>-7.8889450999999999</c:v>
                </c:pt>
                <c:pt idx="113">
                  <c:v>-7.9636388</c:v>
                </c:pt>
                <c:pt idx="114">
                  <c:v>-8.0355930000000004</c:v>
                </c:pt>
                <c:pt idx="115">
                  <c:v>-8.1942129000000001</c:v>
                </c:pt>
                <c:pt idx="116">
                  <c:v>-8.3527211999999995</c:v>
                </c:pt>
                <c:pt idx="117">
                  <c:v>-8.5159225000000003</c:v>
                </c:pt>
                <c:pt idx="118">
                  <c:v>-8.6505728000000008</c:v>
                </c:pt>
                <c:pt idx="119">
                  <c:v>-8.7300415000000005</c:v>
                </c:pt>
                <c:pt idx="120">
                  <c:v>-8.8162021999999993</c:v>
                </c:pt>
                <c:pt idx="121">
                  <c:v>-8.8503857000000004</c:v>
                </c:pt>
                <c:pt idx="122">
                  <c:v>-8.8489456000000004</c:v>
                </c:pt>
                <c:pt idx="123">
                  <c:v>-8.8437376000000008</c:v>
                </c:pt>
                <c:pt idx="124">
                  <c:v>-8.9010371999999993</c:v>
                </c:pt>
                <c:pt idx="125">
                  <c:v>-8.9318294999999992</c:v>
                </c:pt>
                <c:pt idx="126">
                  <c:v>-8.9849081000000002</c:v>
                </c:pt>
                <c:pt idx="127">
                  <c:v>-8.9815492999999993</c:v>
                </c:pt>
                <c:pt idx="128">
                  <c:v>-9.0011501000000003</c:v>
                </c:pt>
                <c:pt idx="129">
                  <c:v>-9.0579585999999992</c:v>
                </c:pt>
                <c:pt idx="130">
                  <c:v>-9.1238165000000002</c:v>
                </c:pt>
                <c:pt idx="131">
                  <c:v>-9.2056111999999999</c:v>
                </c:pt>
                <c:pt idx="132">
                  <c:v>-9.2735424000000002</c:v>
                </c:pt>
                <c:pt idx="133">
                  <c:v>-9.3507718999999998</c:v>
                </c:pt>
                <c:pt idx="134">
                  <c:v>-9.4015999000000008</c:v>
                </c:pt>
                <c:pt idx="135">
                  <c:v>-9.4407721000000002</c:v>
                </c:pt>
                <c:pt idx="136">
                  <c:v>-9.5063066000000003</c:v>
                </c:pt>
                <c:pt idx="137">
                  <c:v>-9.5411806000000006</c:v>
                </c:pt>
                <c:pt idx="138">
                  <c:v>-9.6284466000000002</c:v>
                </c:pt>
                <c:pt idx="139">
                  <c:v>-9.6664677000000001</c:v>
                </c:pt>
                <c:pt idx="140">
                  <c:v>-9.7727804000000003</c:v>
                </c:pt>
                <c:pt idx="141">
                  <c:v>-9.7764597000000002</c:v>
                </c:pt>
                <c:pt idx="142">
                  <c:v>-9.5700921999999995</c:v>
                </c:pt>
                <c:pt idx="143">
                  <c:v>-9.5079688999999998</c:v>
                </c:pt>
                <c:pt idx="144">
                  <c:v>-9.4934778000000009</c:v>
                </c:pt>
                <c:pt idx="145">
                  <c:v>-9.4741716</c:v>
                </c:pt>
                <c:pt idx="146">
                  <c:v>-9.4646187000000008</c:v>
                </c:pt>
                <c:pt idx="147">
                  <c:v>-9.5085944999999992</c:v>
                </c:pt>
                <c:pt idx="148">
                  <c:v>-9.5286255000000004</c:v>
                </c:pt>
                <c:pt idx="149">
                  <c:v>-9.5076198999999999</c:v>
                </c:pt>
                <c:pt idx="150">
                  <c:v>-9.5321493000000004</c:v>
                </c:pt>
                <c:pt idx="151">
                  <c:v>-9.4306765000000006</c:v>
                </c:pt>
                <c:pt idx="152">
                  <c:v>-9.4267149000000003</c:v>
                </c:pt>
                <c:pt idx="153">
                  <c:v>-9.4294461999999992</c:v>
                </c:pt>
                <c:pt idx="154">
                  <c:v>-9.3508530000000007</c:v>
                </c:pt>
                <c:pt idx="155">
                  <c:v>-9.3802824000000005</c:v>
                </c:pt>
                <c:pt idx="156">
                  <c:v>-9.3827628999999995</c:v>
                </c:pt>
                <c:pt idx="157">
                  <c:v>-9.4400673000000008</c:v>
                </c:pt>
                <c:pt idx="158">
                  <c:v>-9.5159149000000003</c:v>
                </c:pt>
                <c:pt idx="159">
                  <c:v>-9.6485137999999999</c:v>
                </c:pt>
                <c:pt idx="160">
                  <c:v>-9.7570285999999999</c:v>
                </c:pt>
                <c:pt idx="161">
                  <c:v>-9.8468142000000007</c:v>
                </c:pt>
                <c:pt idx="162">
                  <c:v>-10.003226</c:v>
                </c:pt>
                <c:pt idx="163">
                  <c:v>-10.303397</c:v>
                </c:pt>
                <c:pt idx="164">
                  <c:v>-10.608722999999999</c:v>
                </c:pt>
                <c:pt idx="165">
                  <c:v>-10.82654</c:v>
                </c:pt>
                <c:pt idx="166">
                  <c:v>-11.120103</c:v>
                </c:pt>
                <c:pt idx="167">
                  <c:v>-11.447763999999999</c:v>
                </c:pt>
                <c:pt idx="168">
                  <c:v>-11.873113999999999</c:v>
                </c:pt>
                <c:pt idx="169">
                  <c:v>-12.393552</c:v>
                </c:pt>
                <c:pt idx="170">
                  <c:v>-12.874592</c:v>
                </c:pt>
                <c:pt idx="171">
                  <c:v>-13.331353999999999</c:v>
                </c:pt>
                <c:pt idx="172">
                  <c:v>-14.016257</c:v>
                </c:pt>
                <c:pt idx="173">
                  <c:v>-14.862193</c:v>
                </c:pt>
                <c:pt idx="174">
                  <c:v>-15.682098</c:v>
                </c:pt>
                <c:pt idx="175">
                  <c:v>-16.384316999999999</c:v>
                </c:pt>
                <c:pt idx="176">
                  <c:v>-16.792870000000001</c:v>
                </c:pt>
                <c:pt idx="177">
                  <c:v>-16.862929999999999</c:v>
                </c:pt>
                <c:pt idx="178">
                  <c:v>-16.392862000000001</c:v>
                </c:pt>
                <c:pt idx="179">
                  <c:v>-15.296390000000001</c:v>
                </c:pt>
                <c:pt idx="180">
                  <c:v>-14.070909</c:v>
                </c:pt>
                <c:pt idx="181">
                  <c:v>-12.902431</c:v>
                </c:pt>
                <c:pt idx="182">
                  <c:v>-11.994721999999999</c:v>
                </c:pt>
                <c:pt idx="183">
                  <c:v>-11.390037</c:v>
                </c:pt>
                <c:pt idx="184">
                  <c:v>-11.020633</c:v>
                </c:pt>
                <c:pt idx="185">
                  <c:v>-10.931683</c:v>
                </c:pt>
                <c:pt idx="186">
                  <c:v>-10.978489</c:v>
                </c:pt>
                <c:pt idx="187">
                  <c:v>-11.105855</c:v>
                </c:pt>
                <c:pt idx="188">
                  <c:v>-11.274193</c:v>
                </c:pt>
                <c:pt idx="189">
                  <c:v>-11.466473000000001</c:v>
                </c:pt>
                <c:pt idx="190">
                  <c:v>-11.639068</c:v>
                </c:pt>
                <c:pt idx="191">
                  <c:v>-11.760655</c:v>
                </c:pt>
                <c:pt idx="192">
                  <c:v>-11.753556</c:v>
                </c:pt>
                <c:pt idx="193">
                  <c:v>-11.7088</c:v>
                </c:pt>
                <c:pt idx="194">
                  <c:v>-11.558322</c:v>
                </c:pt>
                <c:pt idx="195">
                  <c:v>-11.513769999999999</c:v>
                </c:pt>
                <c:pt idx="196">
                  <c:v>-11.49619</c:v>
                </c:pt>
                <c:pt idx="197">
                  <c:v>-11.502485999999999</c:v>
                </c:pt>
                <c:pt idx="198">
                  <c:v>-11.541371</c:v>
                </c:pt>
                <c:pt idx="199">
                  <c:v>-11.623196999999999</c:v>
                </c:pt>
                <c:pt idx="200">
                  <c:v>-11.74437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14-40A3-8FF3-7129B99B2001}"/>
            </c:ext>
          </c:extLst>
        </c:ser>
        <c:ser>
          <c:idx val="3"/>
          <c:order val="2"/>
          <c:tx>
            <c:strRef>
              <c:f>CLvsLO!$T$2</c:f>
              <c:strCache>
                <c:ptCount val="1"/>
                <c:pt idx="0">
                  <c:v>+18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CLvsLO!$Q$5:$Q$205</c:f>
              <c:numCache>
                <c:formatCode>General</c:formatCode>
                <c:ptCount val="201"/>
                <c:pt idx="0">
                  <c:v>4</c:v>
                </c:pt>
                <c:pt idx="1">
                  <c:v>4.16</c:v>
                </c:pt>
                <c:pt idx="2">
                  <c:v>4.32</c:v>
                </c:pt>
                <c:pt idx="3">
                  <c:v>4.4800000000000004</c:v>
                </c:pt>
                <c:pt idx="4">
                  <c:v>4.6399999999999997</c:v>
                </c:pt>
                <c:pt idx="5">
                  <c:v>4.8</c:v>
                </c:pt>
                <c:pt idx="6">
                  <c:v>4.96</c:v>
                </c:pt>
                <c:pt idx="7">
                  <c:v>5.12</c:v>
                </c:pt>
                <c:pt idx="8">
                  <c:v>5.28</c:v>
                </c:pt>
                <c:pt idx="9">
                  <c:v>5.44</c:v>
                </c:pt>
                <c:pt idx="10">
                  <c:v>5.6</c:v>
                </c:pt>
                <c:pt idx="11">
                  <c:v>5.76</c:v>
                </c:pt>
                <c:pt idx="12">
                  <c:v>5.92</c:v>
                </c:pt>
                <c:pt idx="13">
                  <c:v>6.08</c:v>
                </c:pt>
                <c:pt idx="14">
                  <c:v>6.24</c:v>
                </c:pt>
                <c:pt idx="15">
                  <c:v>6.4</c:v>
                </c:pt>
                <c:pt idx="16">
                  <c:v>6.56</c:v>
                </c:pt>
                <c:pt idx="17">
                  <c:v>6.72</c:v>
                </c:pt>
                <c:pt idx="18">
                  <c:v>6.88</c:v>
                </c:pt>
                <c:pt idx="19">
                  <c:v>7.04</c:v>
                </c:pt>
                <c:pt idx="20">
                  <c:v>7.2</c:v>
                </c:pt>
                <c:pt idx="21">
                  <c:v>7.36</c:v>
                </c:pt>
                <c:pt idx="22">
                  <c:v>7.52</c:v>
                </c:pt>
                <c:pt idx="23">
                  <c:v>7.68</c:v>
                </c:pt>
                <c:pt idx="24">
                  <c:v>7.84</c:v>
                </c:pt>
                <c:pt idx="25">
                  <c:v>8</c:v>
                </c:pt>
                <c:pt idx="26">
                  <c:v>8.16</c:v>
                </c:pt>
                <c:pt idx="27">
                  <c:v>8.32</c:v>
                </c:pt>
                <c:pt idx="28">
                  <c:v>8.48</c:v>
                </c:pt>
                <c:pt idx="29">
                  <c:v>8.64</c:v>
                </c:pt>
                <c:pt idx="30">
                  <c:v>8.8000000000000007</c:v>
                </c:pt>
                <c:pt idx="31">
                  <c:v>8.9600000000000009</c:v>
                </c:pt>
                <c:pt idx="32">
                  <c:v>9.1199999999999992</c:v>
                </c:pt>
                <c:pt idx="33">
                  <c:v>9.2799999999999994</c:v>
                </c:pt>
                <c:pt idx="34">
                  <c:v>9.44</c:v>
                </c:pt>
                <c:pt idx="35">
                  <c:v>9.6</c:v>
                </c:pt>
                <c:pt idx="36">
                  <c:v>9.76</c:v>
                </c:pt>
                <c:pt idx="37">
                  <c:v>9.92</c:v>
                </c:pt>
                <c:pt idx="38">
                  <c:v>10.08</c:v>
                </c:pt>
                <c:pt idx="39">
                  <c:v>10.24</c:v>
                </c:pt>
                <c:pt idx="40">
                  <c:v>10.4</c:v>
                </c:pt>
                <c:pt idx="41">
                  <c:v>10.56</c:v>
                </c:pt>
                <c:pt idx="42">
                  <c:v>10.72</c:v>
                </c:pt>
                <c:pt idx="43">
                  <c:v>10.88</c:v>
                </c:pt>
                <c:pt idx="44">
                  <c:v>11.04</c:v>
                </c:pt>
                <c:pt idx="45">
                  <c:v>11.2</c:v>
                </c:pt>
                <c:pt idx="46">
                  <c:v>11.36</c:v>
                </c:pt>
                <c:pt idx="47">
                  <c:v>11.52</c:v>
                </c:pt>
                <c:pt idx="48">
                  <c:v>11.68</c:v>
                </c:pt>
                <c:pt idx="49">
                  <c:v>11.84</c:v>
                </c:pt>
                <c:pt idx="50">
                  <c:v>12</c:v>
                </c:pt>
                <c:pt idx="51">
                  <c:v>12.16</c:v>
                </c:pt>
                <c:pt idx="52">
                  <c:v>12.32</c:v>
                </c:pt>
                <c:pt idx="53">
                  <c:v>12.48</c:v>
                </c:pt>
                <c:pt idx="54">
                  <c:v>12.64</c:v>
                </c:pt>
                <c:pt idx="55">
                  <c:v>12.8</c:v>
                </c:pt>
                <c:pt idx="56">
                  <c:v>12.96</c:v>
                </c:pt>
                <c:pt idx="57">
                  <c:v>13.12</c:v>
                </c:pt>
                <c:pt idx="58">
                  <c:v>13.28</c:v>
                </c:pt>
                <c:pt idx="59">
                  <c:v>13.44</c:v>
                </c:pt>
                <c:pt idx="60">
                  <c:v>13.6</c:v>
                </c:pt>
                <c:pt idx="61">
                  <c:v>13.76</c:v>
                </c:pt>
                <c:pt idx="62">
                  <c:v>13.92</c:v>
                </c:pt>
                <c:pt idx="63">
                  <c:v>14.08</c:v>
                </c:pt>
                <c:pt idx="64">
                  <c:v>14.24</c:v>
                </c:pt>
                <c:pt idx="65">
                  <c:v>14.4</c:v>
                </c:pt>
                <c:pt idx="66">
                  <c:v>14.56</c:v>
                </c:pt>
                <c:pt idx="67">
                  <c:v>14.72</c:v>
                </c:pt>
                <c:pt idx="68">
                  <c:v>14.88</c:v>
                </c:pt>
                <c:pt idx="69">
                  <c:v>15.04</c:v>
                </c:pt>
                <c:pt idx="70">
                  <c:v>15.2</c:v>
                </c:pt>
                <c:pt idx="71">
                  <c:v>15.36</c:v>
                </c:pt>
                <c:pt idx="72">
                  <c:v>15.52</c:v>
                </c:pt>
                <c:pt idx="73">
                  <c:v>15.68</c:v>
                </c:pt>
                <c:pt idx="74">
                  <c:v>15.84</c:v>
                </c:pt>
                <c:pt idx="75">
                  <c:v>16</c:v>
                </c:pt>
                <c:pt idx="76">
                  <c:v>16.16</c:v>
                </c:pt>
                <c:pt idx="77">
                  <c:v>16.32</c:v>
                </c:pt>
                <c:pt idx="78">
                  <c:v>16.48</c:v>
                </c:pt>
                <c:pt idx="79">
                  <c:v>16.64</c:v>
                </c:pt>
                <c:pt idx="80">
                  <c:v>16.8</c:v>
                </c:pt>
                <c:pt idx="81">
                  <c:v>16.96</c:v>
                </c:pt>
                <c:pt idx="82">
                  <c:v>17.12</c:v>
                </c:pt>
                <c:pt idx="83">
                  <c:v>17.28</c:v>
                </c:pt>
                <c:pt idx="84">
                  <c:v>17.440000000000001</c:v>
                </c:pt>
                <c:pt idx="85">
                  <c:v>17.600000000000001</c:v>
                </c:pt>
                <c:pt idx="86">
                  <c:v>17.760000000000002</c:v>
                </c:pt>
                <c:pt idx="87">
                  <c:v>17.920000000000002</c:v>
                </c:pt>
                <c:pt idx="88">
                  <c:v>18.079999999999998</c:v>
                </c:pt>
                <c:pt idx="89">
                  <c:v>18.239999999999998</c:v>
                </c:pt>
                <c:pt idx="90">
                  <c:v>18.399999999999999</c:v>
                </c:pt>
                <c:pt idx="91">
                  <c:v>18.559999999999999</c:v>
                </c:pt>
                <c:pt idx="92">
                  <c:v>18.72</c:v>
                </c:pt>
                <c:pt idx="93">
                  <c:v>18.88</c:v>
                </c:pt>
                <c:pt idx="94">
                  <c:v>19.04</c:v>
                </c:pt>
                <c:pt idx="95">
                  <c:v>19.2</c:v>
                </c:pt>
                <c:pt idx="96">
                  <c:v>19.36</c:v>
                </c:pt>
                <c:pt idx="97">
                  <c:v>19.52</c:v>
                </c:pt>
                <c:pt idx="98">
                  <c:v>19.68</c:v>
                </c:pt>
                <c:pt idx="99">
                  <c:v>19.84</c:v>
                </c:pt>
                <c:pt idx="100">
                  <c:v>20</c:v>
                </c:pt>
                <c:pt idx="101">
                  <c:v>20.16</c:v>
                </c:pt>
                <c:pt idx="102">
                  <c:v>20.32</c:v>
                </c:pt>
                <c:pt idx="103">
                  <c:v>20.48</c:v>
                </c:pt>
                <c:pt idx="104">
                  <c:v>20.64</c:v>
                </c:pt>
                <c:pt idx="105">
                  <c:v>20.8</c:v>
                </c:pt>
                <c:pt idx="106">
                  <c:v>20.96</c:v>
                </c:pt>
                <c:pt idx="107">
                  <c:v>21.12</c:v>
                </c:pt>
                <c:pt idx="108">
                  <c:v>21.28</c:v>
                </c:pt>
                <c:pt idx="109">
                  <c:v>21.44</c:v>
                </c:pt>
                <c:pt idx="110">
                  <c:v>21.6</c:v>
                </c:pt>
                <c:pt idx="111">
                  <c:v>21.76</c:v>
                </c:pt>
                <c:pt idx="112">
                  <c:v>21.92</c:v>
                </c:pt>
                <c:pt idx="113">
                  <c:v>22.08</c:v>
                </c:pt>
                <c:pt idx="114">
                  <c:v>22.24</c:v>
                </c:pt>
                <c:pt idx="115">
                  <c:v>22.4</c:v>
                </c:pt>
                <c:pt idx="116">
                  <c:v>22.56</c:v>
                </c:pt>
                <c:pt idx="117">
                  <c:v>22.72</c:v>
                </c:pt>
                <c:pt idx="118">
                  <c:v>22.88</c:v>
                </c:pt>
                <c:pt idx="119">
                  <c:v>23.04</c:v>
                </c:pt>
                <c:pt idx="120">
                  <c:v>23.2</c:v>
                </c:pt>
                <c:pt idx="121">
                  <c:v>23.36</c:v>
                </c:pt>
                <c:pt idx="122">
                  <c:v>23.52</c:v>
                </c:pt>
                <c:pt idx="123">
                  <c:v>23.68</c:v>
                </c:pt>
                <c:pt idx="124">
                  <c:v>23.84</c:v>
                </c:pt>
                <c:pt idx="125">
                  <c:v>24</c:v>
                </c:pt>
                <c:pt idx="126">
                  <c:v>24.16</c:v>
                </c:pt>
                <c:pt idx="127">
                  <c:v>24.32</c:v>
                </c:pt>
                <c:pt idx="128">
                  <c:v>24.48</c:v>
                </c:pt>
                <c:pt idx="129">
                  <c:v>24.64</c:v>
                </c:pt>
                <c:pt idx="130">
                  <c:v>24.8</c:v>
                </c:pt>
                <c:pt idx="131">
                  <c:v>24.96</c:v>
                </c:pt>
                <c:pt idx="132">
                  <c:v>25.12</c:v>
                </c:pt>
                <c:pt idx="133">
                  <c:v>25.28</c:v>
                </c:pt>
                <c:pt idx="134">
                  <c:v>25.44</c:v>
                </c:pt>
                <c:pt idx="135">
                  <c:v>25.6</c:v>
                </c:pt>
                <c:pt idx="136">
                  <c:v>25.76</c:v>
                </c:pt>
                <c:pt idx="137">
                  <c:v>25.92</c:v>
                </c:pt>
                <c:pt idx="138">
                  <c:v>26.08</c:v>
                </c:pt>
                <c:pt idx="139">
                  <c:v>26.24</c:v>
                </c:pt>
                <c:pt idx="140">
                  <c:v>26.4</c:v>
                </c:pt>
                <c:pt idx="141">
                  <c:v>26.56</c:v>
                </c:pt>
                <c:pt idx="142">
                  <c:v>26.72</c:v>
                </c:pt>
                <c:pt idx="143">
                  <c:v>26.88</c:v>
                </c:pt>
                <c:pt idx="144">
                  <c:v>27.04</c:v>
                </c:pt>
                <c:pt idx="145">
                  <c:v>27.2</c:v>
                </c:pt>
                <c:pt idx="146">
                  <c:v>27.36</c:v>
                </c:pt>
                <c:pt idx="147">
                  <c:v>27.52</c:v>
                </c:pt>
                <c:pt idx="148">
                  <c:v>27.68</c:v>
                </c:pt>
                <c:pt idx="149">
                  <c:v>27.84</c:v>
                </c:pt>
                <c:pt idx="150">
                  <c:v>28</c:v>
                </c:pt>
                <c:pt idx="151">
                  <c:v>28.16</c:v>
                </c:pt>
                <c:pt idx="152">
                  <c:v>28.32</c:v>
                </c:pt>
                <c:pt idx="153">
                  <c:v>28.48</c:v>
                </c:pt>
                <c:pt idx="154">
                  <c:v>28.64</c:v>
                </c:pt>
                <c:pt idx="155">
                  <c:v>28.8</c:v>
                </c:pt>
                <c:pt idx="156">
                  <c:v>28.96</c:v>
                </c:pt>
                <c:pt idx="157">
                  <c:v>29.12</c:v>
                </c:pt>
                <c:pt idx="158">
                  <c:v>29.28</c:v>
                </c:pt>
                <c:pt idx="159">
                  <c:v>29.44</c:v>
                </c:pt>
                <c:pt idx="160">
                  <c:v>29.6</c:v>
                </c:pt>
                <c:pt idx="161">
                  <c:v>29.76</c:v>
                </c:pt>
                <c:pt idx="162">
                  <c:v>29.92</c:v>
                </c:pt>
                <c:pt idx="163">
                  <c:v>30.08</c:v>
                </c:pt>
                <c:pt idx="164">
                  <c:v>30.24</c:v>
                </c:pt>
                <c:pt idx="165">
                  <c:v>30.4</c:v>
                </c:pt>
                <c:pt idx="166">
                  <c:v>30.56</c:v>
                </c:pt>
                <c:pt idx="167">
                  <c:v>30.72</c:v>
                </c:pt>
                <c:pt idx="168">
                  <c:v>30.88</c:v>
                </c:pt>
                <c:pt idx="169">
                  <c:v>31.04</c:v>
                </c:pt>
                <c:pt idx="170">
                  <c:v>31.2</c:v>
                </c:pt>
                <c:pt idx="171">
                  <c:v>31.36</c:v>
                </c:pt>
                <c:pt idx="172">
                  <c:v>31.52</c:v>
                </c:pt>
                <c:pt idx="173">
                  <c:v>31.68</c:v>
                </c:pt>
                <c:pt idx="174">
                  <c:v>31.84</c:v>
                </c:pt>
                <c:pt idx="175">
                  <c:v>32</c:v>
                </c:pt>
                <c:pt idx="176">
                  <c:v>32.159999999999997</c:v>
                </c:pt>
                <c:pt idx="177">
                  <c:v>32.32</c:v>
                </c:pt>
                <c:pt idx="178">
                  <c:v>32.479999999999997</c:v>
                </c:pt>
                <c:pt idx="179">
                  <c:v>32.64</c:v>
                </c:pt>
                <c:pt idx="180">
                  <c:v>32.799999999999997</c:v>
                </c:pt>
                <c:pt idx="181">
                  <c:v>32.96</c:v>
                </c:pt>
                <c:pt idx="182">
                  <c:v>33.119999999999997</c:v>
                </c:pt>
                <c:pt idx="183">
                  <c:v>33.28</c:v>
                </c:pt>
                <c:pt idx="184">
                  <c:v>33.44</c:v>
                </c:pt>
                <c:pt idx="185">
                  <c:v>33.6</c:v>
                </c:pt>
                <c:pt idx="186">
                  <c:v>33.76</c:v>
                </c:pt>
                <c:pt idx="187">
                  <c:v>33.92</c:v>
                </c:pt>
                <c:pt idx="188">
                  <c:v>34.08</c:v>
                </c:pt>
                <c:pt idx="189">
                  <c:v>34.24</c:v>
                </c:pt>
                <c:pt idx="190">
                  <c:v>34.4</c:v>
                </c:pt>
                <c:pt idx="191">
                  <c:v>34.56</c:v>
                </c:pt>
                <c:pt idx="192">
                  <c:v>34.72</c:v>
                </c:pt>
                <c:pt idx="193">
                  <c:v>34.880000000000003</c:v>
                </c:pt>
                <c:pt idx="194">
                  <c:v>35.04</c:v>
                </c:pt>
                <c:pt idx="195">
                  <c:v>35.200000000000003</c:v>
                </c:pt>
                <c:pt idx="196">
                  <c:v>35.36</c:v>
                </c:pt>
                <c:pt idx="197">
                  <c:v>35.520000000000003</c:v>
                </c:pt>
                <c:pt idx="198">
                  <c:v>35.68</c:v>
                </c:pt>
                <c:pt idx="199">
                  <c:v>35.840000000000003</c:v>
                </c:pt>
                <c:pt idx="200">
                  <c:v>36</c:v>
                </c:pt>
              </c:numCache>
            </c:numRef>
          </c:xVal>
          <c:yVal>
            <c:numRef>
              <c:f>CLvsLO!$T$5:$T$205</c:f>
              <c:numCache>
                <c:formatCode>General</c:formatCode>
                <c:ptCount val="201"/>
                <c:pt idx="0">
                  <c:v>-41.265754999999999</c:v>
                </c:pt>
                <c:pt idx="1">
                  <c:v>-38.739834000000002</c:v>
                </c:pt>
                <c:pt idx="2">
                  <c:v>-36.487850000000002</c:v>
                </c:pt>
                <c:pt idx="3">
                  <c:v>-32.473849999999999</c:v>
                </c:pt>
                <c:pt idx="4">
                  <c:v>-29.399025000000002</c:v>
                </c:pt>
                <c:pt idx="5">
                  <c:v>-27.630417000000001</c:v>
                </c:pt>
                <c:pt idx="6">
                  <c:v>-25.993044000000001</c:v>
                </c:pt>
                <c:pt idx="7">
                  <c:v>-24.416840000000001</c:v>
                </c:pt>
                <c:pt idx="8">
                  <c:v>-23.333939000000001</c:v>
                </c:pt>
                <c:pt idx="9">
                  <c:v>-22.864968999999999</c:v>
                </c:pt>
                <c:pt idx="10">
                  <c:v>-22.354611999999999</c:v>
                </c:pt>
                <c:pt idx="11">
                  <c:v>-21.278099000000001</c:v>
                </c:pt>
                <c:pt idx="12">
                  <c:v>-20.174789000000001</c:v>
                </c:pt>
                <c:pt idx="13">
                  <c:v>-19.181238</c:v>
                </c:pt>
                <c:pt idx="14">
                  <c:v>-18.57103</c:v>
                </c:pt>
                <c:pt idx="15">
                  <c:v>-18.006699000000001</c:v>
                </c:pt>
                <c:pt idx="16">
                  <c:v>-17.152380000000001</c:v>
                </c:pt>
                <c:pt idx="17">
                  <c:v>-16.333786</c:v>
                </c:pt>
                <c:pt idx="18">
                  <c:v>-15.425344000000001</c:v>
                </c:pt>
                <c:pt idx="19">
                  <c:v>-14.302008000000001</c:v>
                </c:pt>
                <c:pt idx="20">
                  <c:v>-13.426553999999999</c:v>
                </c:pt>
                <c:pt idx="21">
                  <c:v>-12.542341</c:v>
                </c:pt>
                <c:pt idx="22">
                  <c:v>-11.595649</c:v>
                </c:pt>
                <c:pt idx="23">
                  <c:v>-10.547867</c:v>
                </c:pt>
                <c:pt idx="24">
                  <c:v>-9.7637967999999997</c:v>
                </c:pt>
                <c:pt idx="25">
                  <c:v>-9.2404527999999999</c:v>
                </c:pt>
                <c:pt idx="26">
                  <c:v>-8.8817511000000007</c:v>
                </c:pt>
                <c:pt idx="27">
                  <c:v>-8.6794252000000007</c:v>
                </c:pt>
                <c:pt idx="28">
                  <c:v>-8.5679359000000002</c:v>
                </c:pt>
                <c:pt idx="29">
                  <c:v>-8.5192604000000003</c:v>
                </c:pt>
                <c:pt idx="30">
                  <c:v>-8.6098251000000001</c:v>
                </c:pt>
                <c:pt idx="31">
                  <c:v>-8.6033162999999995</c:v>
                </c:pt>
                <c:pt idx="32">
                  <c:v>-8.6654672999999995</c:v>
                </c:pt>
                <c:pt idx="33">
                  <c:v>-8.7100582000000006</c:v>
                </c:pt>
                <c:pt idx="34">
                  <c:v>-8.7014779999999998</c:v>
                </c:pt>
                <c:pt idx="35">
                  <c:v>-8.8066616</c:v>
                </c:pt>
                <c:pt idx="36">
                  <c:v>-8.8830156000000002</c:v>
                </c:pt>
                <c:pt idx="37">
                  <c:v>-8.8115301000000006</c:v>
                </c:pt>
                <c:pt idx="38">
                  <c:v>-8.7442931999999995</c:v>
                </c:pt>
                <c:pt idx="39">
                  <c:v>-8.7262486999999993</c:v>
                </c:pt>
                <c:pt idx="40">
                  <c:v>-8.6866055000000006</c:v>
                </c:pt>
                <c:pt idx="41">
                  <c:v>-8.6435776000000004</c:v>
                </c:pt>
                <c:pt idx="42">
                  <c:v>-8.6320332999999998</c:v>
                </c:pt>
                <c:pt idx="43">
                  <c:v>-8.7016791999999992</c:v>
                </c:pt>
                <c:pt idx="44">
                  <c:v>-8.7131375999999996</c:v>
                </c:pt>
                <c:pt idx="45">
                  <c:v>-8.6273060000000008</c:v>
                </c:pt>
                <c:pt idx="46">
                  <c:v>-8.5436659000000006</c:v>
                </c:pt>
                <c:pt idx="47">
                  <c:v>-8.4561337999999999</c:v>
                </c:pt>
                <c:pt idx="48">
                  <c:v>-8.3034382000000004</c:v>
                </c:pt>
                <c:pt idx="49">
                  <c:v>-8.1795300999999991</c:v>
                </c:pt>
                <c:pt idx="50">
                  <c:v>-8.0867986999999992</c:v>
                </c:pt>
                <c:pt idx="51">
                  <c:v>-8.0005217000000002</c:v>
                </c:pt>
                <c:pt idx="52">
                  <c:v>-7.9315739000000001</c:v>
                </c:pt>
                <c:pt idx="53">
                  <c:v>-7.8297018999999999</c:v>
                </c:pt>
                <c:pt idx="54">
                  <c:v>-7.7041130000000004</c:v>
                </c:pt>
                <c:pt idx="55">
                  <c:v>-7.6010485000000001</c:v>
                </c:pt>
                <c:pt idx="56">
                  <c:v>-7.5029935999999999</c:v>
                </c:pt>
                <c:pt idx="57">
                  <c:v>-7.4532885999999996</c:v>
                </c:pt>
                <c:pt idx="58">
                  <c:v>-7.4149136999999996</c:v>
                </c:pt>
                <c:pt idx="59">
                  <c:v>-7.4245061999999997</c:v>
                </c:pt>
                <c:pt idx="60">
                  <c:v>-7.4421214999999998</c:v>
                </c:pt>
                <c:pt idx="61">
                  <c:v>-7.4929299</c:v>
                </c:pt>
                <c:pt idx="62">
                  <c:v>-7.5975571000000004</c:v>
                </c:pt>
                <c:pt idx="63">
                  <c:v>-7.7355900000000002</c:v>
                </c:pt>
                <c:pt idx="64">
                  <c:v>-7.8661665999999997</c:v>
                </c:pt>
                <c:pt idx="65">
                  <c:v>-8.0129088999999993</c:v>
                </c:pt>
                <c:pt idx="66">
                  <c:v>-8.1741085000000009</c:v>
                </c:pt>
                <c:pt idx="67">
                  <c:v>-8.2681561000000006</c:v>
                </c:pt>
                <c:pt idx="68">
                  <c:v>-8.3394442000000009</c:v>
                </c:pt>
                <c:pt idx="69">
                  <c:v>-8.4418162999999993</c:v>
                </c:pt>
                <c:pt idx="70">
                  <c:v>-8.4880276000000006</c:v>
                </c:pt>
                <c:pt idx="71">
                  <c:v>-8.5457602000000001</c:v>
                </c:pt>
                <c:pt idx="72">
                  <c:v>-8.5925750999999995</c:v>
                </c:pt>
                <c:pt idx="73">
                  <c:v>-8.6288929000000003</c:v>
                </c:pt>
                <c:pt idx="74">
                  <c:v>-8.6640605999999991</c:v>
                </c:pt>
                <c:pt idx="75">
                  <c:v>-8.6824101999999996</c:v>
                </c:pt>
                <c:pt idx="76">
                  <c:v>-8.7313480000000006</c:v>
                </c:pt>
                <c:pt idx="77">
                  <c:v>-8.7745657000000001</c:v>
                </c:pt>
                <c:pt idx="78">
                  <c:v>-8.7523154999999999</c:v>
                </c:pt>
                <c:pt idx="79">
                  <c:v>-8.7556095000000003</c:v>
                </c:pt>
                <c:pt idx="80">
                  <c:v>-8.7427758999999998</c:v>
                </c:pt>
                <c:pt idx="81">
                  <c:v>-8.7393532</c:v>
                </c:pt>
                <c:pt idx="82">
                  <c:v>-8.7273235000000007</c:v>
                </c:pt>
                <c:pt idx="83">
                  <c:v>-8.7167349000000005</c:v>
                </c:pt>
                <c:pt idx="84">
                  <c:v>-8.7010068999999994</c:v>
                </c:pt>
                <c:pt idx="85">
                  <c:v>-8.6702622999999992</c:v>
                </c:pt>
                <c:pt idx="86">
                  <c:v>-8.6257590999999998</c:v>
                </c:pt>
                <c:pt idx="87">
                  <c:v>-8.6047706999999996</c:v>
                </c:pt>
                <c:pt idx="88">
                  <c:v>-8.5806369999999994</c:v>
                </c:pt>
                <c:pt idx="89">
                  <c:v>-8.5394316000000003</c:v>
                </c:pt>
                <c:pt idx="90">
                  <c:v>-8.5144739000000005</c:v>
                </c:pt>
                <c:pt idx="91">
                  <c:v>-8.4711341999999998</c:v>
                </c:pt>
                <c:pt idx="92">
                  <c:v>-8.3942870999999997</c:v>
                </c:pt>
                <c:pt idx="93">
                  <c:v>-8.3500948000000008</c:v>
                </c:pt>
                <c:pt idx="94">
                  <c:v>-8.3151474000000007</c:v>
                </c:pt>
                <c:pt idx="95">
                  <c:v>-8.2827005000000007</c:v>
                </c:pt>
                <c:pt idx="96">
                  <c:v>-8.2601700000000005</c:v>
                </c:pt>
                <c:pt idx="97">
                  <c:v>-8.2097367999999999</c:v>
                </c:pt>
                <c:pt idx="98">
                  <c:v>-8.1342315999999997</c:v>
                </c:pt>
                <c:pt idx="99">
                  <c:v>-8.0719727999999993</c:v>
                </c:pt>
                <c:pt idx="100">
                  <c:v>-7.9262176000000002</c:v>
                </c:pt>
                <c:pt idx="101">
                  <c:v>-7.8129720999999996</c:v>
                </c:pt>
                <c:pt idx="102">
                  <c:v>-7.7148452000000001</c:v>
                </c:pt>
                <c:pt idx="103">
                  <c:v>-7.6605296000000003</c:v>
                </c:pt>
                <c:pt idx="104">
                  <c:v>-7.6028285000000002</c:v>
                </c:pt>
                <c:pt idx="105">
                  <c:v>-7.5644764999999996</c:v>
                </c:pt>
                <c:pt idx="106">
                  <c:v>-7.5419245000000004</c:v>
                </c:pt>
                <c:pt idx="107">
                  <c:v>-7.5770873999999999</c:v>
                </c:pt>
                <c:pt idx="108">
                  <c:v>-7.6166339000000001</c:v>
                </c:pt>
                <c:pt idx="109">
                  <c:v>-7.6589165000000001</c:v>
                </c:pt>
                <c:pt idx="110">
                  <c:v>-7.7315167999999996</c:v>
                </c:pt>
                <c:pt idx="111">
                  <c:v>-7.8299050000000001</c:v>
                </c:pt>
                <c:pt idx="112">
                  <c:v>-7.9341454999999996</c:v>
                </c:pt>
                <c:pt idx="113">
                  <c:v>-7.9832109999999998</c:v>
                </c:pt>
                <c:pt idx="114">
                  <c:v>-8.0582341999999993</c:v>
                </c:pt>
                <c:pt idx="115">
                  <c:v>-8.2429456999999999</c:v>
                </c:pt>
                <c:pt idx="116">
                  <c:v>-8.4042416000000006</c:v>
                </c:pt>
                <c:pt idx="117">
                  <c:v>-8.5547819</c:v>
                </c:pt>
                <c:pt idx="118">
                  <c:v>-8.6970100000000006</c:v>
                </c:pt>
                <c:pt idx="119">
                  <c:v>-8.7728701000000004</c:v>
                </c:pt>
                <c:pt idx="120">
                  <c:v>-8.8473424999999999</c:v>
                </c:pt>
                <c:pt idx="121">
                  <c:v>-8.8373594000000004</c:v>
                </c:pt>
                <c:pt idx="122">
                  <c:v>-8.8440256000000002</c:v>
                </c:pt>
                <c:pt idx="123">
                  <c:v>-8.8443565</c:v>
                </c:pt>
                <c:pt idx="124">
                  <c:v>-8.8993138999999992</c:v>
                </c:pt>
                <c:pt idx="125">
                  <c:v>-8.9223061000000001</c:v>
                </c:pt>
                <c:pt idx="126">
                  <c:v>-8.9469414</c:v>
                </c:pt>
                <c:pt idx="127">
                  <c:v>-8.9741526</c:v>
                </c:pt>
                <c:pt idx="128">
                  <c:v>-8.9769030000000001</c:v>
                </c:pt>
                <c:pt idx="129">
                  <c:v>-9.0508822999999996</c:v>
                </c:pt>
                <c:pt idx="130">
                  <c:v>-9.1245545999999997</c:v>
                </c:pt>
                <c:pt idx="131">
                  <c:v>-9.1900090999999993</c:v>
                </c:pt>
                <c:pt idx="132">
                  <c:v>-9.2774342999999995</c:v>
                </c:pt>
                <c:pt idx="133">
                  <c:v>-9.3523864999999997</c:v>
                </c:pt>
                <c:pt idx="134">
                  <c:v>-9.4077950000000001</c:v>
                </c:pt>
                <c:pt idx="135">
                  <c:v>-9.4444017000000002</c:v>
                </c:pt>
                <c:pt idx="136">
                  <c:v>-9.5147495000000006</c:v>
                </c:pt>
                <c:pt idx="137">
                  <c:v>-9.5604782000000004</c:v>
                </c:pt>
                <c:pt idx="138">
                  <c:v>-9.6292294999999992</c:v>
                </c:pt>
                <c:pt idx="139">
                  <c:v>-9.7024592999999992</c:v>
                </c:pt>
                <c:pt idx="140">
                  <c:v>-9.7879609999999992</c:v>
                </c:pt>
                <c:pt idx="141">
                  <c:v>-9.8134526999999991</c:v>
                </c:pt>
                <c:pt idx="142">
                  <c:v>-9.6219815999999998</c:v>
                </c:pt>
                <c:pt idx="143">
                  <c:v>-9.5413178999999992</c:v>
                </c:pt>
                <c:pt idx="144">
                  <c:v>-9.5228766999999994</c:v>
                </c:pt>
                <c:pt idx="145">
                  <c:v>-9.5353774999999992</c:v>
                </c:pt>
                <c:pt idx="146">
                  <c:v>-9.5286998999999994</c:v>
                </c:pt>
                <c:pt idx="147">
                  <c:v>-9.5633830999999994</c:v>
                </c:pt>
                <c:pt idx="148">
                  <c:v>-9.5867815000000007</c:v>
                </c:pt>
                <c:pt idx="149">
                  <c:v>-9.5687914000000003</c:v>
                </c:pt>
                <c:pt idx="150">
                  <c:v>-9.5963259000000001</c:v>
                </c:pt>
                <c:pt idx="151">
                  <c:v>-9.5205392999999994</c:v>
                </c:pt>
                <c:pt idx="152">
                  <c:v>-9.4566573999999992</c:v>
                </c:pt>
                <c:pt idx="153">
                  <c:v>-9.4562445000000004</c:v>
                </c:pt>
                <c:pt idx="154">
                  <c:v>-9.3798665999999997</c:v>
                </c:pt>
                <c:pt idx="155">
                  <c:v>-9.3967627999999994</c:v>
                </c:pt>
                <c:pt idx="156">
                  <c:v>-9.3591069999999998</c:v>
                </c:pt>
                <c:pt idx="157">
                  <c:v>-9.4395962000000004</c:v>
                </c:pt>
                <c:pt idx="158">
                  <c:v>-9.4782618999999997</c:v>
                </c:pt>
                <c:pt idx="159">
                  <c:v>-9.6301737000000003</c:v>
                </c:pt>
                <c:pt idx="160">
                  <c:v>-9.7353620999999997</c:v>
                </c:pt>
                <c:pt idx="161">
                  <c:v>-9.8448677</c:v>
                </c:pt>
                <c:pt idx="162">
                  <c:v>-10.026103000000001</c:v>
                </c:pt>
                <c:pt idx="163">
                  <c:v>-10.286697</c:v>
                </c:pt>
                <c:pt idx="164">
                  <c:v>-10.596762</c:v>
                </c:pt>
                <c:pt idx="165">
                  <c:v>-10.847002</c:v>
                </c:pt>
                <c:pt idx="166">
                  <c:v>-11.134311</c:v>
                </c:pt>
                <c:pt idx="167">
                  <c:v>-11.449869</c:v>
                </c:pt>
                <c:pt idx="168">
                  <c:v>-11.890922</c:v>
                </c:pt>
                <c:pt idx="169">
                  <c:v>-12.422181</c:v>
                </c:pt>
                <c:pt idx="170">
                  <c:v>-12.873511000000001</c:v>
                </c:pt>
                <c:pt idx="171">
                  <c:v>-13.349807</c:v>
                </c:pt>
                <c:pt idx="172">
                  <c:v>-14.024094</c:v>
                </c:pt>
                <c:pt idx="173">
                  <c:v>-14.847415</c:v>
                </c:pt>
                <c:pt idx="174">
                  <c:v>-15.67258</c:v>
                </c:pt>
                <c:pt idx="175">
                  <c:v>-16.378454000000001</c:v>
                </c:pt>
                <c:pt idx="176">
                  <c:v>-16.756440999999999</c:v>
                </c:pt>
                <c:pt idx="177">
                  <c:v>-16.827998999999998</c:v>
                </c:pt>
                <c:pt idx="178">
                  <c:v>-16.264904000000001</c:v>
                </c:pt>
                <c:pt idx="179">
                  <c:v>-15.219735999999999</c:v>
                </c:pt>
                <c:pt idx="180">
                  <c:v>-13.9535</c:v>
                </c:pt>
                <c:pt idx="181">
                  <c:v>-12.851292000000001</c:v>
                </c:pt>
                <c:pt idx="182">
                  <c:v>-11.985313</c:v>
                </c:pt>
                <c:pt idx="183">
                  <c:v>-11.386953999999999</c:v>
                </c:pt>
                <c:pt idx="184">
                  <c:v>-11.071415</c:v>
                </c:pt>
                <c:pt idx="185">
                  <c:v>-11.020265</c:v>
                </c:pt>
                <c:pt idx="186">
                  <c:v>-11.101190000000001</c:v>
                </c:pt>
                <c:pt idx="187">
                  <c:v>-11.181222</c:v>
                </c:pt>
                <c:pt idx="188">
                  <c:v>-11.396876000000001</c:v>
                </c:pt>
                <c:pt idx="189">
                  <c:v>-11.606557</c:v>
                </c:pt>
                <c:pt idx="190">
                  <c:v>-11.830215000000001</c:v>
                </c:pt>
                <c:pt idx="191">
                  <c:v>-11.994373</c:v>
                </c:pt>
                <c:pt idx="192">
                  <c:v>-11.990148</c:v>
                </c:pt>
                <c:pt idx="193">
                  <c:v>-11.883285000000001</c:v>
                </c:pt>
                <c:pt idx="194">
                  <c:v>-11.753781</c:v>
                </c:pt>
                <c:pt idx="195">
                  <c:v>-11.695615</c:v>
                </c:pt>
                <c:pt idx="196">
                  <c:v>-11.641501</c:v>
                </c:pt>
                <c:pt idx="197">
                  <c:v>-11.649578</c:v>
                </c:pt>
                <c:pt idx="198">
                  <c:v>-11.685885000000001</c:v>
                </c:pt>
                <c:pt idx="199">
                  <c:v>-11.760738</c:v>
                </c:pt>
                <c:pt idx="200">
                  <c:v>-11.854341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14-40A3-8FF3-7129B99B2001}"/>
            </c:ext>
          </c:extLst>
        </c:ser>
        <c:ser>
          <c:idx val="5"/>
          <c:order val="3"/>
          <c:tx>
            <c:strRef>
              <c:f>CLvsLO!$U$2</c:f>
              <c:strCache>
                <c:ptCount val="1"/>
                <c:pt idx="0">
                  <c:v>+16 dBm</c:v>
                </c:pt>
              </c:strCache>
            </c:strRef>
          </c:tx>
          <c:spPr>
            <a:ln cap="rnd"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4</c:v>
                </c:pt>
                <c:pt idx="1">
                  <c:v>4.16</c:v>
                </c:pt>
                <c:pt idx="2">
                  <c:v>4.32</c:v>
                </c:pt>
                <c:pt idx="3">
                  <c:v>4.4800000000000004</c:v>
                </c:pt>
                <c:pt idx="4">
                  <c:v>4.6399999999999997</c:v>
                </c:pt>
                <c:pt idx="5">
                  <c:v>4.8</c:v>
                </c:pt>
                <c:pt idx="6">
                  <c:v>4.96</c:v>
                </c:pt>
                <c:pt idx="7">
                  <c:v>5.12</c:v>
                </c:pt>
                <c:pt idx="8">
                  <c:v>5.28</c:v>
                </c:pt>
                <c:pt idx="9">
                  <c:v>5.44</c:v>
                </c:pt>
                <c:pt idx="10">
                  <c:v>5.6</c:v>
                </c:pt>
                <c:pt idx="11">
                  <c:v>5.76</c:v>
                </c:pt>
                <c:pt idx="12">
                  <c:v>5.92</c:v>
                </c:pt>
                <c:pt idx="13">
                  <c:v>6.08</c:v>
                </c:pt>
                <c:pt idx="14">
                  <c:v>6.24</c:v>
                </c:pt>
                <c:pt idx="15">
                  <c:v>6.4</c:v>
                </c:pt>
                <c:pt idx="16">
                  <c:v>6.56</c:v>
                </c:pt>
                <c:pt idx="17">
                  <c:v>6.72</c:v>
                </c:pt>
                <c:pt idx="18">
                  <c:v>6.88</c:v>
                </c:pt>
                <c:pt idx="19">
                  <c:v>7.04</c:v>
                </c:pt>
                <c:pt idx="20">
                  <c:v>7.2</c:v>
                </c:pt>
                <c:pt idx="21">
                  <c:v>7.36</c:v>
                </c:pt>
                <c:pt idx="22">
                  <c:v>7.52</c:v>
                </c:pt>
                <c:pt idx="23">
                  <c:v>7.68</c:v>
                </c:pt>
                <c:pt idx="24">
                  <c:v>7.84</c:v>
                </c:pt>
                <c:pt idx="25">
                  <c:v>8</c:v>
                </c:pt>
                <c:pt idx="26">
                  <c:v>8.16</c:v>
                </c:pt>
                <c:pt idx="27">
                  <c:v>8.32</c:v>
                </c:pt>
                <c:pt idx="28">
                  <c:v>8.48</c:v>
                </c:pt>
                <c:pt idx="29">
                  <c:v>8.64</c:v>
                </c:pt>
                <c:pt idx="30">
                  <c:v>8.8000000000000007</c:v>
                </c:pt>
                <c:pt idx="31">
                  <c:v>8.9600000000000009</c:v>
                </c:pt>
                <c:pt idx="32">
                  <c:v>9.1199999999999992</c:v>
                </c:pt>
                <c:pt idx="33">
                  <c:v>9.2799999999999994</c:v>
                </c:pt>
                <c:pt idx="34">
                  <c:v>9.44</c:v>
                </c:pt>
                <c:pt idx="35">
                  <c:v>9.6</c:v>
                </c:pt>
                <c:pt idx="36">
                  <c:v>9.76</c:v>
                </c:pt>
                <c:pt idx="37">
                  <c:v>9.92</c:v>
                </c:pt>
                <c:pt idx="38">
                  <c:v>10.08</c:v>
                </c:pt>
                <c:pt idx="39">
                  <c:v>10.24</c:v>
                </c:pt>
                <c:pt idx="40">
                  <c:v>10.4</c:v>
                </c:pt>
                <c:pt idx="41">
                  <c:v>10.56</c:v>
                </c:pt>
                <c:pt idx="42">
                  <c:v>10.72</c:v>
                </c:pt>
                <c:pt idx="43">
                  <c:v>10.88</c:v>
                </c:pt>
                <c:pt idx="44">
                  <c:v>11.04</c:v>
                </c:pt>
                <c:pt idx="45">
                  <c:v>11.2</c:v>
                </c:pt>
                <c:pt idx="46">
                  <c:v>11.36</c:v>
                </c:pt>
                <c:pt idx="47">
                  <c:v>11.52</c:v>
                </c:pt>
                <c:pt idx="48">
                  <c:v>11.68</c:v>
                </c:pt>
                <c:pt idx="49">
                  <c:v>11.84</c:v>
                </c:pt>
                <c:pt idx="50">
                  <c:v>12</c:v>
                </c:pt>
                <c:pt idx="51">
                  <c:v>12.16</c:v>
                </c:pt>
                <c:pt idx="52">
                  <c:v>12.32</c:v>
                </c:pt>
                <c:pt idx="53">
                  <c:v>12.48</c:v>
                </c:pt>
                <c:pt idx="54">
                  <c:v>12.64</c:v>
                </c:pt>
                <c:pt idx="55">
                  <c:v>12.8</c:v>
                </c:pt>
                <c:pt idx="56">
                  <c:v>12.96</c:v>
                </c:pt>
                <c:pt idx="57">
                  <c:v>13.12</c:v>
                </c:pt>
                <c:pt idx="58">
                  <c:v>13.28</c:v>
                </c:pt>
                <c:pt idx="59">
                  <c:v>13.44</c:v>
                </c:pt>
                <c:pt idx="60">
                  <c:v>13.6</c:v>
                </c:pt>
                <c:pt idx="61">
                  <c:v>13.76</c:v>
                </c:pt>
                <c:pt idx="62">
                  <c:v>13.92</c:v>
                </c:pt>
                <c:pt idx="63">
                  <c:v>14.08</c:v>
                </c:pt>
                <c:pt idx="64">
                  <c:v>14.24</c:v>
                </c:pt>
                <c:pt idx="65">
                  <c:v>14.4</c:v>
                </c:pt>
                <c:pt idx="66">
                  <c:v>14.56</c:v>
                </c:pt>
                <c:pt idx="67">
                  <c:v>14.72</c:v>
                </c:pt>
                <c:pt idx="68">
                  <c:v>14.88</c:v>
                </c:pt>
                <c:pt idx="69">
                  <c:v>15.04</c:v>
                </c:pt>
                <c:pt idx="70">
                  <c:v>15.2</c:v>
                </c:pt>
                <c:pt idx="71">
                  <c:v>15.36</c:v>
                </c:pt>
                <c:pt idx="72">
                  <c:v>15.52</c:v>
                </c:pt>
                <c:pt idx="73">
                  <c:v>15.68</c:v>
                </c:pt>
                <c:pt idx="74">
                  <c:v>15.84</c:v>
                </c:pt>
                <c:pt idx="75">
                  <c:v>16</c:v>
                </c:pt>
                <c:pt idx="76">
                  <c:v>16.16</c:v>
                </c:pt>
                <c:pt idx="77">
                  <c:v>16.32</c:v>
                </c:pt>
                <c:pt idx="78">
                  <c:v>16.48</c:v>
                </c:pt>
                <c:pt idx="79">
                  <c:v>16.64</c:v>
                </c:pt>
                <c:pt idx="80">
                  <c:v>16.8</c:v>
                </c:pt>
                <c:pt idx="81">
                  <c:v>16.96</c:v>
                </c:pt>
                <c:pt idx="82">
                  <c:v>17.12</c:v>
                </c:pt>
                <c:pt idx="83">
                  <c:v>17.28</c:v>
                </c:pt>
                <c:pt idx="84">
                  <c:v>17.440000000000001</c:v>
                </c:pt>
                <c:pt idx="85">
                  <c:v>17.600000000000001</c:v>
                </c:pt>
                <c:pt idx="86">
                  <c:v>17.760000000000002</c:v>
                </c:pt>
                <c:pt idx="87">
                  <c:v>17.920000000000002</c:v>
                </c:pt>
                <c:pt idx="88">
                  <c:v>18.079999999999998</c:v>
                </c:pt>
                <c:pt idx="89">
                  <c:v>18.239999999999998</c:v>
                </c:pt>
                <c:pt idx="90">
                  <c:v>18.399999999999999</c:v>
                </c:pt>
                <c:pt idx="91">
                  <c:v>18.559999999999999</c:v>
                </c:pt>
                <c:pt idx="92">
                  <c:v>18.72</c:v>
                </c:pt>
                <c:pt idx="93">
                  <c:v>18.88</c:v>
                </c:pt>
                <c:pt idx="94">
                  <c:v>19.04</c:v>
                </c:pt>
                <c:pt idx="95">
                  <c:v>19.2</c:v>
                </c:pt>
                <c:pt idx="96">
                  <c:v>19.36</c:v>
                </c:pt>
                <c:pt idx="97">
                  <c:v>19.52</c:v>
                </c:pt>
                <c:pt idx="98">
                  <c:v>19.68</c:v>
                </c:pt>
                <c:pt idx="99">
                  <c:v>19.84</c:v>
                </c:pt>
                <c:pt idx="100">
                  <c:v>20</c:v>
                </c:pt>
                <c:pt idx="101">
                  <c:v>20.16</c:v>
                </c:pt>
                <c:pt idx="102">
                  <c:v>20.32</c:v>
                </c:pt>
                <c:pt idx="103">
                  <c:v>20.48</c:v>
                </c:pt>
                <c:pt idx="104">
                  <c:v>20.64</c:v>
                </c:pt>
                <c:pt idx="105">
                  <c:v>20.8</c:v>
                </c:pt>
                <c:pt idx="106">
                  <c:v>20.96</c:v>
                </c:pt>
                <c:pt idx="107">
                  <c:v>21.12</c:v>
                </c:pt>
                <c:pt idx="108">
                  <c:v>21.28</c:v>
                </c:pt>
                <c:pt idx="109">
                  <c:v>21.44</c:v>
                </c:pt>
                <c:pt idx="110">
                  <c:v>21.6</c:v>
                </c:pt>
                <c:pt idx="111">
                  <c:v>21.76</c:v>
                </c:pt>
                <c:pt idx="112">
                  <c:v>21.92</c:v>
                </c:pt>
                <c:pt idx="113">
                  <c:v>22.08</c:v>
                </c:pt>
                <c:pt idx="114">
                  <c:v>22.24</c:v>
                </c:pt>
                <c:pt idx="115">
                  <c:v>22.4</c:v>
                </c:pt>
                <c:pt idx="116">
                  <c:v>22.56</c:v>
                </c:pt>
                <c:pt idx="117">
                  <c:v>22.72</c:v>
                </c:pt>
                <c:pt idx="118">
                  <c:v>22.88</c:v>
                </c:pt>
                <c:pt idx="119">
                  <c:v>23.04</c:v>
                </c:pt>
                <c:pt idx="120">
                  <c:v>23.2</c:v>
                </c:pt>
                <c:pt idx="121">
                  <c:v>23.36</c:v>
                </c:pt>
                <c:pt idx="122">
                  <c:v>23.52</c:v>
                </c:pt>
                <c:pt idx="123">
                  <c:v>23.68</c:v>
                </c:pt>
                <c:pt idx="124">
                  <c:v>23.84</c:v>
                </c:pt>
                <c:pt idx="125">
                  <c:v>24</c:v>
                </c:pt>
                <c:pt idx="126">
                  <c:v>24.16</c:v>
                </c:pt>
                <c:pt idx="127">
                  <c:v>24.32</c:v>
                </c:pt>
                <c:pt idx="128">
                  <c:v>24.48</c:v>
                </c:pt>
                <c:pt idx="129">
                  <c:v>24.64</c:v>
                </c:pt>
                <c:pt idx="130">
                  <c:v>24.8</c:v>
                </c:pt>
                <c:pt idx="131">
                  <c:v>24.96</c:v>
                </c:pt>
                <c:pt idx="132">
                  <c:v>25.12</c:v>
                </c:pt>
                <c:pt idx="133">
                  <c:v>25.28</c:v>
                </c:pt>
                <c:pt idx="134">
                  <c:v>25.44</c:v>
                </c:pt>
                <c:pt idx="135">
                  <c:v>25.6</c:v>
                </c:pt>
                <c:pt idx="136">
                  <c:v>25.76</c:v>
                </c:pt>
                <c:pt idx="137">
                  <c:v>25.92</c:v>
                </c:pt>
                <c:pt idx="138">
                  <c:v>26.08</c:v>
                </c:pt>
                <c:pt idx="139">
                  <c:v>26.24</c:v>
                </c:pt>
                <c:pt idx="140">
                  <c:v>26.4</c:v>
                </c:pt>
                <c:pt idx="141">
                  <c:v>26.56</c:v>
                </c:pt>
                <c:pt idx="142">
                  <c:v>26.72</c:v>
                </c:pt>
                <c:pt idx="143">
                  <c:v>26.88</c:v>
                </c:pt>
                <c:pt idx="144">
                  <c:v>27.04</c:v>
                </c:pt>
                <c:pt idx="145">
                  <c:v>27.2</c:v>
                </c:pt>
                <c:pt idx="146">
                  <c:v>27.36</c:v>
                </c:pt>
                <c:pt idx="147">
                  <c:v>27.52</c:v>
                </c:pt>
                <c:pt idx="148">
                  <c:v>27.68</c:v>
                </c:pt>
                <c:pt idx="149">
                  <c:v>27.84</c:v>
                </c:pt>
                <c:pt idx="150">
                  <c:v>28</c:v>
                </c:pt>
                <c:pt idx="151">
                  <c:v>28.16</c:v>
                </c:pt>
                <c:pt idx="152">
                  <c:v>28.32</c:v>
                </c:pt>
                <c:pt idx="153">
                  <c:v>28.48</c:v>
                </c:pt>
                <c:pt idx="154">
                  <c:v>28.64</c:v>
                </c:pt>
                <c:pt idx="155">
                  <c:v>28.8</c:v>
                </c:pt>
                <c:pt idx="156">
                  <c:v>28.96</c:v>
                </c:pt>
                <c:pt idx="157">
                  <c:v>29.12</c:v>
                </c:pt>
                <c:pt idx="158">
                  <c:v>29.28</c:v>
                </c:pt>
                <c:pt idx="159">
                  <c:v>29.44</c:v>
                </c:pt>
                <c:pt idx="160">
                  <c:v>29.6</c:v>
                </c:pt>
                <c:pt idx="161">
                  <c:v>29.76</c:v>
                </c:pt>
                <c:pt idx="162">
                  <c:v>29.92</c:v>
                </c:pt>
                <c:pt idx="163">
                  <c:v>30.08</c:v>
                </c:pt>
                <c:pt idx="164">
                  <c:v>30.24</c:v>
                </c:pt>
                <c:pt idx="165">
                  <c:v>30.4</c:v>
                </c:pt>
                <c:pt idx="166">
                  <c:v>30.56</c:v>
                </c:pt>
                <c:pt idx="167">
                  <c:v>30.72</c:v>
                </c:pt>
                <c:pt idx="168">
                  <c:v>30.88</c:v>
                </c:pt>
                <c:pt idx="169">
                  <c:v>31.04</c:v>
                </c:pt>
                <c:pt idx="170">
                  <c:v>31.2</c:v>
                </c:pt>
                <c:pt idx="171">
                  <c:v>31.36</c:v>
                </c:pt>
                <c:pt idx="172">
                  <c:v>31.52</c:v>
                </c:pt>
                <c:pt idx="173">
                  <c:v>31.68</c:v>
                </c:pt>
                <c:pt idx="174">
                  <c:v>31.84</c:v>
                </c:pt>
                <c:pt idx="175">
                  <c:v>32</c:v>
                </c:pt>
                <c:pt idx="176">
                  <c:v>32.159999999999997</c:v>
                </c:pt>
                <c:pt idx="177">
                  <c:v>32.32</c:v>
                </c:pt>
                <c:pt idx="178">
                  <c:v>32.479999999999997</c:v>
                </c:pt>
                <c:pt idx="179">
                  <c:v>32.64</c:v>
                </c:pt>
                <c:pt idx="180">
                  <c:v>32.799999999999997</c:v>
                </c:pt>
                <c:pt idx="181">
                  <c:v>32.96</c:v>
                </c:pt>
                <c:pt idx="182">
                  <c:v>33.119999999999997</c:v>
                </c:pt>
                <c:pt idx="183">
                  <c:v>33.28</c:v>
                </c:pt>
                <c:pt idx="184">
                  <c:v>33.44</c:v>
                </c:pt>
                <c:pt idx="185">
                  <c:v>33.6</c:v>
                </c:pt>
                <c:pt idx="186">
                  <c:v>33.76</c:v>
                </c:pt>
                <c:pt idx="187">
                  <c:v>33.92</c:v>
                </c:pt>
                <c:pt idx="188">
                  <c:v>34.08</c:v>
                </c:pt>
                <c:pt idx="189">
                  <c:v>34.24</c:v>
                </c:pt>
                <c:pt idx="190">
                  <c:v>34.4</c:v>
                </c:pt>
                <c:pt idx="191">
                  <c:v>34.56</c:v>
                </c:pt>
                <c:pt idx="192">
                  <c:v>34.72</c:v>
                </c:pt>
                <c:pt idx="193">
                  <c:v>34.880000000000003</c:v>
                </c:pt>
                <c:pt idx="194">
                  <c:v>35.04</c:v>
                </c:pt>
                <c:pt idx="195">
                  <c:v>35.200000000000003</c:v>
                </c:pt>
                <c:pt idx="196">
                  <c:v>35.36</c:v>
                </c:pt>
                <c:pt idx="197">
                  <c:v>35.520000000000003</c:v>
                </c:pt>
                <c:pt idx="198">
                  <c:v>35.68</c:v>
                </c:pt>
                <c:pt idx="199">
                  <c:v>35.840000000000003</c:v>
                </c:pt>
                <c:pt idx="200">
                  <c:v>36</c:v>
                </c:pt>
              </c:numCache>
            </c:numRef>
          </c:xVal>
          <c:yVal>
            <c:numRef>
              <c:f>CLvsLO!$U$5:$U$205</c:f>
              <c:numCache>
                <c:formatCode>General</c:formatCode>
                <c:ptCount val="201"/>
                <c:pt idx="0">
                  <c:v>-65.558364999999995</c:v>
                </c:pt>
                <c:pt idx="1">
                  <c:v>-51.316166000000003</c:v>
                </c:pt>
                <c:pt idx="2">
                  <c:v>-42.168427000000001</c:v>
                </c:pt>
                <c:pt idx="3">
                  <c:v>-39.822113000000002</c:v>
                </c:pt>
                <c:pt idx="4">
                  <c:v>-36.316895000000002</c:v>
                </c:pt>
                <c:pt idx="5">
                  <c:v>-32.09901</c:v>
                </c:pt>
                <c:pt idx="6">
                  <c:v>-29.771881</c:v>
                </c:pt>
                <c:pt idx="7">
                  <c:v>-27.706911000000002</c:v>
                </c:pt>
                <c:pt idx="8">
                  <c:v>-25.933496000000002</c:v>
                </c:pt>
                <c:pt idx="9">
                  <c:v>-24.693127</c:v>
                </c:pt>
                <c:pt idx="10">
                  <c:v>-24.240210000000001</c:v>
                </c:pt>
                <c:pt idx="11">
                  <c:v>-23.052834000000001</c:v>
                </c:pt>
                <c:pt idx="12">
                  <c:v>-21.362082999999998</c:v>
                </c:pt>
                <c:pt idx="13">
                  <c:v>-20.119682000000001</c:v>
                </c:pt>
                <c:pt idx="14">
                  <c:v>-19.742512000000001</c:v>
                </c:pt>
                <c:pt idx="15">
                  <c:v>-19.220844</c:v>
                </c:pt>
                <c:pt idx="16">
                  <c:v>-18.079543999999999</c:v>
                </c:pt>
                <c:pt idx="17">
                  <c:v>-17.242811</c:v>
                </c:pt>
                <c:pt idx="18">
                  <c:v>-16.177855999999998</c:v>
                </c:pt>
                <c:pt idx="19">
                  <c:v>-14.639403</c:v>
                </c:pt>
                <c:pt idx="20">
                  <c:v>-13.751485000000001</c:v>
                </c:pt>
                <c:pt idx="21">
                  <c:v>-12.897299</c:v>
                </c:pt>
                <c:pt idx="22">
                  <c:v>-11.885868</c:v>
                </c:pt>
                <c:pt idx="23">
                  <c:v>-10.691090000000001</c:v>
                </c:pt>
                <c:pt idx="24">
                  <c:v>-9.8408346000000009</c:v>
                </c:pt>
                <c:pt idx="25">
                  <c:v>-9.2670984000000001</c:v>
                </c:pt>
                <c:pt idx="26">
                  <c:v>-8.8785609999999995</c:v>
                </c:pt>
                <c:pt idx="27">
                  <c:v>-8.6512279999999997</c:v>
                </c:pt>
                <c:pt idx="28">
                  <c:v>-8.5483665000000002</c:v>
                </c:pt>
                <c:pt idx="29">
                  <c:v>-8.5088223999999997</c:v>
                </c:pt>
                <c:pt idx="30">
                  <c:v>-8.6453409000000008</c:v>
                </c:pt>
                <c:pt idx="31">
                  <c:v>-8.6825533000000004</c:v>
                </c:pt>
                <c:pt idx="32">
                  <c:v>-8.7517405000000004</c:v>
                </c:pt>
                <c:pt idx="33">
                  <c:v>-8.8190364999999993</c:v>
                </c:pt>
                <c:pt idx="34">
                  <c:v>-8.8113870999999993</c:v>
                </c:pt>
                <c:pt idx="35">
                  <c:v>-8.9326056999999999</c:v>
                </c:pt>
                <c:pt idx="36">
                  <c:v>-8.9981699000000006</c:v>
                </c:pt>
                <c:pt idx="37">
                  <c:v>-8.9132481000000006</c:v>
                </c:pt>
                <c:pt idx="38">
                  <c:v>-8.8220185999999998</c:v>
                </c:pt>
                <c:pt idx="39">
                  <c:v>-8.8097943999999995</c:v>
                </c:pt>
                <c:pt idx="40">
                  <c:v>-8.7708396999999998</c:v>
                </c:pt>
                <c:pt idx="41">
                  <c:v>-8.7244796999999998</c:v>
                </c:pt>
                <c:pt idx="42">
                  <c:v>-8.7000426999999991</c:v>
                </c:pt>
                <c:pt idx="43">
                  <c:v>-8.7795390999999992</c:v>
                </c:pt>
                <c:pt idx="44">
                  <c:v>-8.7786817999999993</c:v>
                </c:pt>
                <c:pt idx="45">
                  <c:v>-8.6892376000000002</c:v>
                </c:pt>
                <c:pt idx="46">
                  <c:v>-8.5949497000000008</c:v>
                </c:pt>
                <c:pt idx="47">
                  <c:v>-8.4811192000000002</c:v>
                </c:pt>
                <c:pt idx="48">
                  <c:v>-8.3309049999999996</c:v>
                </c:pt>
                <c:pt idx="49">
                  <c:v>-8.2046908999999992</c:v>
                </c:pt>
                <c:pt idx="50">
                  <c:v>-8.1191463000000006</c:v>
                </c:pt>
                <c:pt idx="51">
                  <c:v>-8.0280170000000002</c:v>
                </c:pt>
                <c:pt idx="52">
                  <c:v>-7.9529147</c:v>
                </c:pt>
                <c:pt idx="53">
                  <c:v>-7.8386312</c:v>
                </c:pt>
                <c:pt idx="54">
                  <c:v>-7.7281212999999997</c:v>
                </c:pt>
                <c:pt idx="55">
                  <c:v>-7.6555761999999996</c:v>
                </c:pt>
                <c:pt idx="56">
                  <c:v>-7.5285120000000001</c:v>
                </c:pt>
                <c:pt idx="57">
                  <c:v>-7.4756245999999997</c:v>
                </c:pt>
                <c:pt idx="58">
                  <c:v>-7.4591102999999999</c:v>
                </c:pt>
                <c:pt idx="59">
                  <c:v>-7.4725222999999996</c:v>
                </c:pt>
                <c:pt idx="60">
                  <c:v>-7.5134578000000003</c:v>
                </c:pt>
                <c:pt idx="61">
                  <c:v>-7.5834241000000002</c:v>
                </c:pt>
                <c:pt idx="62">
                  <c:v>-7.7154360000000004</c:v>
                </c:pt>
                <c:pt idx="63">
                  <c:v>-7.907845</c:v>
                </c:pt>
                <c:pt idx="64">
                  <c:v>-8.0685701000000005</c:v>
                </c:pt>
                <c:pt idx="65">
                  <c:v>-8.2347336000000002</c:v>
                </c:pt>
                <c:pt idx="66">
                  <c:v>-8.3897028000000002</c:v>
                </c:pt>
                <c:pt idx="67">
                  <c:v>-8.5025186999999995</c:v>
                </c:pt>
                <c:pt idx="68">
                  <c:v>-8.5498390000000004</c:v>
                </c:pt>
                <c:pt idx="69">
                  <c:v>-8.6419449000000004</c:v>
                </c:pt>
                <c:pt idx="70">
                  <c:v>-8.6937636999999999</c:v>
                </c:pt>
                <c:pt idx="71">
                  <c:v>-8.7489261999999997</c:v>
                </c:pt>
                <c:pt idx="72">
                  <c:v>-8.8253021</c:v>
                </c:pt>
                <c:pt idx="73">
                  <c:v>-8.8598557000000007</c:v>
                </c:pt>
                <c:pt idx="74">
                  <c:v>-8.8920908000000001</c:v>
                </c:pt>
                <c:pt idx="75">
                  <c:v>-8.9121512999999997</c:v>
                </c:pt>
                <c:pt idx="76">
                  <c:v>-8.9579353000000008</c:v>
                </c:pt>
                <c:pt idx="77">
                  <c:v>-8.9801760000000002</c:v>
                </c:pt>
                <c:pt idx="78">
                  <c:v>-8.9441079999999999</c:v>
                </c:pt>
                <c:pt idx="79">
                  <c:v>-8.9115704999999998</c:v>
                </c:pt>
                <c:pt idx="80">
                  <c:v>-8.8783150000000006</c:v>
                </c:pt>
                <c:pt idx="81">
                  <c:v>-8.8584107999999997</c:v>
                </c:pt>
                <c:pt idx="82">
                  <c:v>-8.8339604999999999</c:v>
                </c:pt>
                <c:pt idx="83">
                  <c:v>-8.8138371000000006</c:v>
                </c:pt>
                <c:pt idx="84">
                  <c:v>-8.7963828999999993</c:v>
                </c:pt>
                <c:pt idx="85">
                  <c:v>-8.7881392999999992</c:v>
                </c:pt>
                <c:pt idx="86">
                  <c:v>-8.7237492000000003</c:v>
                </c:pt>
                <c:pt idx="87">
                  <c:v>-8.6974344000000006</c:v>
                </c:pt>
                <c:pt idx="88">
                  <c:v>-8.6980038000000004</c:v>
                </c:pt>
                <c:pt idx="89">
                  <c:v>-8.6518754999999992</c:v>
                </c:pt>
                <c:pt idx="90">
                  <c:v>-8.5937222999999996</c:v>
                </c:pt>
                <c:pt idx="91">
                  <c:v>-8.5456275999999995</c:v>
                </c:pt>
                <c:pt idx="92">
                  <c:v>-8.4640322000000001</c:v>
                </c:pt>
                <c:pt idx="93">
                  <c:v>-8.4172715999999994</c:v>
                </c:pt>
                <c:pt idx="94">
                  <c:v>-8.3490715000000009</c:v>
                </c:pt>
                <c:pt idx="95">
                  <c:v>-8.3170681000000002</c:v>
                </c:pt>
                <c:pt idx="96">
                  <c:v>-8.2789812000000005</c:v>
                </c:pt>
                <c:pt idx="97">
                  <c:v>-8.2065525000000008</c:v>
                </c:pt>
                <c:pt idx="98">
                  <c:v>-8.1408643999999999</c:v>
                </c:pt>
                <c:pt idx="99">
                  <c:v>-8.0548391000000006</c:v>
                </c:pt>
                <c:pt idx="100">
                  <c:v>-7.9398913000000002</c:v>
                </c:pt>
                <c:pt idx="101">
                  <c:v>-7.8293141999999998</c:v>
                </c:pt>
                <c:pt idx="102">
                  <c:v>-7.7539104999999999</c:v>
                </c:pt>
                <c:pt idx="103">
                  <c:v>-7.6800227000000003</c:v>
                </c:pt>
                <c:pt idx="104">
                  <c:v>-7.6371669999999998</c:v>
                </c:pt>
                <c:pt idx="105">
                  <c:v>-7.6076912999999999</c:v>
                </c:pt>
                <c:pt idx="106">
                  <c:v>-7.6021318000000004</c:v>
                </c:pt>
                <c:pt idx="107">
                  <c:v>-7.6342239000000003</c:v>
                </c:pt>
                <c:pt idx="108">
                  <c:v>-7.6851544000000001</c:v>
                </c:pt>
                <c:pt idx="109">
                  <c:v>-7.7212801000000004</c:v>
                </c:pt>
                <c:pt idx="110">
                  <c:v>-7.8119797999999996</c:v>
                </c:pt>
                <c:pt idx="111">
                  <c:v>-7.9372844999999996</c:v>
                </c:pt>
                <c:pt idx="112">
                  <c:v>-8.0348816000000003</c:v>
                </c:pt>
                <c:pt idx="113">
                  <c:v>-8.0918875000000003</c:v>
                </c:pt>
                <c:pt idx="114">
                  <c:v>-8.1706724000000008</c:v>
                </c:pt>
                <c:pt idx="115">
                  <c:v>-8.3438797000000005</c:v>
                </c:pt>
                <c:pt idx="116">
                  <c:v>-8.5205573999999995</c:v>
                </c:pt>
                <c:pt idx="117">
                  <c:v>-8.6866465000000002</c:v>
                </c:pt>
                <c:pt idx="118">
                  <c:v>-8.8255768000000003</c:v>
                </c:pt>
                <c:pt idx="119">
                  <c:v>-8.8925409000000002</c:v>
                </c:pt>
                <c:pt idx="120">
                  <c:v>-8.9094438999999994</c:v>
                </c:pt>
                <c:pt idx="121">
                  <c:v>-8.9078006999999992</c:v>
                </c:pt>
                <c:pt idx="122">
                  <c:v>-8.8893862000000006</c:v>
                </c:pt>
                <c:pt idx="123">
                  <c:v>-8.8812265000000004</c:v>
                </c:pt>
                <c:pt idx="124">
                  <c:v>-8.9553031999999995</c:v>
                </c:pt>
                <c:pt idx="125">
                  <c:v>-8.9704800000000002</c:v>
                </c:pt>
                <c:pt idx="126">
                  <c:v>-8.9854573999999996</c:v>
                </c:pt>
                <c:pt idx="127">
                  <c:v>-9.0108957000000007</c:v>
                </c:pt>
                <c:pt idx="128">
                  <c:v>-9.0411319999999993</c:v>
                </c:pt>
                <c:pt idx="129">
                  <c:v>-9.1114329999999999</c:v>
                </c:pt>
                <c:pt idx="130">
                  <c:v>-9.1846762000000002</c:v>
                </c:pt>
                <c:pt idx="131">
                  <c:v>-9.2822932999999992</c:v>
                </c:pt>
                <c:pt idx="132">
                  <c:v>-9.3528757000000002</c:v>
                </c:pt>
                <c:pt idx="133">
                  <c:v>-9.4534444999999998</c:v>
                </c:pt>
                <c:pt idx="134">
                  <c:v>-9.4935293000000005</c:v>
                </c:pt>
                <c:pt idx="135">
                  <c:v>-9.5348120000000005</c:v>
                </c:pt>
                <c:pt idx="136">
                  <c:v>-9.6145104999999997</c:v>
                </c:pt>
                <c:pt idx="137">
                  <c:v>-9.6531982000000003</c:v>
                </c:pt>
                <c:pt idx="138">
                  <c:v>-9.7387657000000001</c:v>
                </c:pt>
                <c:pt idx="139">
                  <c:v>-9.8041534000000006</c:v>
                </c:pt>
                <c:pt idx="140">
                  <c:v>-9.9373378999999993</c:v>
                </c:pt>
                <c:pt idx="141">
                  <c:v>-9.9668159000000003</c:v>
                </c:pt>
                <c:pt idx="142">
                  <c:v>-9.7636260999999998</c:v>
                </c:pt>
                <c:pt idx="143">
                  <c:v>-9.6594066999999999</c:v>
                </c:pt>
                <c:pt idx="144">
                  <c:v>-9.6580180999999996</c:v>
                </c:pt>
                <c:pt idx="145">
                  <c:v>-9.6469488000000005</c:v>
                </c:pt>
                <c:pt idx="146">
                  <c:v>-9.6497659999999996</c:v>
                </c:pt>
                <c:pt idx="147">
                  <c:v>-9.6867695000000005</c:v>
                </c:pt>
                <c:pt idx="148">
                  <c:v>-9.7513112999999993</c:v>
                </c:pt>
                <c:pt idx="149">
                  <c:v>-9.7216691999999991</c:v>
                </c:pt>
                <c:pt idx="150">
                  <c:v>-9.7732735000000002</c:v>
                </c:pt>
                <c:pt idx="151">
                  <c:v>-9.6768456</c:v>
                </c:pt>
                <c:pt idx="152">
                  <c:v>-9.6222791999999995</c:v>
                </c:pt>
                <c:pt idx="153">
                  <c:v>-9.5900507000000008</c:v>
                </c:pt>
                <c:pt idx="154">
                  <c:v>-9.5129985999999995</c:v>
                </c:pt>
                <c:pt idx="155">
                  <c:v>-9.4848660999999996</c:v>
                </c:pt>
                <c:pt idx="156">
                  <c:v>-9.4289845999999997</c:v>
                </c:pt>
                <c:pt idx="157">
                  <c:v>-9.4745358999999993</c:v>
                </c:pt>
                <c:pt idx="158">
                  <c:v>-9.5131253999999998</c:v>
                </c:pt>
                <c:pt idx="159">
                  <c:v>-9.6545714999999994</c:v>
                </c:pt>
                <c:pt idx="160">
                  <c:v>-9.7455692000000003</c:v>
                </c:pt>
                <c:pt idx="161">
                  <c:v>-9.8574944000000002</c:v>
                </c:pt>
                <c:pt idx="162">
                  <c:v>-10.037167999999999</c:v>
                </c:pt>
                <c:pt idx="163">
                  <c:v>-10.341139999999999</c:v>
                </c:pt>
                <c:pt idx="164">
                  <c:v>-10.66466</c:v>
                </c:pt>
                <c:pt idx="165">
                  <c:v>-10.906718</c:v>
                </c:pt>
                <c:pt idx="166">
                  <c:v>-11.214537</c:v>
                </c:pt>
                <c:pt idx="167">
                  <c:v>-11.530251</c:v>
                </c:pt>
                <c:pt idx="168">
                  <c:v>-11.973271</c:v>
                </c:pt>
                <c:pt idx="169">
                  <c:v>-12.504823</c:v>
                </c:pt>
                <c:pt idx="170">
                  <c:v>-12.964074999999999</c:v>
                </c:pt>
                <c:pt idx="171">
                  <c:v>-13.444198999999999</c:v>
                </c:pt>
                <c:pt idx="172">
                  <c:v>-14.128181</c:v>
                </c:pt>
                <c:pt idx="173">
                  <c:v>-14.954299000000001</c:v>
                </c:pt>
                <c:pt idx="174">
                  <c:v>-15.768634</c:v>
                </c:pt>
                <c:pt idx="175">
                  <c:v>-16.462437000000001</c:v>
                </c:pt>
                <c:pt idx="176">
                  <c:v>-16.754465</c:v>
                </c:pt>
                <c:pt idx="177">
                  <c:v>-16.781980999999998</c:v>
                </c:pt>
                <c:pt idx="178">
                  <c:v>-16.16902</c:v>
                </c:pt>
                <c:pt idx="179">
                  <c:v>-15.180182</c:v>
                </c:pt>
                <c:pt idx="180">
                  <c:v>-13.916656</c:v>
                </c:pt>
                <c:pt idx="181">
                  <c:v>-12.877755000000001</c:v>
                </c:pt>
                <c:pt idx="182">
                  <c:v>-12.074431000000001</c:v>
                </c:pt>
                <c:pt idx="183">
                  <c:v>-11.517151</c:v>
                </c:pt>
                <c:pt idx="184">
                  <c:v>-11.250655</c:v>
                </c:pt>
                <c:pt idx="185">
                  <c:v>-11.236280000000001</c:v>
                </c:pt>
                <c:pt idx="186">
                  <c:v>-11.309082</c:v>
                </c:pt>
                <c:pt idx="187">
                  <c:v>-11.46124</c:v>
                </c:pt>
                <c:pt idx="188">
                  <c:v>-11.691096999999999</c:v>
                </c:pt>
                <c:pt idx="189">
                  <c:v>-12.003833999999999</c:v>
                </c:pt>
                <c:pt idx="190">
                  <c:v>-12.300632</c:v>
                </c:pt>
                <c:pt idx="191">
                  <c:v>-12.491467999999999</c:v>
                </c:pt>
                <c:pt idx="192">
                  <c:v>-12.475244</c:v>
                </c:pt>
                <c:pt idx="193">
                  <c:v>-12.334092</c:v>
                </c:pt>
                <c:pt idx="194">
                  <c:v>-12.174867000000001</c:v>
                </c:pt>
                <c:pt idx="195">
                  <c:v>-12.088601000000001</c:v>
                </c:pt>
                <c:pt idx="196">
                  <c:v>-12.045049000000001</c:v>
                </c:pt>
                <c:pt idx="197">
                  <c:v>-12.004892999999999</c:v>
                </c:pt>
                <c:pt idx="198">
                  <c:v>-11.976062000000001</c:v>
                </c:pt>
                <c:pt idx="199">
                  <c:v>-12.025104000000001</c:v>
                </c:pt>
                <c:pt idx="200">
                  <c:v>-12.104699999999999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14-40A3-8FF3-7129B99B2001}"/>
            </c:ext>
          </c:extLst>
        </c:ser>
        <c:ser>
          <c:idx val="0"/>
          <c:order val="4"/>
          <c:tx>
            <c:strRef>
              <c:f>CLvsLO!$V$2</c:f>
              <c:strCache>
                <c:ptCount val="1"/>
                <c:pt idx="0">
                  <c:v>+14 dBm</c:v>
                </c:pt>
              </c:strCache>
              <c:extLst xmlns:c15="http://schemas.microsoft.com/office/drawing/2012/chart"/>
            </c:strRef>
          </c:tx>
          <c:spPr>
            <a:ln cmpd="sng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CLvsLO!$Q$5:$Q$205</c:f>
              <c:numCache>
                <c:formatCode>General</c:formatCode>
                <c:ptCount val="201"/>
                <c:pt idx="0">
                  <c:v>4</c:v>
                </c:pt>
                <c:pt idx="1">
                  <c:v>4.16</c:v>
                </c:pt>
                <c:pt idx="2">
                  <c:v>4.32</c:v>
                </c:pt>
                <c:pt idx="3">
                  <c:v>4.4800000000000004</c:v>
                </c:pt>
                <c:pt idx="4">
                  <c:v>4.6399999999999997</c:v>
                </c:pt>
                <c:pt idx="5">
                  <c:v>4.8</c:v>
                </c:pt>
                <c:pt idx="6">
                  <c:v>4.96</c:v>
                </c:pt>
                <c:pt idx="7">
                  <c:v>5.12</c:v>
                </c:pt>
                <c:pt idx="8">
                  <c:v>5.28</c:v>
                </c:pt>
                <c:pt idx="9">
                  <c:v>5.44</c:v>
                </c:pt>
                <c:pt idx="10">
                  <c:v>5.6</c:v>
                </c:pt>
                <c:pt idx="11">
                  <c:v>5.76</c:v>
                </c:pt>
                <c:pt idx="12">
                  <c:v>5.92</c:v>
                </c:pt>
                <c:pt idx="13">
                  <c:v>6.08</c:v>
                </c:pt>
                <c:pt idx="14">
                  <c:v>6.24</c:v>
                </c:pt>
                <c:pt idx="15">
                  <c:v>6.4</c:v>
                </c:pt>
                <c:pt idx="16">
                  <c:v>6.56</c:v>
                </c:pt>
                <c:pt idx="17">
                  <c:v>6.72</c:v>
                </c:pt>
                <c:pt idx="18">
                  <c:v>6.88</c:v>
                </c:pt>
                <c:pt idx="19">
                  <c:v>7.04</c:v>
                </c:pt>
                <c:pt idx="20">
                  <c:v>7.2</c:v>
                </c:pt>
                <c:pt idx="21">
                  <c:v>7.36</c:v>
                </c:pt>
                <c:pt idx="22">
                  <c:v>7.52</c:v>
                </c:pt>
                <c:pt idx="23">
                  <c:v>7.68</c:v>
                </c:pt>
                <c:pt idx="24">
                  <c:v>7.84</c:v>
                </c:pt>
                <c:pt idx="25">
                  <c:v>8</c:v>
                </c:pt>
                <c:pt idx="26">
                  <c:v>8.16</c:v>
                </c:pt>
                <c:pt idx="27">
                  <c:v>8.32</c:v>
                </c:pt>
                <c:pt idx="28">
                  <c:v>8.48</c:v>
                </c:pt>
                <c:pt idx="29">
                  <c:v>8.64</c:v>
                </c:pt>
                <c:pt idx="30">
                  <c:v>8.8000000000000007</c:v>
                </c:pt>
                <c:pt idx="31">
                  <c:v>8.9600000000000009</c:v>
                </c:pt>
                <c:pt idx="32">
                  <c:v>9.1199999999999992</c:v>
                </c:pt>
                <c:pt idx="33">
                  <c:v>9.2799999999999994</c:v>
                </c:pt>
                <c:pt idx="34">
                  <c:v>9.44</c:v>
                </c:pt>
                <c:pt idx="35">
                  <c:v>9.6</c:v>
                </c:pt>
                <c:pt idx="36">
                  <c:v>9.76</c:v>
                </c:pt>
                <c:pt idx="37">
                  <c:v>9.92</c:v>
                </c:pt>
                <c:pt idx="38">
                  <c:v>10.08</c:v>
                </c:pt>
                <c:pt idx="39">
                  <c:v>10.24</c:v>
                </c:pt>
                <c:pt idx="40">
                  <c:v>10.4</c:v>
                </c:pt>
                <c:pt idx="41">
                  <c:v>10.56</c:v>
                </c:pt>
                <c:pt idx="42">
                  <c:v>10.72</c:v>
                </c:pt>
                <c:pt idx="43">
                  <c:v>10.88</c:v>
                </c:pt>
                <c:pt idx="44">
                  <c:v>11.04</c:v>
                </c:pt>
                <c:pt idx="45">
                  <c:v>11.2</c:v>
                </c:pt>
                <c:pt idx="46">
                  <c:v>11.36</c:v>
                </c:pt>
                <c:pt idx="47">
                  <c:v>11.52</c:v>
                </c:pt>
                <c:pt idx="48">
                  <c:v>11.68</c:v>
                </c:pt>
                <c:pt idx="49">
                  <c:v>11.84</c:v>
                </c:pt>
                <c:pt idx="50">
                  <c:v>12</c:v>
                </c:pt>
                <c:pt idx="51">
                  <c:v>12.16</c:v>
                </c:pt>
                <c:pt idx="52">
                  <c:v>12.32</c:v>
                </c:pt>
                <c:pt idx="53">
                  <c:v>12.48</c:v>
                </c:pt>
                <c:pt idx="54">
                  <c:v>12.64</c:v>
                </c:pt>
                <c:pt idx="55">
                  <c:v>12.8</c:v>
                </c:pt>
                <c:pt idx="56">
                  <c:v>12.96</c:v>
                </c:pt>
                <c:pt idx="57">
                  <c:v>13.12</c:v>
                </c:pt>
                <c:pt idx="58">
                  <c:v>13.28</c:v>
                </c:pt>
                <c:pt idx="59">
                  <c:v>13.44</c:v>
                </c:pt>
                <c:pt idx="60">
                  <c:v>13.6</c:v>
                </c:pt>
                <c:pt idx="61">
                  <c:v>13.76</c:v>
                </c:pt>
                <c:pt idx="62">
                  <c:v>13.92</c:v>
                </c:pt>
                <c:pt idx="63">
                  <c:v>14.08</c:v>
                </c:pt>
                <c:pt idx="64">
                  <c:v>14.24</c:v>
                </c:pt>
                <c:pt idx="65">
                  <c:v>14.4</c:v>
                </c:pt>
                <c:pt idx="66">
                  <c:v>14.56</c:v>
                </c:pt>
                <c:pt idx="67">
                  <c:v>14.72</c:v>
                </c:pt>
                <c:pt idx="68">
                  <c:v>14.88</c:v>
                </c:pt>
                <c:pt idx="69">
                  <c:v>15.04</c:v>
                </c:pt>
                <c:pt idx="70">
                  <c:v>15.2</c:v>
                </c:pt>
                <c:pt idx="71">
                  <c:v>15.36</c:v>
                </c:pt>
                <c:pt idx="72">
                  <c:v>15.52</c:v>
                </c:pt>
                <c:pt idx="73">
                  <c:v>15.68</c:v>
                </c:pt>
                <c:pt idx="74">
                  <c:v>15.84</c:v>
                </c:pt>
                <c:pt idx="75">
                  <c:v>16</c:v>
                </c:pt>
                <c:pt idx="76">
                  <c:v>16.16</c:v>
                </c:pt>
                <c:pt idx="77">
                  <c:v>16.32</c:v>
                </c:pt>
                <c:pt idx="78">
                  <c:v>16.48</c:v>
                </c:pt>
                <c:pt idx="79">
                  <c:v>16.64</c:v>
                </c:pt>
                <c:pt idx="80">
                  <c:v>16.8</c:v>
                </c:pt>
                <c:pt idx="81">
                  <c:v>16.96</c:v>
                </c:pt>
                <c:pt idx="82">
                  <c:v>17.12</c:v>
                </c:pt>
                <c:pt idx="83">
                  <c:v>17.28</c:v>
                </c:pt>
                <c:pt idx="84">
                  <c:v>17.440000000000001</c:v>
                </c:pt>
                <c:pt idx="85">
                  <c:v>17.600000000000001</c:v>
                </c:pt>
                <c:pt idx="86">
                  <c:v>17.760000000000002</c:v>
                </c:pt>
                <c:pt idx="87">
                  <c:v>17.920000000000002</c:v>
                </c:pt>
                <c:pt idx="88">
                  <c:v>18.079999999999998</c:v>
                </c:pt>
                <c:pt idx="89">
                  <c:v>18.239999999999998</c:v>
                </c:pt>
                <c:pt idx="90">
                  <c:v>18.399999999999999</c:v>
                </c:pt>
                <c:pt idx="91">
                  <c:v>18.559999999999999</c:v>
                </c:pt>
                <c:pt idx="92">
                  <c:v>18.72</c:v>
                </c:pt>
                <c:pt idx="93">
                  <c:v>18.88</c:v>
                </c:pt>
                <c:pt idx="94">
                  <c:v>19.04</c:v>
                </c:pt>
                <c:pt idx="95">
                  <c:v>19.2</c:v>
                </c:pt>
                <c:pt idx="96">
                  <c:v>19.36</c:v>
                </c:pt>
                <c:pt idx="97">
                  <c:v>19.52</c:v>
                </c:pt>
                <c:pt idx="98">
                  <c:v>19.68</c:v>
                </c:pt>
                <c:pt idx="99">
                  <c:v>19.84</c:v>
                </c:pt>
                <c:pt idx="100">
                  <c:v>20</c:v>
                </c:pt>
                <c:pt idx="101">
                  <c:v>20.16</c:v>
                </c:pt>
                <c:pt idx="102">
                  <c:v>20.32</c:v>
                </c:pt>
                <c:pt idx="103">
                  <c:v>20.48</c:v>
                </c:pt>
                <c:pt idx="104">
                  <c:v>20.64</c:v>
                </c:pt>
                <c:pt idx="105">
                  <c:v>20.8</c:v>
                </c:pt>
                <c:pt idx="106">
                  <c:v>20.96</c:v>
                </c:pt>
                <c:pt idx="107">
                  <c:v>21.12</c:v>
                </c:pt>
                <c:pt idx="108">
                  <c:v>21.28</c:v>
                </c:pt>
                <c:pt idx="109">
                  <c:v>21.44</c:v>
                </c:pt>
                <c:pt idx="110">
                  <c:v>21.6</c:v>
                </c:pt>
                <c:pt idx="111">
                  <c:v>21.76</c:v>
                </c:pt>
                <c:pt idx="112">
                  <c:v>21.92</c:v>
                </c:pt>
                <c:pt idx="113">
                  <c:v>22.08</c:v>
                </c:pt>
                <c:pt idx="114">
                  <c:v>22.24</c:v>
                </c:pt>
                <c:pt idx="115">
                  <c:v>22.4</c:v>
                </c:pt>
                <c:pt idx="116">
                  <c:v>22.56</c:v>
                </c:pt>
                <c:pt idx="117">
                  <c:v>22.72</c:v>
                </c:pt>
                <c:pt idx="118">
                  <c:v>22.88</c:v>
                </c:pt>
                <c:pt idx="119">
                  <c:v>23.04</c:v>
                </c:pt>
                <c:pt idx="120">
                  <c:v>23.2</c:v>
                </c:pt>
                <c:pt idx="121">
                  <c:v>23.36</c:v>
                </c:pt>
                <c:pt idx="122">
                  <c:v>23.52</c:v>
                </c:pt>
                <c:pt idx="123">
                  <c:v>23.68</c:v>
                </c:pt>
                <c:pt idx="124">
                  <c:v>23.84</c:v>
                </c:pt>
                <c:pt idx="125">
                  <c:v>24</c:v>
                </c:pt>
                <c:pt idx="126">
                  <c:v>24.16</c:v>
                </c:pt>
                <c:pt idx="127">
                  <c:v>24.32</c:v>
                </c:pt>
                <c:pt idx="128">
                  <c:v>24.48</c:v>
                </c:pt>
                <c:pt idx="129">
                  <c:v>24.64</c:v>
                </c:pt>
                <c:pt idx="130">
                  <c:v>24.8</c:v>
                </c:pt>
                <c:pt idx="131">
                  <c:v>24.96</c:v>
                </c:pt>
                <c:pt idx="132">
                  <c:v>25.12</c:v>
                </c:pt>
                <c:pt idx="133">
                  <c:v>25.28</c:v>
                </c:pt>
                <c:pt idx="134">
                  <c:v>25.44</c:v>
                </c:pt>
                <c:pt idx="135">
                  <c:v>25.6</c:v>
                </c:pt>
                <c:pt idx="136">
                  <c:v>25.76</c:v>
                </c:pt>
                <c:pt idx="137">
                  <c:v>25.92</c:v>
                </c:pt>
                <c:pt idx="138">
                  <c:v>26.08</c:v>
                </c:pt>
                <c:pt idx="139">
                  <c:v>26.24</c:v>
                </c:pt>
                <c:pt idx="140">
                  <c:v>26.4</c:v>
                </c:pt>
                <c:pt idx="141">
                  <c:v>26.56</c:v>
                </c:pt>
                <c:pt idx="142">
                  <c:v>26.72</c:v>
                </c:pt>
                <c:pt idx="143">
                  <c:v>26.88</c:v>
                </c:pt>
                <c:pt idx="144">
                  <c:v>27.04</c:v>
                </c:pt>
                <c:pt idx="145">
                  <c:v>27.2</c:v>
                </c:pt>
                <c:pt idx="146">
                  <c:v>27.36</c:v>
                </c:pt>
                <c:pt idx="147">
                  <c:v>27.52</c:v>
                </c:pt>
                <c:pt idx="148">
                  <c:v>27.68</c:v>
                </c:pt>
                <c:pt idx="149">
                  <c:v>27.84</c:v>
                </c:pt>
                <c:pt idx="150">
                  <c:v>28</c:v>
                </c:pt>
                <c:pt idx="151">
                  <c:v>28.16</c:v>
                </c:pt>
                <c:pt idx="152">
                  <c:v>28.32</c:v>
                </c:pt>
                <c:pt idx="153">
                  <c:v>28.48</c:v>
                </c:pt>
                <c:pt idx="154">
                  <c:v>28.64</c:v>
                </c:pt>
                <c:pt idx="155">
                  <c:v>28.8</c:v>
                </c:pt>
                <c:pt idx="156">
                  <c:v>28.96</c:v>
                </c:pt>
                <c:pt idx="157">
                  <c:v>29.12</c:v>
                </c:pt>
                <c:pt idx="158">
                  <c:v>29.28</c:v>
                </c:pt>
                <c:pt idx="159">
                  <c:v>29.44</c:v>
                </c:pt>
                <c:pt idx="160">
                  <c:v>29.6</c:v>
                </c:pt>
                <c:pt idx="161">
                  <c:v>29.76</c:v>
                </c:pt>
                <c:pt idx="162">
                  <c:v>29.92</c:v>
                </c:pt>
                <c:pt idx="163">
                  <c:v>30.08</c:v>
                </c:pt>
                <c:pt idx="164">
                  <c:v>30.24</c:v>
                </c:pt>
                <c:pt idx="165">
                  <c:v>30.4</c:v>
                </c:pt>
                <c:pt idx="166">
                  <c:v>30.56</c:v>
                </c:pt>
                <c:pt idx="167">
                  <c:v>30.72</c:v>
                </c:pt>
                <c:pt idx="168">
                  <c:v>30.88</c:v>
                </c:pt>
                <c:pt idx="169">
                  <c:v>31.04</c:v>
                </c:pt>
                <c:pt idx="170">
                  <c:v>31.2</c:v>
                </c:pt>
                <c:pt idx="171">
                  <c:v>31.36</c:v>
                </c:pt>
                <c:pt idx="172">
                  <c:v>31.52</c:v>
                </c:pt>
                <c:pt idx="173">
                  <c:v>31.68</c:v>
                </c:pt>
                <c:pt idx="174">
                  <c:v>31.84</c:v>
                </c:pt>
                <c:pt idx="175">
                  <c:v>32</c:v>
                </c:pt>
                <c:pt idx="176">
                  <c:v>32.159999999999997</c:v>
                </c:pt>
                <c:pt idx="177">
                  <c:v>32.32</c:v>
                </c:pt>
                <c:pt idx="178">
                  <c:v>32.479999999999997</c:v>
                </c:pt>
                <c:pt idx="179">
                  <c:v>32.64</c:v>
                </c:pt>
                <c:pt idx="180">
                  <c:v>32.799999999999997</c:v>
                </c:pt>
                <c:pt idx="181">
                  <c:v>32.96</c:v>
                </c:pt>
                <c:pt idx="182">
                  <c:v>33.119999999999997</c:v>
                </c:pt>
                <c:pt idx="183">
                  <c:v>33.28</c:v>
                </c:pt>
                <c:pt idx="184">
                  <c:v>33.44</c:v>
                </c:pt>
                <c:pt idx="185">
                  <c:v>33.6</c:v>
                </c:pt>
                <c:pt idx="186">
                  <c:v>33.76</c:v>
                </c:pt>
                <c:pt idx="187">
                  <c:v>33.92</c:v>
                </c:pt>
                <c:pt idx="188">
                  <c:v>34.08</c:v>
                </c:pt>
                <c:pt idx="189">
                  <c:v>34.24</c:v>
                </c:pt>
                <c:pt idx="190">
                  <c:v>34.4</c:v>
                </c:pt>
                <c:pt idx="191">
                  <c:v>34.56</c:v>
                </c:pt>
                <c:pt idx="192">
                  <c:v>34.72</c:v>
                </c:pt>
                <c:pt idx="193">
                  <c:v>34.880000000000003</c:v>
                </c:pt>
                <c:pt idx="194">
                  <c:v>35.04</c:v>
                </c:pt>
                <c:pt idx="195">
                  <c:v>35.200000000000003</c:v>
                </c:pt>
                <c:pt idx="196">
                  <c:v>35.36</c:v>
                </c:pt>
                <c:pt idx="197">
                  <c:v>35.520000000000003</c:v>
                </c:pt>
                <c:pt idx="198">
                  <c:v>35.68</c:v>
                </c:pt>
                <c:pt idx="199">
                  <c:v>35.840000000000003</c:v>
                </c:pt>
                <c:pt idx="200">
                  <c:v>36</c:v>
                </c:pt>
              </c:numCache>
              <c:extLst xmlns:c15="http://schemas.microsoft.com/office/drawing/2012/chart"/>
            </c:numRef>
          </c:xVal>
          <c:yVal>
            <c:numRef>
              <c:f>CLvsLO!$V$5:$V$205</c:f>
              <c:numCache>
                <c:formatCode>General</c:formatCode>
                <c:ptCount val="201"/>
                <c:pt idx="0">
                  <c:v>-75.900681000000006</c:v>
                </c:pt>
                <c:pt idx="1">
                  <c:v>-77.699005</c:v>
                </c:pt>
                <c:pt idx="2">
                  <c:v>-74.996651</c:v>
                </c:pt>
                <c:pt idx="3">
                  <c:v>-47.644649999999999</c:v>
                </c:pt>
                <c:pt idx="4">
                  <c:v>-43.784008</c:v>
                </c:pt>
                <c:pt idx="5">
                  <c:v>-39.766384000000002</c:v>
                </c:pt>
                <c:pt idx="6">
                  <c:v>-35.990890999999998</c:v>
                </c:pt>
                <c:pt idx="7">
                  <c:v>-32.786900000000003</c:v>
                </c:pt>
                <c:pt idx="8">
                  <c:v>-30.543949000000001</c:v>
                </c:pt>
                <c:pt idx="9">
                  <c:v>-28.569337999999998</c:v>
                </c:pt>
                <c:pt idx="10">
                  <c:v>-57.651249</c:v>
                </c:pt>
                <c:pt idx="11">
                  <c:v>-38.146614</c:v>
                </c:pt>
                <c:pt idx="12">
                  <c:v>-41.583027000000001</c:v>
                </c:pt>
                <c:pt idx="13">
                  <c:v>-25.183859000000002</c:v>
                </c:pt>
                <c:pt idx="14">
                  <c:v>-22.199482</c:v>
                </c:pt>
                <c:pt idx="15">
                  <c:v>-21.348108</c:v>
                </c:pt>
                <c:pt idx="16">
                  <c:v>-22.203448999999999</c:v>
                </c:pt>
                <c:pt idx="17">
                  <c:v>-20.931639000000001</c:v>
                </c:pt>
                <c:pt idx="18">
                  <c:v>-19.861065</c:v>
                </c:pt>
                <c:pt idx="19">
                  <c:v>-16.285602999999998</c:v>
                </c:pt>
                <c:pt idx="20">
                  <c:v>-14.576532</c:v>
                </c:pt>
                <c:pt idx="21">
                  <c:v>-15.254004</c:v>
                </c:pt>
                <c:pt idx="22">
                  <c:v>-13.902365</c:v>
                </c:pt>
                <c:pt idx="23">
                  <c:v>-13.492167</c:v>
                </c:pt>
                <c:pt idx="24">
                  <c:v>-11.105895</c:v>
                </c:pt>
                <c:pt idx="25">
                  <c:v>-10.023866999999999</c:v>
                </c:pt>
                <c:pt idx="26">
                  <c:v>-8.9366254999999999</c:v>
                </c:pt>
                <c:pt idx="27">
                  <c:v>-8.6661252999999991</c:v>
                </c:pt>
                <c:pt idx="28">
                  <c:v>-8.5762748999999996</c:v>
                </c:pt>
                <c:pt idx="29">
                  <c:v>-8.5533228000000001</c:v>
                </c:pt>
                <c:pt idx="30">
                  <c:v>-8.7282743000000007</c:v>
                </c:pt>
                <c:pt idx="31">
                  <c:v>-8.7905911999999997</c:v>
                </c:pt>
                <c:pt idx="32">
                  <c:v>-8.8840389000000002</c:v>
                </c:pt>
                <c:pt idx="33">
                  <c:v>-8.9604567999999993</c:v>
                </c:pt>
                <c:pt idx="34">
                  <c:v>-8.9517403000000009</c:v>
                </c:pt>
                <c:pt idx="35">
                  <c:v>-9.0722693999999997</c:v>
                </c:pt>
                <c:pt idx="36">
                  <c:v>-9.1387757999999994</c:v>
                </c:pt>
                <c:pt idx="37">
                  <c:v>-9.0303812000000008</c:v>
                </c:pt>
                <c:pt idx="38">
                  <c:v>-8.9240388999999993</c:v>
                </c:pt>
                <c:pt idx="39">
                  <c:v>-8.9063195999999998</c:v>
                </c:pt>
                <c:pt idx="40">
                  <c:v>-8.8556346999999995</c:v>
                </c:pt>
                <c:pt idx="41">
                  <c:v>-8.8217440000000007</c:v>
                </c:pt>
                <c:pt idx="42">
                  <c:v>-8.8091372999999997</c:v>
                </c:pt>
                <c:pt idx="43">
                  <c:v>-8.8852186</c:v>
                </c:pt>
                <c:pt idx="44">
                  <c:v>-8.8803272</c:v>
                </c:pt>
                <c:pt idx="45">
                  <c:v>-8.7648124999999997</c:v>
                </c:pt>
                <c:pt idx="46">
                  <c:v>-8.6782407999999993</c:v>
                </c:pt>
                <c:pt idx="47">
                  <c:v>-8.5545883000000007</c:v>
                </c:pt>
                <c:pt idx="48">
                  <c:v>-8.41465</c:v>
                </c:pt>
                <c:pt idx="49">
                  <c:v>-8.2996043999999998</c:v>
                </c:pt>
                <c:pt idx="50">
                  <c:v>-8.2390136999999992</c:v>
                </c:pt>
                <c:pt idx="51">
                  <c:v>-8.1576833999999998</c:v>
                </c:pt>
                <c:pt idx="52">
                  <c:v>-8.0677737999999994</c:v>
                </c:pt>
                <c:pt idx="53">
                  <c:v>-7.9330262999999999</c:v>
                </c:pt>
                <c:pt idx="54">
                  <c:v>-7.8140402</c:v>
                </c:pt>
                <c:pt idx="55">
                  <c:v>-7.7287296999999997</c:v>
                </c:pt>
                <c:pt idx="56">
                  <c:v>-7.6132635999999998</c:v>
                </c:pt>
                <c:pt idx="57">
                  <c:v>-7.5659961999999998</c:v>
                </c:pt>
                <c:pt idx="58">
                  <c:v>-7.5795931999999997</c:v>
                </c:pt>
                <c:pt idx="59">
                  <c:v>-7.6361537000000004</c:v>
                </c:pt>
                <c:pt idx="60">
                  <c:v>-7.6922321</c:v>
                </c:pt>
                <c:pt idx="61">
                  <c:v>-7.8075070000000002</c:v>
                </c:pt>
                <c:pt idx="62">
                  <c:v>-7.9703460000000002</c:v>
                </c:pt>
                <c:pt idx="63">
                  <c:v>-8.2081593999999996</c:v>
                </c:pt>
                <c:pt idx="64">
                  <c:v>-8.3791142000000001</c:v>
                </c:pt>
                <c:pt idx="65">
                  <c:v>-8.5516585999999997</c:v>
                </c:pt>
                <c:pt idx="66">
                  <c:v>-8.7318125000000002</c:v>
                </c:pt>
                <c:pt idx="67">
                  <c:v>-8.8418788999999993</c:v>
                </c:pt>
                <c:pt idx="68">
                  <c:v>-8.8857640999999994</c:v>
                </c:pt>
                <c:pt idx="69">
                  <c:v>-8.9784632000000002</c:v>
                </c:pt>
                <c:pt idx="70">
                  <c:v>-9.0232314999999996</c:v>
                </c:pt>
                <c:pt idx="71">
                  <c:v>-9.0709599999999995</c:v>
                </c:pt>
                <c:pt idx="72">
                  <c:v>-9.1317824999999999</c:v>
                </c:pt>
                <c:pt idx="73">
                  <c:v>-9.1724195000000002</c:v>
                </c:pt>
                <c:pt idx="74">
                  <c:v>-9.2252922000000002</c:v>
                </c:pt>
                <c:pt idx="75">
                  <c:v>-9.2369889999999995</c:v>
                </c:pt>
                <c:pt idx="76">
                  <c:v>-9.3174553000000007</c:v>
                </c:pt>
                <c:pt idx="77">
                  <c:v>-9.3588190000000004</c:v>
                </c:pt>
                <c:pt idx="78">
                  <c:v>-9.3029174999999995</c:v>
                </c:pt>
                <c:pt idx="79">
                  <c:v>-9.2170533999999993</c:v>
                </c:pt>
                <c:pt idx="80">
                  <c:v>-9.1257552999999998</c:v>
                </c:pt>
                <c:pt idx="81">
                  <c:v>-9.0698194999999995</c:v>
                </c:pt>
                <c:pt idx="82">
                  <c:v>-9.0395860999999993</c:v>
                </c:pt>
                <c:pt idx="83">
                  <c:v>-9.0137748999999996</c:v>
                </c:pt>
                <c:pt idx="84">
                  <c:v>-8.9701737999999995</c:v>
                </c:pt>
                <c:pt idx="85">
                  <c:v>-8.9547129000000005</c:v>
                </c:pt>
                <c:pt idx="86">
                  <c:v>-8.9165945000000004</c:v>
                </c:pt>
                <c:pt idx="87">
                  <c:v>-8.8747749000000002</c:v>
                </c:pt>
                <c:pt idx="88">
                  <c:v>-8.8773584000000003</c:v>
                </c:pt>
                <c:pt idx="89">
                  <c:v>-8.8351974000000002</c:v>
                </c:pt>
                <c:pt idx="90">
                  <c:v>-8.7597017000000008</c:v>
                </c:pt>
                <c:pt idx="91">
                  <c:v>-8.7255792999999997</c:v>
                </c:pt>
                <c:pt idx="92">
                  <c:v>-8.6188002000000008</c:v>
                </c:pt>
                <c:pt idx="93">
                  <c:v>-8.5540132999999994</c:v>
                </c:pt>
                <c:pt idx="94">
                  <c:v>-8.4849873000000002</c:v>
                </c:pt>
                <c:pt idx="95">
                  <c:v>-8.4399767000000008</c:v>
                </c:pt>
                <c:pt idx="96">
                  <c:v>-8.3921031999999993</c:v>
                </c:pt>
                <c:pt idx="97">
                  <c:v>-8.3186207000000003</c:v>
                </c:pt>
                <c:pt idx="98">
                  <c:v>-8.2319288000000004</c:v>
                </c:pt>
                <c:pt idx="99">
                  <c:v>-8.1295947999999996</c:v>
                </c:pt>
                <c:pt idx="100">
                  <c:v>-8.0525131000000005</c:v>
                </c:pt>
                <c:pt idx="101">
                  <c:v>-7.9382329</c:v>
                </c:pt>
                <c:pt idx="102">
                  <c:v>-7.8629617999999999</c:v>
                </c:pt>
                <c:pt idx="103">
                  <c:v>-7.7852940999999998</c:v>
                </c:pt>
                <c:pt idx="104">
                  <c:v>-7.7236919000000004</c:v>
                </c:pt>
                <c:pt idx="105">
                  <c:v>-7.7134451999999998</c:v>
                </c:pt>
                <c:pt idx="106">
                  <c:v>-7.7052940999999997</c:v>
                </c:pt>
                <c:pt idx="107">
                  <c:v>-7.7314115000000001</c:v>
                </c:pt>
                <c:pt idx="108">
                  <c:v>-7.8170871999999996</c:v>
                </c:pt>
                <c:pt idx="109">
                  <c:v>-7.8547506</c:v>
                </c:pt>
                <c:pt idx="110">
                  <c:v>-7.9645571999999998</c:v>
                </c:pt>
                <c:pt idx="111">
                  <c:v>-8.1144990999999997</c:v>
                </c:pt>
                <c:pt idx="112">
                  <c:v>-8.2421483999999996</c:v>
                </c:pt>
                <c:pt idx="113">
                  <c:v>-8.3185138999999992</c:v>
                </c:pt>
                <c:pt idx="114">
                  <c:v>-8.4143170999999999</c:v>
                </c:pt>
                <c:pt idx="115">
                  <c:v>-8.5988073000000007</c:v>
                </c:pt>
                <c:pt idx="116">
                  <c:v>-8.8097591000000008</c:v>
                </c:pt>
                <c:pt idx="117">
                  <c:v>-8.9685526000000007</c:v>
                </c:pt>
                <c:pt idx="118">
                  <c:v>-9.0752258000000001</c:v>
                </c:pt>
                <c:pt idx="119">
                  <c:v>-9.0941343000000003</c:v>
                </c:pt>
                <c:pt idx="120">
                  <c:v>-9.0954657000000001</c:v>
                </c:pt>
                <c:pt idx="121">
                  <c:v>-9.0663023000000003</c:v>
                </c:pt>
                <c:pt idx="122">
                  <c:v>-9.0318889999999996</c:v>
                </c:pt>
                <c:pt idx="123">
                  <c:v>-9.0468807000000009</c:v>
                </c:pt>
                <c:pt idx="124">
                  <c:v>-9.1294936999999994</c:v>
                </c:pt>
                <c:pt idx="125">
                  <c:v>-9.1588706999999996</c:v>
                </c:pt>
                <c:pt idx="126">
                  <c:v>-9.1248158999999998</c:v>
                </c:pt>
                <c:pt idx="127">
                  <c:v>-9.1493988000000002</c:v>
                </c:pt>
                <c:pt idx="128">
                  <c:v>-9.2008448000000005</c:v>
                </c:pt>
                <c:pt idx="129">
                  <c:v>-9.2614937000000008</c:v>
                </c:pt>
                <c:pt idx="130">
                  <c:v>-9.3443307999999998</c:v>
                </c:pt>
                <c:pt idx="131">
                  <c:v>-9.4637995000000004</c:v>
                </c:pt>
                <c:pt idx="132">
                  <c:v>-9.5605211000000008</c:v>
                </c:pt>
                <c:pt idx="133">
                  <c:v>-9.6624727000000004</c:v>
                </c:pt>
                <c:pt idx="134">
                  <c:v>-9.7011012999999995</c:v>
                </c:pt>
                <c:pt idx="135">
                  <c:v>-9.7932357999999997</c:v>
                </c:pt>
                <c:pt idx="136">
                  <c:v>-9.8281355000000001</c:v>
                </c:pt>
                <c:pt idx="137">
                  <c:v>-9.8659525000000006</c:v>
                </c:pt>
                <c:pt idx="138">
                  <c:v>-9.9533843999999991</c:v>
                </c:pt>
                <c:pt idx="139">
                  <c:v>-10.050342000000001</c:v>
                </c:pt>
                <c:pt idx="140">
                  <c:v>-10.189949</c:v>
                </c:pt>
                <c:pt idx="141">
                  <c:v>-10.245234</c:v>
                </c:pt>
                <c:pt idx="142">
                  <c:v>-10.057486000000001</c:v>
                </c:pt>
                <c:pt idx="143">
                  <c:v>-9.9333171999999994</c:v>
                </c:pt>
                <c:pt idx="144">
                  <c:v>-9.9070996999999998</c:v>
                </c:pt>
                <c:pt idx="145">
                  <c:v>-9.9021568000000002</c:v>
                </c:pt>
                <c:pt idx="146">
                  <c:v>-9.9041289999999993</c:v>
                </c:pt>
                <c:pt idx="147">
                  <c:v>-9.9409933000000006</c:v>
                </c:pt>
                <c:pt idx="148">
                  <c:v>-10.003520999999999</c:v>
                </c:pt>
                <c:pt idx="149">
                  <c:v>-9.9767141000000006</c:v>
                </c:pt>
                <c:pt idx="150">
                  <c:v>-10.03065</c:v>
                </c:pt>
                <c:pt idx="151">
                  <c:v>-9.9419612999999991</c:v>
                </c:pt>
                <c:pt idx="152">
                  <c:v>-9.8563107999999993</c:v>
                </c:pt>
                <c:pt idx="153">
                  <c:v>-9.8141736999999996</c:v>
                </c:pt>
                <c:pt idx="154">
                  <c:v>-9.7191209999999995</c:v>
                </c:pt>
                <c:pt idx="155">
                  <c:v>-9.6438026000000008</c:v>
                </c:pt>
                <c:pt idx="156">
                  <c:v>-9.6012716000000005</c:v>
                </c:pt>
                <c:pt idx="157">
                  <c:v>-9.5925902999999995</c:v>
                </c:pt>
                <c:pt idx="158">
                  <c:v>-9.6026734999999999</c:v>
                </c:pt>
                <c:pt idx="159">
                  <c:v>-9.7150420999999998</c:v>
                </c:pt>
                <c:pt idx="160">
                  <c:v>-9.8571939000000004</c:v>
                </c:pt>
                <c:pt idx="161">
                  <c:v>-9.9794722</c:v>
                </c:pt>
                <c:pt idx="162">
                  <c:v>-10.167021999999999</c:v>
                </c:pt>
                <c:pt idx="163">
                  <c:v>-10.449007999999999</c:v>
                </c:pt>
                <c:pt idx="164">
                  <c:v>-10.796946999999999</c:v>
                </c:pt>
                <c:pt idx="165">
                  <c:v>-11.017601000000001</c:v>
                </c:pt>
                <c:pt idx="166">
                  <c:v>-11.344224000000001</c:v>
                </c:pt>
                <c:pt idx="167">
                  <c:v>-11.724216999999999</c:v>
                </c:pt>
                <c:pt idx="168">
                  <c:v>-12.188610000000001</c:v>
                </c:pt>
                <c:pt idx="169">
                  <c:v>-12.735125999999999</c:v>
                </c:pt>
                <c:pt idx="170">
                  <c:v>-13.24701</c:v>
                </c:pt>
                <c:pt idx="171">
                  <c:v>-13.770194</c:v>
                </c:pt>
                <c:pt idx="172">
                  <c:v>-14.526662</c:v>
                </c:pt>
                <c:pt idx="173">
                  <c:v>-15.392801</c:v>
                </c:pt>
                <c:pt idx="174">
                  <c:v>-16.16761</c:v>
                </c:pt>
                <c:pt idx="175">
                  <c:v>-16.903040000000001</c:v>
                </c:pt>
                <c:pt idx="176">
                  <c:v>-17.088234</c:v>
                </c:pt>
                <c:pt idx="177">
                  <c:v>-16.881432</c:v>
                </c:pt>
                <c:pt idx="178">
                  <c:v>-16.261869000000001</c:v>
                </c:pt>
                <c:pt idx="179">
                  <c:v>-15.190473000000001</c:v>
                </c:pt>
                <c:pt idx="180">
                  <c:v>-14.126201</c:v>
                </c:pt>
                <c:pt idx="181">
                  <c:v>-13.208981</c:v>
                </c:pt>
                <c:pt idx="182">
                  <c:v>-12.587259</c:v>
                </c:pt>
                <c:pt idx="183">
                  <c:v>-12.270053000000001</c:v>
                </c:pt>
                <c:pt idx="184">
                  <c:v>-12.178675999999999</c:v>
                </c:pt>
                <c:pt idx="185">
                  <c:v>-12.337408</c:v>
                </c:pt>
                <c:pt idx="186">
                  <c:v>-12.768492999999999</c:v>
                </c:pt>
                <c:pt idx="187">
                  <c:v>-13.386827</c:v>
                </c:pt>
                <c:pt idx="188">
                  <c:v>-14.346021</c:v>
                </c:pt>
                <c:pt idx="189">
                  <c:v>-15.635697</c:v>
                </c:pt>
                <c:pt idx="190">
                  <c:v>-16.747817999999999</c:v>
                </c:pt>
                <c:pt idx="191">
                  <c:v>-16.913685000000001</c:v>
                </c:pt>
                <c:pt idx="192">
                  <c:v>-16.075087</c:v>
                </c:pt>
                <c:pt idx="193">
                  <c:v>-14.9429</c:v>
                </c:pt>
                <c:pt idx="194">
                  <c:v>-14.311196000000001</c:v>
                </c:pt>
                <c:pt idx="195">
                  <c:v>-13.814935999999999</c:v>
                </c:pt>
                <c:pt idx="196">
                  <c:v>-13.413579</c:v>
                </c:pt>
                <c:pt idx="197">
                  <c:v>-13.023676999999999</c:v>
                </c:pt>
                <c:pt idx="198">
                  <c:v>-12.717813</c:v>
                </c:pt>
                <c:pt idx="199">
                  <c:v>-12.604412</c:v>
                </c:pt>
                <c:pt idx="200">
                  <c:v>-12.671761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69E8-46C6-8D57-3AF0D99D9481}"/>
            </c:ext>
          </c:extLst>
        </c:ser>
        <c:ser>
          <c:idx val="4"/>
          <c:order val="5"/>
          <c:tx>
            <c:strRef>
              <c:f>CLvsLO!$W$2</c:f>
              <c:strCache>
                <c:ptCount val="1"/>
                <c:pt idx="0">
                  <c:v>+12 dBm</c:v>
                </c:pt>
              </c:strCache>
              <c:extLst xmlns:c15="http://schemas.microsoft.com/office/drawing/2012/chart"/>
            </c:strRef>
          </c:tx>
          <c:spPr>
            <a:ln cap="rnd" cmpd="dbl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4</c:v>
                </c:pt>
                <c:pt idx="1">
                  <c:v>4.16</c:v>
                </c:pt>
                <c:pt idx="2">
                  <c:v>4.32</c:v>
                </c:pt>
                <c:pt idx="3">
                  <c:v>4.4800000000000004</c:v>
                </c:pt>
                <c:pt idx="4">
                  <c:v>4.6399999999999997</c:v>
                </c:pt>
                <c:pt idx="5">
                  <c:v>4.8</c:v>
                </c:pt>
                <c:pt idx="6">
                  <c:v>4.96</c:v>
                </c:pt>
                <c:pt idx="7">
                  <c:v>5.12</c:v>
                </c:pt>
                <c:pt idx="8">
                  <c:v>5.28</c:v>
                </c:pt>
                <c:pt idx="9">
                  <c:v>5.44</c:v>
                </c:pt>
                <c:pt idx="10">
                  <c:v>5.6</c:v>
                </c:pt>
                <c:pt idx="11">
                  <c:v>5.76</c:v>
                </c:pt>
                <c:pt idx="12">
                  <c:v>5.92</c:v>
                </c:pt>
                <c:pt idx="13">
                  <c:v>6.08</c:v>
                </c:pt>
                <c:pt idx="14">
                  <c:v>6.24</c:v>
                </c:pt>
                <c:pt idx="15">
                  <c:v>6.4</c:v>
                </c:pt>
                <c:pt idx="16">
                  <c:v>6.56</c:v>
                </c:pt>
                <c:pt idx="17">
                  <c:v>6.72</c:v>
                </c:pt>
                <c:pt idx="18">
                  <c:v>6.88</c:v>
                </c:pt>
                <c:pt idx="19">
                  <c:v>7.04</c:v>
                </c:pt>
                <c:pt idx="20">
                  <c:v>7.2</c:v>
                </c:pt>
                <c:pt idx="21">
                  <c:v>7.36</c:v>
                </c:pt>
                <c:pt idx="22">
                  <c:v>7.52</c:v>
                </c:pt>
                <c:pt idx="23">
                  <c:v>7.68</c:v>
                </c:pt>
                <c:pt idx="24">
                  <c:v>7.84</c:v>
                </c:pt>
                <c:pt idx="25">
                  <c:v>8</c:v>
                </c:pt>
                <c:pt idx="26">
                  <c:v>8.16</c:v>
                </c:pt>
                <c:pt idx="27">
                  <c:v>8.32</c:v>
                </c:pt>
                <c:pt idx="28">
                  <c:v>8.48</c:v>
                </c:pt>
                <c:pt idx="29">
                  <c:v>8.64</c:v>
                </c:pt>
                <c:pt idx="30">
                  <c:v>8.8000000000000007</c:v>
                </c:pt>
                <c:pt idx="31">
                  <c:v>8.9600000000000009</c:v>
                </c:pt>
                <c:pt idx="32">
                  <c:v>9.1199999999999992</c:v>
                </c:pt>
                <c:pt idx="33">
                  <c:v>9.2799999999999994</c:v>
                </c:pt>
                <c:pt idx="34">
                  <c:v>9.44</c:v>
                </c:pt>
                <c:pt idx="35">
                  <c:v>9.6</c:v>
                </c:pt>
                <c:pt idx="36">
                  <c:v>9.76</c:v>
                </c:pt>
                <c:pt idx="37">
                  <c:v>9.92</c:v>
                </c:pt>
                <c:pt idx="38">
                  <c:v>10.08</c:v>
                </c:pt>
                <c:pt idx="39">
                  <c:v>10.24</c:v>
                </c:pt>
                <c:pt idx="40">
                  <c:v>10.4</c:v>
                </c:pt>
                <c:pt idx="41">
                  <c:v>10.56</c:v>
                </c:pt>
                <c:pt idx="42">
                  <c:v>10.72</c:v>
                </c:pt>
                <c:pt idx="43">
                  <c:v>10.88</c:v>
                </c:pt>
                <c:pt idx="44">
                  <c:v>11.04</c:v>
                </c:pt>
                <c:pt idx="45">
                  <c:v>11.2</c:v>
                </c:pt>
                <c:pt idx="46">
                  <c:v>11.36</c:v>
                </c:pt>
                <c:pt idx="47">
                  <c:v>11.52</c:v>
                </c:pt>
                <c:pt idx="48">
                  <c:v>11.68</c:v>
                </c:pt>
                <c:pt idx="49">
                  <c:v>11.84</c:v>
                </c:pt>
                <c:pt idx="50">
                  <c:v>12</c:v>
                </c:pt>
                <c:pt idx="51">
                  <c:v>12.16</c:v>
                </c:pt>
                <c:pt idx="52">
                  <c:v>12.32</c:v>
                </c:pt>
                <c:pt idx="53">
                  <c:v>12.48</c:v>
                </c:pt>
                <c:pt idx="54">
                  <c:v>12.64</c:v>
                </c:pt>
                <c:pt idx="55">
                  <c:v>12.8</c:v>
                </c:pt>
                <c:pt idx="56">
                  <c:v>12.96</c:v>
                </c:pt>
                <c:pt idx="57">
                  <c:v>13.12</c:v>
                </c:pt>
                <c:pt idx="58">
                  <c:v>13.28</c:v>
                </c:pt>
                <c:pt idx="59">
                  <c:v>13.44</c:v>
                </c:pt>
                <c:pt idx="60">
                  <c:v>13.6</c:v>
                </c:pt>
                <c:pt idx="61">
                  <c:v>13.76</c:v>
                </c:pt>
                <c:pt idx="62">
                  <c:v>13.92</c:v>
                </c:pt>
                <c:pt idx="63">
                  <c:v>14.08</c:v>
                </c:pt>
                <c:pt idx="64">
                  <c:v>14.24</c:v>
                </c:pt>
                <c:pt idx="65">
                  <c:v>14.4</c:v>
                </c:pt>
                <c:pt idx="66">
                  <c:v>14.56</c:v>
                </c:pt>
                <c:pt idx="67">
                  <c:v>14.72</c:v>
                </c:pt>
                <c:pt idx="68">
                  <c:v>14.88</c:v>
                </c:pt>
                <c:pt idx="69">
                  <c:v>15.04</c:v>
                </c:pt>
                <c:pt idx="70">
                  <c:v>15.2</c:v>
                </c:pt>
                <c:pt idx="71">
                  <c:v>15.36</c:v>
                </c:pt>
                <c:pt idx="72">
                  <c:v>15.52</c:v>
                </c:pt>
                <c:pt idx="73">
                  <c:v>15.68</c:v>
                </c:pt>
                <c:pt idx="74">
                  <c:v>15.84</c:v>
                </c:pt>
                <c:pt idx="75">
                  <c:v>16</c:v>
                </c:pt>
                <c:pt idx="76">
                  <c:v>16.16</c:v>
                </c:pt>
                <c:pt idx="77">
                  <c:v>16.32</c:v>
                </c:pt>
                <c:pt idx="78">
                  <c:v>16.48</c:v>
                </c:pt>
                <c:pt idx="79">
                  <c:v>16.64</c:v>
                </c:pt>
                <c:pt idx="80">
                  <c:v>16.8</c:v>
                </c:pt>
                <c:pt idx="81">
                  <c:v>16.96</c:v>
                </c:pt>
                <c:pt idx="82">
                  <c:v>17.12</c:v>
                </c:pt>
                <c:pt idx="83">
                  <c:v>17.28</c:v>
                </c:pt>
                <c:pt idx="84">
                  <c:v>17.440000000000001</c:v>
                </c:pt>
                <c:pt idx="85">
                  <c:v>17.600000000000001</c:v>
                </c:pt>
                <c:pt idx="86">
                  <c:v>17.760000000000002</c:v>
                </c:pt>
                <c:pt idx="87">
                  <c:v>17.920000000000002</c:v>
                </c:pt>
                <c:pt idx="88">
                  <c:v>18.079999999999998</c:v>
                </c:pt>
                <c:pt idx="89">
                  <c:v>18.239999999999998</c:v>
                </c:pt>
                <c:pt idx="90">
                  <c:v>18.399999999999999</c:v>
                </c:pt>
                <c:pt idx="91">
                  <c:v>18.559999999999999</c:v>
                </c:pt>
                <c:pt idx="92">
                  <c:v>18.72</c:v>
                </c:pt>
                <c:pt idx="93">
                  <c:v>18.88</c:v>
                </c:pt>
                <c:pt idx="94">
                  <c:v>19.04</c:v>
                </c:pt>
                <c:pt idx="95">
                  <c:v>19.2</c:v>
                </c:pt>
                <c:pt idx="96">
                  <c:v>19.36</c:v>
                </c:pt>
                <c:pt idx="97">
                  <c:v>19.52</c:v>
                </c:pt>
                <c:pt idx="98">
                  <c:v>19.68</c:v>
                </c:pt>
                <c:pt idx="99">
                  <c:v>19.84</c:v>
                </c:pt>
                <c:pt idx="100">
                  <c:v>20</c:v>
                </c:pt>
                <c:pt idx="101">
                  <c:v>20.16</c:v>
                </c:pt>
                <c:pt idx="102">
                  <c:v>20.32</c:v>
                </c:pt>
                <c:pt idx="103">
                  <c:v>20.48</c:v>
                </c:pt>
                <c:pt idx="104">
                  <c:v>20.64</c:v>
                </c:pt>
                <c:pt idx="105">
                  <c:v>20.8</c:v>
                </c:pt>
                <c:pt idx="106">
                  <c:v>20.96</c:v>
                </c:pt>
                <c:pt idx="107">
                  <c:v>21.12</c:v>
                </c:pt>
                <c:pt idx="108">
                  <c:v>21.28</c:v>
                </c:pt>
                <c:pt idx="109">
                  <c:v>21.44</c:v>
                </c:pt>
                <c:pt idx="110">
                  <c:v>21.6</c:v>
                </c:pt>
                <c:pt idx="111">
                  <c:v>21.76</c:v>
                </c:pt>
                <c:pt idx="112">
                  <c:v>21.92</c:v>
                </c:pt>
                <c:pt idx="113">
                  <c:v>22.08</c:v>
                </c:pt>
                <c:pt idx="114">
                  <c:v>22.24</c:v>
                </c:pt>
                <c:pt idx="115">
                  <c:v>22.4</c:v>
                </c:pt>
                <c:pt idx="116">
                  <c:v>22.56</c:v>
                </c:pt>
                <c:pt idx="117">
                  <c:v>22.72</c:v>
                </c:pt>
                <c:pt idx="118">
                  <c:v>22.88</c:v>
                </c:pt>
                <c:pt idx="119">
                  <c:v>23.04</c:v>
                </c:pt>
                <c:pt idx="120">
                  <c:v>23.2</c:v>
                </c:pt>
                <c:pt idx="121">
                  <c:v>23.36</c:v>
                </c:pt>
                <c:pt idx="122">
                  <c:v>23.52</c:v>
                </c:pt>
                <c:pt idx="123">
                  <c:v>23.68</c:v>
                </c:pt>
                <c:pt idx="124">
                  <c:v>23.84</c:v>
                </c:pt>
                <c:pt idx="125">
                  <c:v>24</c:v>
                </c:pt>
                <c:pt idx="126">
                  <c:v>24.16</c:v>
                </c:pt>
                <c:pt idx="127">
                  <c:v>24.32</c:v>
                </c:pt>
                <c:pt idx="128">
                  <c:v>24.48</c:v>
                </c:pt>
                <c:pt idx="129">
                  <c:v>24.64</c:v>
                </c:pt>
                <c:pt idx="130">
                  <c:v>24.8</c:v>
                </c:pt>
                <c:pt idx="131">
                  <c:v>24.96</c:v>
                </c:pt>
                <c:pt idx="132">
                  <c:v>25.12</c:v>
                </c:pt>
                <c:pt idx="133">
                  <c:v>25.28</c:v>
                </c:pt>
                <c:pt idx="134">
                  <c:v>25.44</c:v>
                </c:pt>
                <c:pt idx="135">
                  <c:v>25.6</c:v>
                </c:pt>
                <c:pt idx="136">
                  <c:v>25.76</c:v>
                </c:pt>
                <c:pt idx="137">
                  <c:v>25.92</c:v>
                </c:pt>
                <c:pt idx="138">
                  <c:v>26.08</c:v>
                </c:pt>
                <c:pt idx="139">
                  <c:v>26.24</c:v>
                </c:pt>
                <c:pt idx="140">
                  <c:v>26.4</c:v>
                </c:pt>
                <c:pt idx="141">
                  <c:v>26.56</c:v>
                </c:pt>
                <c:pt idx="142">
                  <c:v>26.72</c:v>
                </c:pt>
                <c:pt idx="143">
                  <c:v>26.88</c:v>
                </c:pt>
                <c:pt idx="144">
                  <c:v>27.04</c:v>
                </c:pt>
                <c:pt idx="145">
                  <c:v>27.2</c:v>
                </c:pt>
                <c:pt idx="146">
                  <c:v>27.36</c:v>
                </c:pt>
                <c:pt idx="147">
                  <c:v>27.52</c:v>
                </c:pt>
                <c:pt idx="148">
                  <c:v>27.68</c:v>
                </c:pt>
                <c:pt idx="149">
                  <c:v>27.84</c:v>
                </c:pt>
                <c:pt idx="150">
                  <c:v>28</c:v>
                </c:pt>
                <c:pt idx="151">
                  <c:v>28.16</c:v>
                </c:pt>
                <c:pt idx="152">
                  <c:v>28.32</c:v>
                </c:pt>
                <c:pt idx="153">
                  <c:v>28.48</c:v>
                </c:pt>
                <c:pt idx="154">
                  <c:v>28.64</c:v>
                </c:pt>
                <c:pt idx="155">
                  <c:v>28.8</c:v>
                </c:pt>
                <c:pt idx="156">
                  <c:v>28.96</c:v>
                </c:pt>
                <c:pt idx="157">
                  <c:v>29.12</c:v>
                </c:pt>
                <c:pt idx="158">
                  <c:v>29.28</c:v>
                </c:pt>
                <c:pt idx="159">
                  <c:v>29.44</c:v>
                </c:pt>
                <c:pt idx="160">
                  <c:v>29.6</c:v>
                </c:pt>
                <c:pt idx="161">
                  <c:v>29.76</c:v>
                </c:pt>
                <c:pt idx="162">
                  <c:v>29.92</c:v>
                </c:pt>
                <c:pt idx="163">
                  <c:v>30.08</c:v>
                </c:pt>
                <c:pt idx="164">
                  <c:v>30.24</c:v>
                </c:pt>
                <c:pt idx="165">
                  <c:v>30.4</c:v>
                </c:pt>
                <c:pt idx="166">
                  <c:v>30.56</c:v>
                </c:pt>
                <c:pt idx="167">
                  <c:v>30.72</c:v>
                </c:pt>
                <c:pt idx="168">
                  <c:v>30.88</c:v>
                </c:pt>
                <c:pt idx="169">
                  <c:v>31.04</c:v>
                </c:pt>
                <c:pt idx="170">
                  <c:v>31.2</c:v>
                </c:pt>
                <c:pt idx="171">
                  <c:v>31.36</c:v>
                </c:pt>
                <c:pt idx="172">
                  <c:v>31.52</c:v>
                </c:pt>
                <c:pt idx="173">
                  <c:v>31.68</c:v>
                </c:pt>
                <c:pt idx="174">
                  <c:v>31.84</c:v>
                </c:pt>
                <c:pt idx="175">
                  <c:v>32</c:v>
                </c:pt>
                <c:pt idx="176">
                  <c:v>32.159999999999997</c:v>
                </c:pt>
                <c:pt idx="177">
                  <c:v>32.32</c:v>
                </c:pt>
                <c:pt idx="178">
                  <c:v>32.479999999999997</c:v>
                </c:pt>
                <c:pt idx="179">
                  <c:v>32.64</c:v>
                </c:pt>
                <c:pt idx="180">
                  <c:v>32.799999999999997</c:v>
                </c:pt>
                <c:pt idx="181">
                  <c:v>32.96</c:v>
                </c:pt>
                <c:pt idx="182">
                  <c:v>33.119999999999997</c:v>
                </c:pt>
                <c:pt idx="183">
                  <c:v>33.28</c:v>
                </c:pt>
                <c:pt idx="184">
                  <c:v>33.44</c:v>
                </c:pt>
                <c:pt idx="185">
                  <c:v>33.6</c:v>
                </c:pt>
                <c:pt idx="186">
                  <c:v>33.76</c:v>
                </c:pt>
                <c:pt idx="187">
                  <c:v>33.92</c:v>
                </c:pt>
                <c:pt idx="188">
                  <c:v>34.08</c:v>
                </c:pt>
                <c:pt idx="189">
                  <c:v>34.24</c:v>
                </c:pt>
                <c:pt idx="190">
                  <c:v>34.4</c:v>
                </c:pt>
                <c:pt idx="191">
                  <c:v>34.56</c:v>
                </c:pt>
                <c:pt idx="192">
                  <c:v>34.72</c:v>
                </c:pt>
                <c:pt idx="193">
                  <c:v>34.880000000000003</c:v>
                </c:pt>
                <c:pt idx="194">
                  <c:v>35.04</c:v>
                </c:pt>
                <c:pt idx="195">
                  <c:v>35.200000000000003</c:v>
                </c:pt>
                <c:pt idx="196">
                  <c:v>35.36</c:v>
                </c:pt>
                <c:pt idx="197">
                  <c:v>35.520000000000003</c:v>
                </c:pt>
                <c:pt idx="198">
                  <c:v>35.68</c:v>
                </c:pt>
                <c:pt idx="199">
                  <c:v>35.840000000000003</c:v>
                </c:pt>
                <c:pt idx="200">
                  <c:v>36</c:v>
                </c:pt>
              </c:numCache>
              <c:extLst xmlns:c15="http://schemas.microsoft.com/office/drawing/2012/chart"/>
            </c:numRef>
          </c:xVal>
          <c:yVal>
            <c:numRef>
              <c:f>CLvsLO!$W$5:$W$205</c:f>
              <c:numCache>
                <c:formatCode>General</c:formatCode>
                <c:ptCount val="201"/>
                <c:pt idx="0">
                  <c:v>-70.950469999999996</c:v>
                </c:pt>
                <c:pt idx="1">
                  <c:v>-72.160094999999998</c:v>
                </c:pt>
                <c:pt idx="2">
                  <c:v>-73.502212999999998</c:v>
                </c:pt>
                <c:pt idx="3">
                  <c:v>-75.804069999999996</c:v>
                </c:pt>
                <c:pt idx="4">
                  <c:v>-64.044990999999996</c:v>
                </c:pt>
                <c:pt idx="5">
                  <c:v>-62.406776000000001</c:v>
                </c:pt>
                <c:pt idx="6">
                  <c:v>-54.020049999999998</c:v>
                </c:pt>
                <c:pt idx="7">
                  <c:v>-47.460045000000001</c:v>
                </c:pt>
                <c:pt idx="8">
                  <c:v>-43.335715999999998</c:v>
                </c:pt>
                <c:pt idx="9">
                  <c:v>-39.696716000000002</c:v>
                </c:pt>
                <c:pt idx="10">
                  <c:v>-48.765991</c:v>
                </c:pt>
                <c:pt idx="11">
                  <c:v>-36.283588000000002</c:v>
                </c:pt>
                <c:pt idx="12">
                  <c:v>-39.453842000000002</c:v>
                </c:pt>
                <c:pt idx="13">
                  <c:v>-27.411829000000001</c:v>
                </c:pt>
                <c:pt idx="14">
                  <c:v>-25.130562000000001</c:v>
                </c:pt>
                <c:pt idx="15">
                  <c:v>-23.938642999999999</c:v>
                </c:pt>
                <c:pt idx="16">
                  <c:v>-21.903117999999999</c:v>
                </c:pt>
                <c:pt idx="17">
                  <c:v>-20.802046000000001</c:v>
                </c:pt>
                <c:pt idx="18">
                  <c:v>-19.373898000000001</c:v>
                </c:pt>
                <c:pt idx="19">
                  <c:v>-16.42934</c:v>
                </c:pt>
                <c:pt idx="20">
                  <c:v>-15.224373999999999</c:v>
                </c:pt>
                <c:pt idx="21">
                  <c:v>-15.072298999999999</c:v>
                </c:pt>
                <c:pt idx="22">
                  <c:v>-13.802082</c:v>
                </c:pt>
                <c:pt idx="23">
                  <c:v>-13.373621</c:v>
                </c:pt>
                <c:pt idx="24">
                  <c:v>-11.015511</c:v>
                </c:pt>
                <c:pt idx="25">
                  <c:v>-9.9738035000000007</c:v>
                </c:pt>
                <c:pt idx="26">
                  <c:v>-9.1302786000000005</c:v>
                </c:pt>
                <c:pt idx="27">
                  <c:v>-8.7656326</c:v>
                </c:pt>
                <c:pt idx="28">
                  <c:v>-8.6759424000000003</c:v>
                </c:pt>
                <c:pt idx="29">
                  <c:v>-8.6422109999999996</c:v>
                </c:pt>
                <c:pt idx="30">
                  <c:v>-8.8549317999999992</c:v>
                </c:pt>
                <c:pt idx="31">
                  <c:v>-8.9396161999999997</c:v>
                </c:pt>
                <c:pt idx="32">
                  <c:v>-9.0407475999999996</c:v>
                </c:pt>
                <c:pt idx="33">
                  <c:v>-9.1189336999999995</c:v>
                </c:pt>
                <c:pt idx="34">
                  <c:v>-9.1477860999999994</c:v>
                </c:pt>
                <c:pt idx="35">
                  <c:v>-9.2554540999999997</c:v>
                </c:pt>
                <c:pt idx="36">
                  <c:v>-9.3061275000000006</c:v>
                </c:pt>
                <c:pt idx="37">
                  <c:v>-9.1830177000000006</c:v>
                </c:pt>
                <c:pt idx="38">
                  <c:v>-9.0612811999999998</c:v>
                </c:pt>
                <c:pt idx="39">
                  <c:v>-9.0198402000000009</c:v>
                </c:pt>
                <c:pt idx="40">
                  <c:v>-8.9870862999999996</c:v>
                </c:pt>
                <c:pt idx="41">
                  <c:v>-8.9736977000000007</c:v>
                </c:pt>
                <c:pt idx="42">
                  <c:v>-8.9754933999999995</c:v>
                </c:pt>
                <c:pt idx="43">
                  <c:v>-9.0588636000000005</c:v>
                </c:pt>
                <c:pt idx="44">
                  <c:v>-9.0352744999999999</c:v>
                </c:pt>
                <c:pt idx="45">
                  <c:v>-8.9221172000000006</c:v>
                </c:pt>
                <c:pt idx="46">
                  <c:v>-8.8676100000000009</c:v>
                </c:pt>
                <c:pt idx="47">
                  <c:v>-8.7547683999999997</c:v>
                </c:pt>
                <c:pt idx="48">
                  <c:v>-8.6166105000000002</c:v>
                </c:pt>
                <c:pt idx="49">
                  <c:v>-8.5625095000000009</c:v>
                </c:pt>
                <c:pt idx="50">
                  <c:v>-8.5231647000000006</c:v>
                </c:pt>
                <c:pt idx="51">
                  <c:v>-8.4037933000000002</c:v>
                </c:pt>
                <c:pt idx="52">
                  <c:v>-8.3002070999999997</c:v>
                </c:pt>
                <c:pt idx="53">
                  <c:v>-8.1456566000000006</c:v>
                </c:pt>
                <c:pt idx="54">
                  <c:v>-8.0095338999999992</c:v>
                </c:pt>
                <c:pt idx="55">
                  <c:v>-7.9445123999999998</c:v>
                </c:pt>
                <c:pt idx="56">
                  <c:v>-7.8087406000000001</c:v>
                </c:pt>
                <c:pt idx="57">
                  <c:v>-7.7792634999999999</c:v>
                </c:pt>
                <c:pt idx="58">
                  <c:v>-7.8552213000000002</c:v>
                </c:pt>
                <c:pt idx="59">
                  <c:v>-7.9887218000000004</c:v>
                </c:pt>
                <c:pt idx="60">
                  <c:v>-8.1020640999999998</c:v>
                </c:pt>
                <c:pt idx="61">
                  <c:v>-8.2263383999999995</c:v>
                </c:pt>
                <c:pt idx="62">
                  <c:v>-8.4716444000000006</c:v>
                </c:pt>
                <c:pt idx="63">
                  <c:v>-8.7341318000000001</c:v>
                </c:pt>
                <c:pt idx="64">
                  <c:v>-8.9381799999999991</c:v>
                </c:pt>
                <c:pt idx="65">
                  <c:v>-9.1237391999999993</c:v>
                </c:pt>
                <c:pt idx="66">
                  <c:v>-9.2941979999999997</c:v>
                </c:pt>
                <c:pt idx="67">
                  <c:v>-9.3989048000000004</c:v>
                </c:pt>
                <c:pt idx="68">
                  <c:v>-9.4115170999999993</c:v>
                </c:pt>
                <c:pt idx="69">
                  <c:v>-9.4296427000000005</c:v>
                </c:pt>
                <c:pt idx="70">
                  <c:v>-9.4615345000000008</c:v>
                </c:pt>
                <c:pt idx="71">
                  <c:v>-9.5099459</c:v>
                </c:pt>
                <c:pt idx="72">
                  <c:v>-9.5735110999999993</c:v>
                </c:pt>
                <c:pt idx="73">
                  <c:v>-9.6318579</c:v>
                </c:pt>
                <c:pt idx="74">
                  <c:v>-9.7422141999999994</c:v>
                </c:pt>
                <c:pt idx="75">
                  <c:v>-9.8119554999999998</c:v>
                </c:pt>
                <c:pt idx="76">
                  <c:v>-9.9377631999999991</c:v>
                </c:pt>
                <c:pt idx="77">
                  <c:v>-10.064587</c:v>
                </c:pt>
                <c:pt idx="78">
                  <c:v>-9.9928559999999997</c:v>
                </c:pt>
                <c:pt idx="79">
                  <c:v>-9.8492069000000004</c:v>
                </c:pt>
                <c:pt idx="80">
                  <c:v>-9.6664448000000007</c:v>
                </c:pt>
                <c:pt idx="81">
                  <c:v>-9.5118942000000004</c:v>
                </c:pt>
                <c:pt idx="82">
                  <c:v>-9.4234323999999994</c:v>
                </c:pt>
                <c:pt idx="83">
                  <c:v>-9.3517837999999998</c:v>
                </c:pt>
                <c:pt idx="84">
                  <c:v>-9.2807282999999998</c:v>
                </c:pt>
                <c:pt idx="85">
                  <c:v>-9.2518414999999994</c:v>
                </c:pt>
                <c:pt idx="86">
                  <c:v>-9.1975365</c:v>
                </c:pt>
                <c:pt idx="87">
                  <c:v>-9.1300068000000003</c:v>
                </c:pt>
                <c:pt idx="88">
                  <c:v>-9.1285944000000008</c:v>
                </c:pt>
                <c:pt idx="89">
                  <c:v>-9.101737</c:v>
                </c:pt>
                <c:pt idx="90">
                  <c:v>-9.0425948999999992</c:v>
                </c:pt>
                <c:pt idx="91">
                  <c:v>-8.9887934000000005</c:v>
                </c:pt>
                <c:pt idx="92">
                  <c:v>-8.8880195999999998</c:v>
                </c:pt>
                <c:pt idx="93">
                  <c:v>-8.8169775000000001</c:v>
                </c:pt>
                <c:pt idx="94">
                  <c:v>-8.7437468000000003</c:v>
                </c:pt>
                <c:pt idx="95">
                  <c:v>-8.6969519000000002</c:v>
                </c:pt>
                <c:pt idx="96">
                  <c:v>-8.6501435999999998</c:v>
                </c:pt>
                <c:pt idx="97">
                  <c:v>-8.5439634000000009</c:v>
                </c:pt>
                <c:pt idx="98">
                  <c:v>-8.4441375999999995</c:v>
                </c:pt>
                <c:pt idx="99">
                  <c:v>-8.342905</c:v>
                </c:pt>
                <c:pt idx="100">
                  <c:v>-8.3011665000000008</c:v>
                </c:pt>
                <c:pt idx="101">
                  <c:v>-8.1679907000000007</c:v>
                </c:pt>
                <c:pt idx="102">
                  <c:v>-8.1281528000000005</c:v>
                </c:pt>
                <c:pt idx="103">
                  <c:v>-8.0167722999999995</c:v>
                </c:pt>
                <c:pt idx="104">
                  <c:v>-7.8939838</c:v>
                </c:pt>
                <c:pt idx="105">
                  <c:v>-7.8935890000000004</c:v>
                </c:pt>
                <c:pt idx="106">
                  <c:v>-7.8851870999999996</c:v>
                </c:pt>
                <c:pt idx="107">
                  <c:v>-7.8950547999999996</c:v>
                </c:pt>
                <c:pt idx="108">
                  <c:v>-8.0174912999999997</c:v>
                </c:pt>
                <c:pt idx="109">
                  <c:v>-8.0954560999999998</c:v>
                </c:pt>
                <c:pt idx="110">
                  <c:v>-8.2588530000000002</c:v>
                </c:pt>
                <c:pt idx="111">
                  <c:v>-8.4814986999999995</c:v>
                </c:pt>
                <c:pt idx="112">
                  <c:v>-8.6941165999999992</c:v>
                </c:pt>
                <c:pt idx="113">
                  <c:v>-8.7838429999999992</c:v>
                </c:pt>
                <c:pt idx="114">
                  <c:v>-8.9116973999999995</c:v>
                </c:pt>
                <c:pt idx="115">
                  <c:v>-9.0988778999999997</c:v>
                </c:pt>
                <c:pt idx="116">
                  <c:v>-9.2992687000000007</c:v>
                </c:pt>
                <c:pt idx="117">
                  <c:v>-9.4400349000000006</c:v>
                </c:pt>
                <c:pt idx="118">
                  <c:v>-9.4921932000000009</c:v>
                </c:pt>
                <c:pt idx="119">
                  <c:v>-9.4689159000000007</c:v>
                </c:pt>
                <c:pt idx="120">
                  <c:v>-9.4452105</c:v>
                </c:pt>
                <c:pt idx="121">
                  <c:v>-9.3826990000000006</c:v>
                </c:pt>
                <c:pt idx="122">
                  <c:v>-9.3508711000000009</c:v>
                </c:pt>
                <c:pt idx="123">
                  <c:v>-9.3663291999999991</c:v>
                </c:pt>
                <c:pt idx="124">
                  <c:v>-9.4815377999999999</c:v>
                </c:pt>
                <c:pt idx="125">
                  <c:v>-9.4890536999999995</c:v>
                </c:pt>
                <c:pt idx="126">
                  <c:v>-9.4525308999999993</c:v>
                </c:pt>
                <c:pt idx="127">
                  <c:v>-9.4360104000000007</c:v>
                </c:pt>
                <c:pt idx="128">
                  <c:v>-9.5160608</c:v>
                </c:pt>
                <c:pt idx="129">
                  <c:v>-9.5653466999999992</c:v>
                </c:pt>
                <c:pt idx="130">
                  <c:v>-9.6424731999999995</c:v>
                </c:pt>
                <c:pt idx="131">
                  <c:v>-9.7719374000000006</c:v>
                </c:pt>
                <c:pt idx="132">
                  <c:v>-9.8952922999999995</c:v>
                </c:pt>
                <c:pt idx="133">
                  <c:v>-10.058211</c:v>
                </c:pt>
                <c:pt idx="134">
                  <c:v>-10.050193999999999</c:v>
                </c:pt>
                <c:pt idx="135">
                  <c:v>-10.176474000000001</c:v>
                </c:pt>
                <c:pt idx="136">
                  <c:v>-10.199206999999999</c:v>
                </c:pt>
                <c:pt idx="137">
                  <c:v>-10.255514</c:v>
                </c:pt>
                <c:pt idx="138">
                  <c:v>-10.40493</c:v>
                </c:pt>
                <c:pt idx="139">
                  <c:v>-10.447282</c:v>
                </c:pt>
                <c:pt idx="140">
                  <c:v>-10.641401</c:v>
                </c:pt>
                <c:pt idx="141">
                  <c:v>-10.758901</c:v>
                </c:pt>
                <c:pt idx="142">
                  <c:v>-10.501326000000001</c:v>
                </c:pt>
                <c:pt idx="143">
                  <c:v>-10.460381999999999</c:v>
                </c:pt>
                <c:pt idx="144">
                  <c:v>-10.300349000000001</c:v>
                </c:pt>
                <c:pt idx="145">
                  <c:v>-10.348262</c:v>
                </c:pt>
                <c:pt idx="146">
                  <c:v>-10.366209</c:v>
                </c:pt>
                <c:pt idx="147">
                  <c:v>-10.338284</c:v>
                </c:pt>
                <c:pt idx="148">
                  <c:v>-10.396381</c:v>
                </c:pt>
                <c:pt idx="149">
                  <c:v>-10.39274</c:v>
                </c:pt>
                <c:pt idx="150">
                  <c:v>-10.431958</c:v>
                </c:pt>
                <c:pt idx="151">
                  <c:v>-10.300117999999999</c:v>
                </c:pt>
                <c:pt idx="152">
                  <c:v>-10.243392999999999</c:v>
                </c:pt>
                <c:pt idx="153">
                  <c:v>-10.186559000000001</c:v>
                </c:pt>
                <c:pt idx="154">
                  <c:v>-10.035500000000001</c:v>
                </c:pt>
                <c:pt idx="155">
                  <c:v>-9.9740170999999993</c:v>
                </c:pt>
                <c:pt idx="156">
                  <c:v>-9.8914795000000009</c:v>
                </c:pt>
                <c:pt idx="157">
                  <c:v>-9.8541775000000005</c:v>
                </c:pt>
                <c:pt idx="158">
                  <c:v>-9.8542556999999995</c:v>
                </c:pt>
                <c:pt idx="159">
                  <c:v>-9.9324703000000003</c:v>
                </c:pt>
                <c:pt idx="160">
                  <c:v>-10.100773</c:v>
                </c:pt>
                <c:pt idx="161">
                  <c:v>-10.174920999999999</c:v>
                </c:pt>
                <c:pt idx="162">
                  <c:v>-10.407816</c:v>
                </c:pt>
                <c:pt idx="163">
                  <c:v>-10.6653</c:v>
                </c:pt>
                <c:pt idx="164">
                  <c:v>-11.071445000000001</c:v>
                </c:pt>
                <c:pt idx="165">
                  <c:v>-11.285377</c:v>
                </c:pt>
                <c:pt idx="166">
                  <c:v>-11.637543000000001</c:v>
                </c:pt>
                <c:pt idx="167">
                  <c:v>-12.126893000000001</c:v>
                </c:pt>
                <c:pt idx="168">
                  <c:v>-12.720178000000001</c:v>
                </c:pt>
                <c:pt idx="169">
                  <c:v>-13.310078000000001</c:v>
                </c:pt>
                <c:pt idx="170">
                  <c:v>-14.226172999999999</c:v>
                </c:pt>
                <c:pt idx="171">
                  <c:v>-15.08996</c:v>
                </c:pt>
                <c:pt idx="172">
                  <c:v>-16.484175</c:v>
                </c:pt>
                <c:pt idx="173">
                  <c:v>-17.850151</c:v>
                </c:pt>
                <c:pt idx="174">
                  <c:v>-18.734514000000001</c:v>
                </c:pt>
                <c:pt idx="175">
                  <c:v>-19.751294999999999</c:v>
                </c:pt>
                <c:pt idx="176">
                  <c:v>-18.764084</c:v>
                </c:pt>
                <c:pt idx="177">
                  <c:v>-17.865933999999999</c:v>
                </c:pt>
                <c:pt idx="178">
                  <c:v>-16.935745000000001</c:v>
                </c:pt>
                <c:pt idx="179">
                  <c:v>-15.745481</c:v>
                </c:pt>
                <c:pt idx="180">
                  <c:v>-14.796749</c:v>
                </c:pt>
                <c:pt idx="181">
                  <c:v>-14.461541</c:v>
                </c:pt>
                <c:pt idx="182">
                  <c:v>-14.660647000000001</c:v>
                </c:pt>
                <c:pt idx="183">
                  <c:v>-15.751059</c:v>
                </c:pt>
                <c:pt idx="184">
                  <c:v>-17.352271999999999</c:v>
                </c:pt>
                <c:pt idx="185">
                  <c:v>-18.864409999999999</c:v>
                </c:pt>
                <c:pt idx="186">
                  <c:v>-21.466581000000001</c:v>
                </c:pt>
                <c:pt idx="187">
                  <c:v>-24.803256999999999</c:v>
                </c:pt>
                <c:pt idx="188">
                  <c:v>-29.534929000000002</c:v>
                </c:pt>
                <c:pt idx="189">
                  <c:v>-35.041676000000002</c:v>
                </c:pt>
                <c:pt idx="190">
                  <c:v>-38.859530999999997</c:v>
                </c:pt>
                <c:pt idx="191">
                  <c:v>-39.59478</c:v>
                </c:pt>
                <c:pt idx="192">
                  <c:v>-36.686450999999998</c:v>
                </c:pt>
                <c:pt idx="193">
                  <c:v>-31.412953999999999</c:v>
                </c:pt>
                <c:pt idx="194">
                  <c:v>-28.233459</c:v>
                </c:pt>
                <c:pt idx="195">
                  <c:v>-25.789850000000001</c:v>
                </c:pt>
                <c:pt idx="196">
                  <c:v>-23.712986000000001</c:v>
                </c:pt>
                <c:pt idx="197">
                  <c:v>-21.400051000000001</c:v>
                </c:pt>
                <c:pt idx="198">
                  <c:v>-18.360004</c:v>
                </c:pt>
                <c:pt idx="199">
                  <c:v>-15.531072999999999</c:v>
                </c:pt>
                <c:pt idx="200">
                  <c:v>-14.835979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A223-4609-883B-9F35C5306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871680"/>
        <c:axId val="452873600"/>
        <c:extLst/>
      </c:scatterChart>
      <c:valAx>
        <c:axId val="452871680"/>
        <c:scaling>
          <c:orientation val="minMax"/>
          <c:max val="36"/>
          <c:min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52873600"/>
        <c:crosses val="autoZero"/>
        <c:crossBetween val="midCat"/>
        <c:majorUnit val="2"/>
      </c:valAx>
      <c:valAx>
        <c:axId val="452873600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52871680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038499489245003"/>
          <c:y val="0.44664078448527267"/>
          <c:w val="0.23075862662788205"/>
          <c:h val="0.347872557596967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Relative IF Response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29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Response'!$V$3:$V$145</c:f>
              <c:numCache>
                <c:formatCode>General</c:formatCode>
                <c:ptCount val="143"/>
                <c:pt idx="0">
                  <c:v>0.01</c:v>
                </c:pt>
                <c:pt idx="1">
                  <c:v>0.10995000000000001</c:v>
                </c:pt>
                <c:pt idx="2">
                  <c:v>0.2099</c:v>
                </c:pt>
                <c:pt idx="3">
                  <c:v>0.30985000000000001</c:v>
                </c:pt>
                <c:pt idx="4">
                  <c:v>0.4098</c:v>
                </c:pt>
                <c:pt idx="5">
                  <c:v>0.50975000000000004</c:v>
                </c:pt>
                <c:pt idx="6">
                  <c:v>0.60970000000000002</c:v>
                </c:pt>
                <c:pt idx="7">
                  <c:v>0.70965</c:v>
                </c:pt>
                <c:pt idx="8">
                  <c:v>0.80959999999999999</c:v>
                </c:pt>
                <c:pt idx="9">
                  <c:v>0.90954999999999997</c:v>
                </c:pt>
                <c:pt idx="10">
                  <c:v>1.0095000000000001</c:v>
                </c:pt>
                <c:pt idx="11">
                  <c:v>1.10945</c:v>
                </c:pt>
                <c:pt idx="12">
                  <c:v>1.2094</c:v>
                </c:pt>
                <c:pt idx="13">
                  <c:v>1.30935</c:v>
                </c:pt>
                <c:pt idx="14">
                  <c:v>1.4093</c:v>
                </c:pt>
                <c:pt idx="15">
                  <c:v>1.50925</c:v>
                </c:pt>
                <c:pt idx="16">
                  <c:v>1.6092</c:v>
                </c:pt>
                <c:pt idx="17">
                  <c:v>1.7091499999999999</c:v>
                </c:pt>
                <c:pt idx="18">
                  <c:v>1.8090999999999999</c:v>
                </c:pt>
                <c:pt idx="19">
                  <c:v>1.9090499999999999</c:v>
                </c:pt>
                <c:pt idx="20">
                  <c:v>2.0089999999999999</c:v>
                </c:pt>
                <c:pt idx="21">
                  <c:v>2.1089500000000001</c:v>
                </c:pt>
                <c:pt idx="22">
                  <c:v>2.2088999999999999</c:v>
                </c:pt>
                <c:pt idx="23">
                  <c:v>2.3088500000000001</c:v>
                </c:pt>
                <c:pt idx="24">
                  <c:v>2.4087999999999998</c:v>
                </c:pt>
                <c:pt idx="25">
                  <c:v>2.50875</c:v>
                </c:pt>
                <c:pt idx="26">
                  <c:v>2.6086999999999998</c:v>
                </c:pt>
                <c:pt idx="27">
                  <c:v>2.70865</c:v>
                </c:pt>
                <c:pt idx="28">
                  <c:v>2.8086000000000002</c:v>
                </c:pt>
                <c:pt idx="29">
                  <c:v>2.90855</c:v>
                </c:pt>
                <c:pt idx="30">
                  <c:v>3.0085000000000002</c:v>
                </c:pt>
                <c:pt idx="31">
                  <c:v>3.1084499999999999</c:v>
                </c:pt>
                <c:pt idx="32">
                  <c:v>3.2084000000000001</c:v>
                </c:pt>
                <c:pt idx="33">
                  <c:v>3.3083499999999999</c:v>
                </c:pt>
                <c:pt idx="34">
                  <c:v>3.4083000000000001</c:v>
                </c:pt>
                <c:pt idx="35">
                  <c:v>3.5082499999999999</c:v>
                </c:pt>
                <c:pt idx="36">
                  <c:v>3.6082000000000001</c:v>
                </c:pt>
                <c:pt idx="37">
                  <c:v>3.7081499999999998</c:v>
                </c:pt>
                <c:pt idx="38">
                  <c:v>3.8081</c:v>
                </c:pt>
                <c:pt idx="39">
                  <c:v>3.9080499999999998</c:v>
                </c:pt>
                <c:pt idx="40">
                  <c:v>4.008</c:v>
                </c:pt>
                <c:pt idx="41">
                  <c:v>4.1079499999999998</c:v>
                </c:pt>
                <c:pt idx="42">
                  <c:v>4.2079000000000004</c:v>
                </c:pt>
                <c:pt idx="43">
                  <c:v>4.3078500000000002</c:v>
                </c:pt>
                <c:pt idx="44">
                  <c:v>4.4077999999999999</c:v>
                </c:pt>
                <c:pt idx="45">
                  <c:v>4.5077499999999997</c:v>
                </c:pt>
                <c:pt idx="46">
                  <c:v>4.6077000000000004</c:v>
                </c:pt>
                <c:pt idx="47">
                  <c:v>4.7076500000000001</c:v>
                </c:pt>
                <c:pt idx="48">
                  <c:v>4.8075999999999999</c:v>
                </c:pt>
                <c:pt idx="49">
                  <c:v>4.9075499999999996</c:v>
                </c:pt>
                <c:pt idx="50">
                  <c:v>5.0075000000000003</c:v>
                </c:pt>
                <c:pt idx="51">
                  <c:v>5.10745</c:v>
                </c:pt>
                <c:pt idx="52">
                  <c:v>5.2073999999999998</c:v>
                </c:pt>
                <c:pt idx="53">
                  <c:v>5.3073499999999996</c:v>
                </c:pt>
                <c:pt idx="54">
                  <c:v>5.4073000000000002</c:v>
                </c:pt>
                <c:pt idx="55">
                  <c:v>5.50725</c:v>
                </c:pt>
                <c:pt idx="56">
                  <c:v>5.6071999999999997</c:v>
                </c:pt>
                <c:pt idx="57">
                  <c:v>5.7071500000000004</c:v>
                </c:pt>
                <c:pt idx="58">
                  <c:v>5.8071000000000002</c:v>
                </c:pt>
                <c:pt idx="59">
                  <c:v>5.9070499999999999</c:v>
                </c:pt>
                <c:pt idx="60">
                  <c:v>6.0069999999999997</c:v>
                </c:pt>
                <c:pt idx="61">
                  <c:v>6.1069500000000003</c:v>
                </c:pt>
                <c:pt idx="62">
                  <c:v>6.2069000000000001</c:v>
                </c:pt>
                <c:pt idx="63">
                  <c:v>6.3068499999999998</c:v>
                </c:pt>
                <c:pt idx="64">
                  <c:v>6.4067999999999996</c:v>
                </c:pt>
                <c:pt idx="65">
                  <c:v>6.5067500000000003</c:v>
                </c:pt>
                <c:pt idx="66">
                  <c:v>6.6067</c:v>
                </c:pt>
                <c:pt idx="67">
                  <c:v>6.7066499999999998</c:v>
                </c:pt>
                <c:pt idx="68">
                  <c:v>6.8066000000000004</c:v>
                </c:pt>
                <c:pt idx="69">
                  <c:v>6.9065500000000002</c:v>
                </c:pt>
                <c:pt idx="70">
                  <c:v>7.0065</c:v>
                </c:pt>
                <c:pt idx="71">
                  <c:v>7.1064499999999997</c:v>
                </c:pt>
                <c:pt idx="72">
                  <c:v>7.2064000000000004</c:v>
                </c:pt>
                <c:pt idx="73">
                  <c:v>7.3063500000000001</c:v>
                </c:pt>
                <c:pt idx="74">
                  <c:v>7.4062999999999999</c:v>
                </c:pt>
                <c:pt idx="75">
                  <c:v>7.5062499999999996</c:v>
                </c:pt>
                <c:pt idx="76">
                  <c:v>7.6062000000000003</c:v>
                </c:pt>
                <c:pt idx="77">
                  <c:v>7.7061500000000001</c:v>
                </c:pt>
                <c:pt idx="78">
                  <c:v>7.8060999999999998</c:v>
                </c:pt>
                <c:pt idx="79">
                  <c:v>7.9060499999999996</c:v>
                </c:pt>
                <c:pt idx="80">
                  <c:v>8.0060000000000002</c:v>
                </c:pt>
                <c:pt idx="81">
                  <c:v>8.10595</c:v>
                </c:pt>
                <c:pt idx="82">
                  <c:v>8.2058999999999997</c:v>
                </c:pt>
                <c:pt idx="83">
                  <c:v>8.3058499999999995</c:v>
                </c:pt>
                <c:pt idx="84">
                  <c:v>8.4057999999999993</c:v>
                </c:pt>
                <c:pt idx="85">
                  <c:v>8.5057500000000008</c:v>
                </c:pt>
                <c:pt idx="86">
                  <c:v>8.6057000000000006</c:v>
                </c:pt>
                <c:pt idx="87">
                  <c:v>8.7056500000000003</c:v>
                </c:pt>
                <c:pt idx="88">
                  <c:v>8.8056000000000001</c:v>
                </c:pt>
                <c:pt idx="89">
                  <c:v>8.9055499999999999</c:v>
                </c:pt>
                <c:pt idx="90">
                  <c:v>9.0054999999999996</c:v>
                </c:pt>
                <c:pt idx="91">
                  <c:v>9.1054499999999994</c:v>
                </c:pt>
                <c:pt idx="92">
                  <c:v>9.2053999999999991</c:v>
                </c:pt>
                <c:pt idx="93">
                  <c:v>9.3053500000000007</c:v>
                </c:pt>
                <c:pt idx="94">
                  <c:v>9.4053000000000004</c:v>
                </c:pt>
                <c:pt idx="95">
                  <c:v>9.5052500000000002</c:v>
                </c:pt>
                <c:pt idx="96">
                  <c:v>9.6052</c:v>
                </c:pt>
                <c:pt idx="97">
                  <c:v>9.7051499999999997</c:v>
                </c:pt>
                <c:pt idx="98">
                  <c:v>9.8050999999999995</c:v>
                </c:pt>
                <c:pt idx="99">
                  <c:v>9.9050499999999992</c:v>
                </c:pt>
                <c:pt idx="100">
                  <c:v>10.005000000000001</c:v>
                </c:pt>
                <c:pt idx="101">
                  <c:v>10.104950000000001</c:v>
                </c:pt>
                <c:pt idx="102">
                  <c:v>10.2049</c:v>
                </c:pt>
                <c:pt idx="103">
                  <c:v>10.30485</c:v>
                </c:pt>
                <c:pt idx="104">
                  <c:v>10.4048</c:v>
                </c:pt>
                <c:pt idx="105">
                  <c:v>10.50475</c:v>
                </c:pt>
                <c:pt idx="106">
                  <c:v>10.604699999999999</c:v>
                </c:pt>
                <c:pt idx="107">
                  <c:v>10.704650000000001</c:v>
                </c:pt>
                <c:pt idx="108">
                  <c:v>10.804600000000001</c:v>
                </c:pt>
                <c:pt idx="109">
                  <c:v>10.90455</c:v>
                </c:pt>
                <c:pt idx="110">
                  <c:v>11.0045</c:v>
                </c:pt>
                <c:pt idx="111">
                  <c:v>11.10445</c:v>
                </c:pt>
                <c:pt idx="112">
                  <c:v>11.2044</c:v>
                </c:pt>
                <c:pt idx="113">
                  <c:v>11.304349999999999</c:v>
                </c:pt>
                <c:pt idx="114">
                  <c:v>11.404299999999999</c:v>
                </c:pt>
                <c:pt idx="115">
                  <c:v>11.504250000000001</c:v>
                </c:pt>
                <c:pt idx="116">
                  <c:v>11.604200000000001</c:v>
                </c:pt>
                <c:pt idx="117">
                  <c:v>11.70415</c:v>
                </c:pt>
                <c:pt idx="118">
                  <c:v>11.8041</c:v>
                </c:pt>
                <c:pt idx="119">
                  <c:v>11.90405</c:v>
                </c:pt>
                <c:pt idx="120">
                  <c:v>12.004</c:v>
                </c:pt>
                <c:pt idx="121">
                  <c:v>12.103949999999999</c:v>
                </c:pt>
                <c:pt idx="122">
                  <c:v>12.203900000000001</c:v>
                </c:pt>
                <c:pt idx="123">
                  <c:v>12.303850000000001</c:v>
                </c:pt>
                <c:pt idx="124">
                  <c:v>12.4038</c:v>
                </c:pt>
                <c:pt idx="125">
                  <c:v>12.50375</c:v>
                </c:pt>
                <c:pt idx="126">
                  <c:v>12.6037</c:v>
                </c:pt>
                <c:pt idx="127">
                  <c:v>12.70365</c:v>
                </c:pt>
                <c:pt idx="128">
                  <c:v>12.803599999999999</c:v>
                </c:pt>
                <c:pt idx="129">
                  <c:v>12.903549999999999</c:v>
                </c:pt>
                <c:pt idx="130">
                  <c:v>13.003500000000001</c:v>
                </c:pt>
                <c:pt idx="131">
                  <c:v>13.10345</c:v>
                </c:pt>
                <c:pt idx="132">
                  <c:v>13.2034</c:v>
                </c:pt>
                <c:pt idx="133">
                  <c:v>13.30335</c:v>
                </c:pt>
                <c:pt idx="134">
                  <c:v>13.4033</c:v>
                </c:pt>
                <c:pt idx="135">
                  <c:v>13.50325</c:v>
                </c:pt>
                <c:pt idx="136">
                  <c:v>13.603199999999999</c:v>
                </c:pt>
                <c:pt idx="137">
                  <c:v>13.703150000000001</c:v>
                </c:pt>
                <c:pt idx="138">
                  <c:v>13.803100000000001</c:v>
                </c:pt>
                <c:pt idx="139">
                  <c:v>13.90305</c:v>
                </c:pt>
                <c:pt idx="140">
                  <c:v>14.003</c:v>
                </c:pt>
                <c:pt idx="141">
                  <c:v>14.10295</c:v>
                </c:pt>
                <c:pt idx="142">
                  <c:v>14.2029</c:v>
                </c:pt>
              </c:numCache>
            </c:numRef>
          </c:xVal>
          <c:yVal>
            <c:numRef>
              <c:f>'IF Response'!$I$3:$I$145</c:f>
              <c:numCache>
                <c:formatCode>General</c:formatCode>
                <c:ptCount val="143"/>
                <c:pt idx="0">
                  <c:v>-0.30683039999999995</c:v>
                </c:pt>
                <c:pt idx="1">
                  <c:v>-0.28332899999999928</c:v>
                </c:pt>
                <c:pt idx="2">
                  <c:v>-0.24982159999999975</c:v>
                </c:pt>
                <c:pt idx="3">
                  <c:v>-0.20731640000000073</c:v>
                </c:pt>
                <c:pt idx="4">
                  <c:v>-0.16861239999999977</c:v>
                </c:pt>
                <c:pt idx="5">
                  <c:v>-0.11249159999999936</c:v>
                </c:pt>
                <c:pt idx="6">
                  <c:v>-8.0044699999999303E-2</c:v>
                </c:pt>
                <c:pt idx="7">
                  <c:v>-5.7231900000000557E-2</c:v>
                </c:pt>
                <c:pt idx="8">
                  <c:v>-4.9825599999999248E-2</c:v>
                </c:pt>
                <c:pt idx="9">
                  <c:v>-4.8584900000000708E-2</c:v>
                </c:pt>
                <c:pt idx="10">
                  <c:v>-5.7407300000000383E-2</c:v>
                </c:pt>
                <c:pt idx="11">
                  <c:v>-5.2055300000000138E-2</c:v>
                </c:pt>
                <c:pt idx="12">
                  <c:v>-6.2286299999999351E-2</c:v>
                </c:pt>
                <c:pt idx="13">
                  <c:v>-5.8585099999999279E-2</c:v>
                </c:pt>
                <c:pt idx="14">
                  <c:v>-4.191009999999995E-2</c:v>
                </c:pt>
                <c:pt idx="15">
                  <c:v>-1.7409299999999739E-2</c:v>
                </c:pt>
                <c:pt idx="16">
                  <c:v>-6.5645999999999205E-3</c:v>
                </c:pt>
                <c:pt idx="17">
                  <c:v>0</c:v>
                </c:pt>
                <c:pt idx="18">
                  <c:v>-6.7481999999996489E-3</c:v>
                </c:pt>
                <c:pt idx="19">
                  <c:v>-2.0143000000000022E-2</c:v>
                </c:pt>
                <c:pt idx="20">
                  <c:v>-3.9361000000000423E-2</c:v>
                </c:pt>
                <c:pt idx="21">
                  <c:v>-7.1776300000000681E-2</c:v>
                </c:pt>
                <c:pt idx="22">
                  <c:v>-9.6404999999999852E-2</c:v>
                </c:pt>
                <c:pt idx="23">
                  <c:v>-0.11594390000000043</c:v>
                </c:pt>
                <c:pt idx="24">
                  <c:v>-0.13350479999999987</c:v>
                </c:pt>
                <c:pt idx="25">
                  <c:v>-0.15968889999999991</c:v>
                </c:pt>
                <c:pt idx="26">
                  <c:v>-0.1826257</c:v>
                </c:pt>
                <c:pt idx="27">
                  <c:v>-0.21288100000000032</c:v>
                </c:pt>
                <c:pt idx="28">
                  <c:v>-0.23974799999999963</c:v>
                </c:pt>
                <c:pt idx="29">
                  <c:v>-0.28528779999999987</c:v>
                </c:pt>
                <c:pt idx="30">
                  <c:v>-0.33190149999999985</c:v>
                </c:pt>
                <c:pt idx="31">
                  <c:v>-0.36626720000000024</c:v>
                </c:pt>
                <c:pt idx="32">
                  <c:v>-0.39410210000000045</c:v>
                </c:pt>
                <c:pt idx="33">
                  <c:v>-0.41366759999999925</c:v>
                </c:pt>
                <c:pt idx="34">
                  <c:v>-0.42820639999999965</c:v>
                </c:pt>
                <c:pt idx="35">
                  <c:v>-0.42888730000000042</c:v>
                </c:pt>
                <c:pt idx="36">
                  <c:v>-0.42208189999999934</c:v>
                </c:pt>
                <c:pt idx="37">
                  <c:v>-0.40919389999999911</c:v>
                </c:pt>
                <c:pt idx="38">
                  <c:v>-0.40634059999999916</c:v>
                </c:pt>
                <c:pt idx="39">
                  <c:v>-0.40892980000000012</c:v>
                </c:pt>
                <c:pt idx="40">
                  <c:v>-0.4188546999999998</c:v>
                </c:pt>
                <c:pt idx="41">
                  <c:v>-0.43538379999999943</c:v>
                </c:pt>
                <c:pt idx="42">
                  <c:v>-0.46239849999999993</c:v>
                </c:pt>
                <c:pt idx="43">
                  <c:v>-0.49648950000000003</c:v>
                </c:pt>
                <c:pt idx="44">
                  <c:v>-0.53352069999999951</c:v>
                </c:pt>
                <c:pt idx="45">
                  <c:v>-0.57574650000000016</c:v>
                </c:pt>
                <c:pt idx="46">
                  <c:v>-0.61043449999999932</c:v>
                </c:pt>
                <c:pt idx="47">
                  <c:v>-0.64592070000000046</c:v>
                </c:pt>
                <c:pt idx="48">
                  <c:v>-0.67957399999999968</c:v>
                </c:pt>
                <c:pt idx="49">
                  <c:v>-0.70971290000000042</c:v>
                </c:pt>
                <c:pt idx="50">
                  <c:v>-0.73124979999999962</c:v>
                </c:pt>
                <c:pt idx="51">
                  <c:v>-0.75350759999999983</c:v>
                </c:pt>
                <c:pt idx="52">
                  <c:v>-0.76921939999999989</c:v>
                </c:pt>
                <c:pt idx="53">
                  <c:v>-0.78152750000000015</c:v>
                </c:pt>
                <c:pt idx="54">
                  <c:v>-0.78935140000000015</c:v>
                </c:pt>
                <c:pt idx="55">
                  <c:v>-0.79495229999999939</c:v>
                </c:pt>
                <c:pt idx="56">
                  <c:v>-0.79574199999999973</c:v>
                </c:pt>
                <c:pt idx="57">
                  <c:v>-0.80631729999999902</c:v>
                </c:pt>
                <c:pt idx="58">
                  <c:v>-0.80872440000000001</c:v>
                </c:pt>
                <c:pt idx="59">
                  <c:v>-0.82475940000000048</c:v>
                </c:pt>
                <c:pt idx="60">
                  <c:v>-0.83559889999999992</c:v>
                </c:pt>
                <c:pt idx="61">
                  <c:v>-0.85020350000000011</c:v>
                </c:pt>
                <c:pt idx="62">
                  <c:v>-0.86189170000000015</c:v>
                </c:pt>
                <c:pt idx="63">
                  <c:v>-0.88590619999999998</c:v>
                </c:pt>
                <c:pt idx="64">
                  <c:v>-0.90666770000000074</c:v>
                </c:pt>
                <c:pt idx="65">
                  <c:v>-0.93217559999999988</c:v>
                </c:pt>
                <c:pt idx="66">
                  <c:v>-0.95370099999999969</c:v>
                </c:pt>
                <c:pt idx="67">
                  <c:v>-0.98735900000000054</c:v>
                </c:pt>
                <c:pt idx="68">
                  <c:v>-1.0215538999999998</c:v>
                </c:pt>
                <c:pt idx="69">
                  <c:v>-1.0609264000000005</c:v>
                </c:pt>
                <c:pt idx="70">
                  <c:v>-1.0954713000000007</c:v>
                </c:pt>
                <c:pt idx="71">
                  <c:v>-1.1272095999999996</c:v>
                </c:pt>
                <c:pt idx="72">
                  <c:v>-1.1596517000000004</c:v>
                </c:pt>
                <c:pt idx="73">
                  <c:v>-1.1839666000000006</c:v>
                </c:pt>
                <c:pt idx="74">
                  <c:v>-1.2030476999999999</c:v>
                </c:pt>
                <c:pt idx="75">
                  <c:v>-1.2271908999999992</c:v>
                </c:pt>
                <c:pt idx="76">
                  <c:v>-1.2548102999999999</c:v>
                </c:pt>
                <c:pt idx="77">
                  <c:v>-1.2802266999999992</c:v>
                </c:pt>
                <c:pt idx="78">
                  <c:v>-1.3051413999999992</c:v>
                </c:pt>
                <c:pt idx="79">
                  <c:v>-1.3310708999999994</c:v>
                </c:pt>
                <c:pt idx="80">
                  <c:v>-1.3590249999999999</c:v>
                </c:pt>
                <c:pt idx="81">
                  <c:v>-1.3784303000000007</c:v>
                </c:pt>
                <c:pt idx="82">
                  <c:v>-1.3926428999999994</c:v>
                </c:pt>
                <c:pt idx="83">
                  <c:v>-1.3956688999999995</c:v>
                </c:pt>
                <c:pt idx="84">
                  <c:v>-1.3971051999999995</c:v>
                </c:pt>
                <c:pt idx="85">
                  <c:v>-1.3990897999999996</c:v>
                </c:pt>
                <c:pt idx="86">
                  <c:v>-1.4009627999999994</c:v>
                </c:pt>
                <c:pt idx="87">
                  <c:v>-1.4295663000000003</c:v>
                </c:pt>
                <c:pt idx="88">
                  <c:v>-1.4638175000000002</c:v>
                </c:pt>
                <c:pt idx="89">
                  <c:v>-1.493576</c:v>
                </c:pt>
                <c:pt idx="90">
                  <c:v>-1.5302095000000007</c:v>
                </c:pt>
                <c:pt idx="91">
                  <c:v>-1.5955523999999999</c:v>
                </c:pt>
                <c:pt idx="92">
                  <c:v>-1.6388530000000001</c:v>
                </c:pt>
                <c:pt idx="93">
                  <c:v>-1.6455440000000001</c:v>
                </c:pt>
                <c:pt idx="94">
                  <c:v>-1.6341990999999991</c:v>
                </c:pt>
                <c:pt idx="95">
                  <c:v>-1.5765131999999999</c:v>
                </c:pt>
                <c:pt idx="96">
                  <c:v>-1.521471899999999</c:v>
                </c:pt>
                <c:pt idx="97">
                  <c:v>-1.4391793999999996</c:v>
                </c:pt>
                <c:pt idx="98">
                  <c:v>-1.3432731000000002</c:v>
                </c:pt>
                <c:pt idx="99">
                  <c:v>-1.2483929999999992</c:v>
                </c:pt>
                <c:pt idx="100">
                  <c:v>-1.1869678000000006</c:v>
                </c:pt>
                <c:pt idx="101">
                  <c:v>-1.0981139999999998</c:v>
                </c:pt>
                <c:pt idx="102">
                  <c:v>-1.0574474</c:v>
                </c:pt>
                <c:pt idx="103">
                  <c:v>-1.0169839000000005</c:v>
                </c:pt>
                <c:pt idx="104">
                  <c:v>-0.98733989999999938</c:v>
                </c:pt>
                <c:pt idx="105">
                  <c:v>-0.94902509999999918</c:v>
                </c:pt>
                <c:pt idx="106">
                  <c:v>-0.9223574999999995</c:v>
                </c:pt>
                <c:pt idx="107">
                  <c:v>-0.87326429999999977</c:v>
                </c:pt>
                <c:pt idx="108">
                  <c:v>-0.85274600000000067</c:v>
                </c:pt>
                <c:pt idx="109">
                  <c:v>-0.82277199999999961</c:v>
                </c:pt>
                <c:pt idx="110">
                  <c:v>-0.77388190000000012</c:v>
                </c:pt>
                <c:pt idx="111">
                  <c:v>-0.7796315999999992</c:v>
                </c:pt>
                <c:pt idx="112">
                  <c:v>-0.87006370000000022</c:v>
                </c:pt>
                <c:pt idx="113">
                  <c:v>-0.95352930000000047</c:v>
                </c:pt>
                <c:pt idx="114">
                  <c:v>-1.0373019999999995</c:v>
                </c:pt>
                <c:pt idx="115">
                  <c:v>-1.1760262999999993</c:v>
                </c:pt>
                <c:pt idx="116">
                  <c:v>-1.3949059999999998</c:v>
                </c:pt>
                <c:pt idx="117">
                  <c:v>-1.5848474000000001</c:v>
                </c:pt>
                <c:pt idx="118">
                  <c:v>-1.8401336000000006</c:v>
                </c:pt>
                <c:pt idx="119">
                  <c:v>-2.0605842999999995</c:v>
                </c:pt>
                <c:pt idx="120">
                  <c:v>-2.3314583000000004</c:v>
                </c:pt>
                <c:pt idx="121">
                  <c:v>-2.649457299999999</c:v>
                </c:pt>
                <c:pt idx="122">
                  <c:v>-2.9434852999999999</c:v>
                </c:pt>
                <c:pt idx="123">
                  <c:v>-3.2061953000000001</c:v>
                </c:pt>
                <c:pt idx="124">
                  <c:v>-3.5616493</c:v>
                </c:pt>
                <c:pt idx="125">
                  <c:v>-3.8505042999999999</c:v>
                </c:pt>
                <c:pt idx="126">
                  <c:v>-4.0954453000000006</c:v>
                </c:pt>
                <c:pt idx="127">
                  <c:v>-4.3432053000000002</c:v>
                </c:pt>
                <c:pt idx="128">
                  <c:v>-4.6844433000000008</c:v>
                </c:pt>
                <c:pt idx="129">
                  <c:v>-5.0450603000000003</c:v>
                </c:pt>
                <c:pt idx="130">
                  <c:v>-5.3219383000000002</c:v>
                </c:pt>
                <c:pt idx="131">
                  <c:v>-5.5720763</c:v>
                </c:pt>
                <c:pt idx="132">
                  <c:v>-5.9265043000000004</c:v>
                </c:pt>
                <c:pt idx="133">
                  <c:v>-6.2877193</c:v>
                </c:pt>
                <c:pt idx="134">
                  <c:v>-6.6221833000000005</c:v>
                </c:pt>
                <c:pt idx="135">
                  <c:v>-7.0228743000000007</c:v>
                </c:pt>
                <c:pt idx="136">
                  <c:v>-7.4460933000000002</c:v>
                </c:pt>
                <c:pt idx="137">
                  <c:v>-7.9358332999999996</c:v>
                </c:pt>
                <c:pt idx="138">
                  <c:v>-8.4405363000000015</c:v>
                </c:pt>
                <c:pt idx="139">
                  <c:v>-8.9411793000000017</c:v>
                </c:pt>
                <c:pt idx="140">
                  <c:v>-9.4868942999999994</c:v>
                </c:pt>
                <c:pt idx="141">
                  <c:v>-10.153061300000001</c:v>
                </c:pt>
                <c:pt idx="142">
                  <c:v>-10.759056300000001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59-4324-8BCC-67FE79EEC80B}"/>
            </c:ext>
          </c:extLst>
        </c:ser>
        <c:ser>
          <c:idx val="0"/>
          <c:order val="1"/>
          <c:tx>
            <c:v>29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Response'!$V$3:$V$203</c:f>
              <c:numCache>
                <c:formatCode>General</c:formatCode>
                <c:ptCount val="201"/>
                <c:pt idx="0">
                  <c:v>0.01</c:v>
                </c:pt>
                <c:pt idx="1">
                  <c:v>0.10995000000000001</c:v>
                </c:pt>
                <c:pt idx="2">
                  <c:v>0.2099</c:v>
                </c:pt>
                <c:pt idx="3">
                  <c:v>0.30985000000000001</c:v>
                </c:pt>
                <c:pt idx="4">
                  <c:v>0.4098</c:v>
                </c:pt>
                <c:pt idx="5">
                  <c:v>0.50975000000000004</c:v>
                </c:pt>
                <c:pt idx="6">
                  <c:v>0.60970000000000002</c:v>
                </c:pt>
                <c:pt idx="7">
                  <c:v>0.70965</c:v>
                </c:pt>
                <c:pt idx="8">
                  <c:v>0.80959999999999999</c:v>
                </c:pt>
                <c:pt idx="9">
                  <c:v>0.90954999999999997</c:v>
                </c:pt>
                <c:pt idx="10">
                  <c:v>1.0095000000000001</c:v>
                </c:pt>
                <c:pt idx="11">
                  <c:v>1.10945</c:v>
                </c:pt>
                <c:pt idx="12">
                  <c:v>1.2094</c:v>
                </c:pt>
                <c:pt idx="13">
                  <c:v>1.30935</c:v>
                </c:pt>
                <c:pt idx="14">
                  <c:v>1.4093</c:v>
                </c:pt>
                <c:pt idx="15">
                  <c:v>1.50925</c:v>
                </c:pt>
                <c:pt idx="16">
                  <c:v>1.6092</c:v>
                </c:pt>
                <c:pt idx="17">
                  <c:v>1.7091499999999999</c:v>
                </c:pt>
                <c:pt idx="18">
                  <c:v>1.8090999999999999</c:v>
                </c:pt>
                <c:pt idx="19">
                  <c:v>1.9090499999999999</c:v>
                </c:pt>
                <c:pt idx="20">
                  <c:v>2.0089999999999999</c:v>
                </c:pt>
                <c:pt idx="21">
                  <c:v>2.1089500000000001</c:v>
                </c:pt>
                <c:pt idx="22">
                  <c:v>2.2088999999999999</c:v>
                </c:pt>
                <c:pt idx="23">
                  <c:v>2.3088500000000001</c:v>
                </c:pt>
                <c:pt idx="24">
                  <c:v>2.4087999999999998</c:v>
                </c:pt>
                <c:pt idx="25">
                  <c:v>2.50875</c:v>
                </c:pt>
                <c:pt idx="26">
                  <c:v>2.6086999999999998</c:v>
                </c:pt>
                <c:pt idx="27">
                  <c:v>2.70865</c:v>
                </c:pt>
                <c:pt idx="28">
                  <c:v>2.8086000000000002</c:v>
                </c:pt>
                <c:pt idx="29">
                  <c:v>2.90855</c:v>
                </c:pt>
                <c:pt idx="30">
                  <c:v>3.0085000000000002</c:v>
                </c:pt>
                <c:pt idx="31">
                  <c:v>3.1084499999999999</c:v>
                </c:pt>
                <c:pt idx="32">
                  <c:v>3.2084000000000001</c:v>
                </c:pt>
                <c:pt idx="33">
                  <c:v>3.3083499999999999</c:v>
                </c:pt>
                <c:pt idx="34">
                  <c:v>3.4083000000000001</c:v>
                </c:pt>
                <c:pt idx="35">
                  <c:v>3.5082499999999999</c:v>
                </c:pt>
                <c:pt idx="36">
                  <c:v>3.6082000000000001</c:v>
                </c:pt>
                <c:pt idx="37">
                  <c:v>3.7081499999999998</c:v>
                </c:pt>
                <c:pt idx="38">
                  <c:v>3.8081</c:v>
                </c:pt>
                <c:pt idx="39">
                  <c:v>3.9080499999999998</c:v>
                </c:pt>
                <c:pt idx="40">
                  <c:v>4.008</c:v>
                </c:pt>
                <c:pt idx="41">
                  <c:v>4.1079499999999998</c:v>
                </c:pt>
                <c:pt idx="42">
                  <c:v>4.2079000000000004</c:v>
                </c:pt>
                <c:pt idx="43">
                  <c:v>4.3078500000000002</c:v>
                </c:pt>
                <c:pt idx="44">
                  <c:v>4.4077999999999999</c:v>
                </c:pt>
                <c:pt idx="45">
                  <c:v>4.5077499999999997</c:v>
                </c:pt>
                <c:pt idx="46">
                  <c:v>4.6077000000000004</c:v>
                </c:pt>
                <c:pt idx="47">
                  <c:v>4.7076500000000001</c:v>
                </c:pt>
                <c:pt idx="48">
                  <c:v>4.8075999999999999</c:v>
                </c:pt>
                <c:pt idx="49">
                  <c:v>4.9075499999999996</c:v>
                </c:pt>
                <c:pt idx="50">
                  <c:v>5.0075000000000003</c:v>
                </c:pt>
                <c:pt idx="51">
                  <c:v>5.10745</c:v>
                </c:pt>
                <c:pt idx="52">
                  <c:v>5.2073999999999998</c:v>
                </c:pt>
                <c:pt idx="53">
                  <c:v>5.3073499999999996</c:v>
                </c:pt>
                <c:pt idx="54">
                  <c:v>5.4073000000000002</c:v>
                </c:pt>
                <c:pt idx="55">
                  <c:v>5.50725</c:v>
                </c:pt>
                <c:pt idx="56">
                  <c:v>5.6071999999999997</c:v>
                </c:pt>
                <c:pt idx="57">
                  <c:v>5.7071500000000004</c:v>
                </c:pt>
                <c:pt idx="58">
                  <c:v>5.8071000000000002</c:v>
                </c:pt>
                <c:pt idx="59">
                  <c:v>5.9070499999999999</c:v>
                </c:pt>
                <c:pt idx="60">
                  <c:v>6.0069999999999997</c:v>
                </c:pt>
                <c:pt idx="61">
                  <c:v>6.1069500000000003</c:v>
                </c:pt>
                <c:pt idx="62">
                  <c:v>6.2069000000000001</c:v>
                </c:pt>
                <c:pt idx="63">
                  <c:v>6.3068499999999998</c:v>
                </c:pt>
                <c:pt idx="64">
                  <c:v>6.4067999999999996</c:v>
                </c:pt>
                <c:pt idx="65">
                  <c:v>6.5067500000000003</c:v>
                </c:pt>
                <c:pt idx="66">
                  <c:v>6.6067</c:v>
                </c:pt>
                <c:pt idx="67">
                  <c:v>6.7066499999999998</c:v>
                </c:pt>
                <c:pt idx="68">
                  <c:v>6.8066000000000004</c:v>
                </c:pt>
                <c:pt idx="69">
                  <c:v>6.9065500000000002</c:v>
                </c:pt>
                <c:pt idx="70">
                  <c:v>7.0065</c:v>
                </c:pt>
                <c:pt idx="71">
                  <c:v>7.1064499999999997</c:v>
                </c:pt>
                <c:pt idx="72">
                  <c:v>7.2064000000000004</c:v>
                </c:pt>
                <c:pt idx="73">
                  <c:v>7.3063500000000001</c:v>
                </c:pt>
                <c:pt idx="74">
                  <c:v>7.4062999999999999</c:v>
                </c:pt>
                <c:pt idx="75">
                  <c:v>7.5062499999999996</c:v>
                </c:pt>
                <c:pt idx="76">
                  <c:v>7.6062000000000003</c:v>
                </c:pt>
                <c:pt idx="77">
                  <c:v>7.7061500000000001</c:v>
                </c:pt>
                <c:pt idx="78">
                  <c:v>7.8060999999999998</c:v>
                </c:pt>
                <c:pt idx="79">
                  <c:v>7.9060499999999996</c:v>
                </c:pt>
                <c:pt idx="80">
                  <c:v>8.0060000000000002</c:v>
                </c:pt>
                <c:pt idx="81">
                  <c:v>8.10595</c:v>
                </c:pt>
                <c:pt idx="82">
                  <c:v>8.2058999999999997</c:v>
                </c:pt>
                <c:pt idx="83">
                  <c:v>8.3058499999999995</c:v>
                </c:pt>
                <c:pt idx="84">
                  <c:v>8.4057999999999993</c:v>
                </c:pt>
                <c:pt idx="85">
                  <c:v>8.5057500000000008</c:v>
                </c:pt>
                <c:pt idx="86">
                  <c:v>8.6057000000000006</c:v>
                </c:pt>
                <c:pt idx="87">
                  <c:v>8.7056500000000003</c:v>
                </c:pt>
                <c:pt idx="88">
                  <c:v>8.8056000000000001</c:v>
                </c:pt>
                <c:pt idx="89">
                  <c:v>8.9055499999999999</c:v>
                </c:pt>
                <c:pt idx="90">
                  <c:v>9.0054999999999996</c:v>
                </c:pt>
                <c:pt idx="91">
                  <c:v>9.1054499999999994</c:v>
                </c:pt>
                <c:pt idx="92">
                  <c:v>9.2053999999999991</c:v>
                </c:pt>
                <c:pt idx="93">
                  <c:v>9.3053500000000007</c:v>
                </c:pt>
                <c:pt idx="94">
                  <c:v>9.4053000000000004</c:v>
                </c:pt>
                <c:pt idx="95">
                  <c:v>9.5052500000000002</c:v>
                </c:pt>
                <c:pt idx="96">
                  <c:v>9.6052</c:v>
                </c:pt>
                <c:pt idx="97">
                  <c:v>9.7051499999999997</c:v>
                </c:pt>
                <c:pt idx="98">
                  <c:v>9.8050999999999995</c:v>
                </c:pt>
                <c:pt idx="99">
                  <c:v>9.9050499999999992</c:v>
                </c:pt>
                <c:pt idx="100">
                  <c:v>10.005000000000001</c:v>
                </c:pt>
                <c:pt idx="101">
                  <c:v>10.104950000000001</c:v>
                </c:pt>
                <c:pt idx="102">
                  <c:v>10.2049</c:v>
                </c:pt>
                <c:pt idx="103">
                  <c:v>10.30485</c:v>
                </c:pt>
                <c:pt idx="104">
                  <c:v>10.4048</c:v>
                </c:pt>
                <c:pt idx="105">
                  <c:v>10.50475</c:v>
                </c:pt>
                <c:pt idx="106">
                  <c:v>10.604699999999999</c:v>
                </c:pt>
                <c:pt idx="107">
                  <c:v>10.704650000000001</c:v>
                </c:pt>
                <c:pt idx="108">
                  <c:v>10.804600000000001</c:v>
                </c:pt>
                <c:pt idx="109">
                  <c:v>10.90455</c:v>
                </c:pt>
                <c:pt idx="110">
                  <c:v>11.0045</c:v>
                </c:pt>
                <c:pt idx="111">
                  <c:v>11.10445</c:v>
                </c:pt>
                <c:pt idx="112">
                  <c:v>11.2044</c:v>
                </c:pt>
                <c:pt idx="113">
                  <c:v>11.304349999999999</c:v>
                </c:pt>
                <c:pt idx="114">
                  <c:v>11.404299999999999</c:v>
                </c:pt>
                <c:pt idx="115">
                  <c:v>11.504250000000001</c:v>
                </c:pt>
                <c:pt idx="116">
                  <c:v>11.604200000000001</c:v>
                </c:pt>
                <c:pt idx="117">
                  <c:v>11.70415</c:v>
                </c:pt>
                <c:pt idx="118">
                  <c:v>11.8041</c:v>
                </c:pt>
                <c:pt idx="119">
                  <c:v>11.90405</c:v>
                </c:pt>
                <c:pt idx="120">
                  <c:v>12.004</c:v>
                </c:pt>
                <c:pt idx="121">
                  <c:v>12.103949999999999</c:v>
                </c:pt>
                <c:pt idx="122">
                  <c:v>12.203900000000001</c:v>
                </c:pt>
                <c:pt idx="123">
                  <c:v>12.303850000000001</c:v>
                </c:pt>
                <c:pt idx="124">
                  <c:v>12.4038</c:v>
                </c:pt>
                <c:pt idx="125">
                  <c:v>12.50375</c:v>
                </c:pt>
                <c:pt idx="126">
                  <c:v>12.6037</c:v>
                </c:pt>
                <c:pt idx="127">
                  <c:v>12.70365</c:v>
                </c:pt>
                <c:pt idx="128">
                  <c:v>12.803599999999999</c:v>
                </c:pt>
                <c:pt idx="129">
                  <c:v>12.903549999999999</c:v>
                </c:pt>
                <c:pt idx="130">
                  <c:v>13.003500000000001</c:v>
                </c:pt>
                <c:pt idx="131">
                  <c:v>13.10345</c:v>
                </c:pt>
                <c:pt idx="132">
                  <c:v>13.2034</c:v>
                </c:pt>
                <c:pt idx="133">
                  <c:v>13.30335</c:v>
                </c:pt>
                <c:pt idx="134">
                  <c:v>13.4033</c:v>
                </c:pt>
                <c:pt idx="135">
                  <c:v>13.50325</c:v>
                </c:pt>
                <c:pt idx="136">
                  <c:v>13.603199999999999</c:v>
                </c:pt>
                <c:pt idx="137">
                  <c:v>13.703150000000001</c:v>
                </c:pt>
                <c:pt idx="138">
                  <c:v>13.803100000000001</c:v>
                </c:pt>
                <c:pt idx="139">
                  <c:v>13.90305</c:v>
                </c:pt>
                <c:pt idx="140">
                  <c:v>14.003</c:v>
                </c:pt>
                <c:pt idx="141">
                  <c:v>14.10295</c:v>
                </c:pt>
                <c:pt idx="142">
                  <c:v>14.2029</c:v>
                </c:pt>
                <c:pt idx="143">
                  <c:v>14.302849999999999</c:v>
                </c:pt>
                <c:pt idx="144">
                  <c:v>14.402799999999999</c:v>
                </c:pt>
                <c:pt idx="145">
                  <c:v>14.502750000000001</c:v>
                </c:pt>
              </c:numCache>
            </c:numRef>
          </c:xVal>
          <c:yVal>
            <c:numRef>
              <c:f>'IF Response'!$S$3:$S$203</c:f>
              <c:numCache>
                <c:formatCode>General</c:formatCode>
                <c:ptCount val="201"/>
                <c:pt idx="0">
                  <c:v>-0.19414899999999946</c:v>
                </c:pt>
                <c:pt idx="1">
                  <c:v>-0.17334749999999843</c:v>
                </c:pt>
                <c:pt idx="2">
                  <c:v>-0.14559369999999916</c:v>
                </c:pt>
                <c:pt idx="3">
                  <c:v>-0.11091709999999999</c:v>
                </c:pt>
                <c:pt idx="4">
                  <c:v>-7.836919999999914E-2</c:v>
                </c:pt>
                <c:pt idx="5">
                  <c:v>-4.3312099999999631E-2</c:v>
                </c:pt>
                <c:pt idx="6">
                  <c:v>-1.8444999999999823E-2</c:v>
                </c:pt>
                <c:pt idx="7">
                  <c:v>-5.6295999999989021E-3</c:v>
                </c:pt>
                <c:pt idx="8">
                  <c:v>0</c:v>
                </c:pt>
                <c:pt idx="9">
                  <c:v>-9.5559999999927925E-4</c:v>
                </c:pt>
                <c:pt idx="10">
                  <c:v>-7.6112999999988773E-3</c:v>
                </c:pt>
                <c:pt idx="11">
                  <c:v>-1.4514899999999997E-2</c:v>
                </c:pt>
                <c:pt idx="12">
                  <c:v>-3.3880299999999863E-2</c:v>
                </c:pt>
                <c:pt idx="13">
                  <c:v>-5.7655399999999801E-2</c:v>
                </c:pt>
                <c:pt idx="14">
                  <c:v>-8.0871600000000043E-2</c:v>
                </c:pt>
                <c:pt idx="15">
                  <c:v>-9.9297599999999875E-2</c:v>
                </c:pt>
                <c:pt idx="16">
                  <c:v>-0.12675669999999961</c:v>
                </c:pt>
                <c:pt idx="17">
                  <c:v>-0.15933129999999984</c:v>
                </c:pt>
                <c:pt idx="18">
                  <c:v>-0.19715879999999864</c:v>
                </c:pt>
                <c:pt idx="19">
                  <c:v>-0.23214819999999925</c:v>
                </c:pt>
                <c:pt idx="20">
                  <c:v>-0.26883699999999955</c:v>
                </c:pt>
                <c:pt idx="21">
                  <c:v>-0.30192089999999894</c:v>
                </c:pt>
                <c:pt idx="22">
                  <c:v>-0.33687209999999901</c:v>
                </c:pt>
                <c:pt idx="23">
                  <c:v>-0.36936099999999961</c:v>
                </c:pt>
                <c:pt idx="24">
                  <c:v>-0.40526579999999868</c:v>
                </c:pt>
                <c:pt idx="25">
                  <c:v>-0.43922049999999935</c:v>
                </c:pt>
                <c:pt idx="26">
                  <c:v>-0.47283269999999966</c:v>
                </c:pt>
                <c:pt idx="27">
                  <c:v>-0.50833989999999929</c:v>
                </c:pt>
                <c:pt idx="28">
                  <c:v>-0.53988549999999869</c:v>
                </c:pt>
                <c:pt idx="29">
                  <c:v>-0.5693330999999997</c:v>
                </c:pt>
                <c:pt idx="30">
                  <c:v>-0.58626269999999892</c:v>
                </c:pt>
                <c:pt idx="31">
                  <c:v>-0.60070519999999838</c:v>
                </c:pt>
                <c:pt idx="32">
                  <c:v>-0.60582829999999888</c:v>
                </c:pt>
                <c:pt idx="33">
                  <c:v>-0.60901929999999993</c:v>
                </c:pt>
                <c:pt idx="34">
                  <c:v>-0.60393809999999881</c:v>
                </c:pt>
                <c:pt idx="35">
                  <c:v>-0.59413049999999856</c:v>
                </c:pt>
                <c:pt idx="36">
                  <c:v>-0.58378699999999917</c:v>
                </c:pt>
                <c:pt idx="37">
                  <c:v>-0.57214929999999953</c:v>
                </c:pt>
                <c:pt idx="38">
                  <c:v>-0.5548820999999986</c:v>
                </c:pt>
                <c:pt idx="39">
                  <c:v>-0.53223799999999954</c:v>
                </c:pt>
                <c:pt idx="40">
                  <c:v>-0.51215369999999893</c:v>
                </c:pt>
                <c:pt idx="41">
                  <c:v>-0.49311449999999901</c:v>
                </c:pt>
                <c:pt idx="42">
                  <c:v>-0.48139569999999843</c:v>
                </c:pt>
                <c:pt idx="43">
                  <c:v>-0.4720955</c:v>
                </c:pt>
                <c:pt idx="44">
                  <c:v>-0.47846889999999931</c:v>
                </c:pt>
                <c:pt idx="45">
                  <c:v>-0.49783419999999978</c:v>
                </c:pt>
                <c:pt idx="46">
                  <c:v>-0.53750609999999988</c:v>
                </c:pt>
                <c:pt idx="47">
                  <c:v>-0.5840930999999987</c:v>
                </c:pt>
                <c:pt idx="48">
                  <c:v>-0.63321309999999897</c:v>
                </c:pt>
                <c:pt idx="49">
                  <c:v>-0.68741709999999934</c:v>
                </c:pt>
                <c:pt idx="50">
                  <c:v>-0.74319649999999982</c:v>
                </c:pt>
                <c:pt idx="51">
                  <c:v>-0.79444789999999976</c:v>
                </c:pt>
                <c:pt idx="52">
                  <c:v>-0.84006789999999931</c:v>
                </c:pt>
                <c:pt idx="53">
                  <c:v>-0.88053899999999885</c:v>
                </c:pt>
                <c:pt idx="54">
                  <c:v>-0.92007739999999849</c:v>
                </c:pt>
                <c:pt idx="55">
                  <c:v>-0.96227819999999831</c:v>
                </c:pt>
                <c:pt idx="56">
                  <c:v>-1.0020761999999994</c:v>
                </c:pt>
                <c:pt idx="57">
                  <c:v>-1.0391031999999996</c:v>
                </c:pt>
                <c:pt idx="58">
                  <c:v>-1.0774601999999991</c:v>
                </c:pt>
                <c:pt idx="59">
                  <c:v>-1.1068531999999998</c:v>
                </c:pt>
                <c:pt idx="60">
                  <c:v>-1.1416551999999989</c:v>
                </c:pt>
                <c:pt idx="61">
                  <c:v>-1.1680551999999995</c:v>
                </c:pt>
                <c:pt idx="62">
                  <c:v>-1.1959361999999985</c:v>
                </c:pt>
                <c:pt idx="63">
                  <c:v>-1.2128651999999995</c:v>
                </c:pt>
                <c:pt idx="64">
                  <c:v>-1.2295061999999994</c:v>
                </c:pt>
                <c:pt idx="65">
                  <c:v>-1.2455491999999992</c:v>
                </c:pt>
                <c:pt idx="66">
                  <c:v>-1.2609081999999994</c:v>
                </c:pt>
                <c:pt idx="67">
                  <c:v>-1.275622199999999</c:v>
                </c:pt>
                <c:pt idx="68">
                  <c:v>-1.2964051999999988</c:v>
                </c:pt>
                <c:pt idx="69">
                  <c:v>-1.3194911999999999</c:v>
                </c:pt>
                <c:pt idx="70">
                  <c:v>-1.3520751999999998</c:v>
                </c:pt>
                <c:pt idx="71">
                  <c:v>-1.3920891999999991</c:v>
                </c:pt>
                <c:pt idx="72">
                  <c:v>-1.4420021999999992</c:v>
                </c:pt>
                <c:pt idx="73">
                  <c:v>-1.4952801999999998</c:v>
                </c:pt>
                <c:pt idx="74">
                  <c:v>-1.5498861999999995</c:v>
                </c:pt>
                <c:pt idx="75">
                  <c:v>-1.5989741999999989</c:v>
                </c:pt>
                <c:pt idx="76">
                  <c:v>-1.6431691999999991</c:v>
                </c:pt>
                <c:pt idx="77">
                  <c:v>-1.685411199999999</c:v>
                </c:pt>
                <c:pt idx="78">
                  <c:v>-1.7283171999999993</c:v>
                </c:pt>
                <c:pt idx="79">
                  <c:v>-1.757747199999999</c:v>
                </c:pt>
                <c:pt idx="80">
                  <c:v>-1.7943431999999984</c:v>
                </c:pt>
                <c:pt idx="81">
                  <c:v>-1.8249621999999999</c:v>
                </c:pt>
                <c:pt idx="82">
                  <c:v>-1.856104199999999</c:v>
                </c:pt>
                <c:pt idx="83">
                  <c:v>-1.8901322</c:v>
                </c:pt>
                <c:pt idx="84">
                  <c:v>-1.9200321999999996</c:v>
                </c:pt>
                <c:pt idx="85">
                  <c:v>-1.9420851999999993</c:v>
                </c:pt>
                <c:pt idx="86">
                  <c:v>-1.9541151999999986</c:v>
                </c:pt>
                <c:pt idx="87">
                  <c:v>-1.9915392000000001</c:v>
                </c:pt>
                <c:pt idx="88">
                  <c:v>-2.0357651999999984</c:v>
                </c:pt>
                <c:pt idx="89">
                  <c:v>-2.0581351999999988</c:v>
                </c:pt>
                <c:pt idx="90">
                  <c:v>-2.0760691999999992</c:v>
                </c:pt>
                <c:pt idx="91">
                  <c:v>-2.1051741999999987</c:v>
                </c:pt>
                <c:pt idx="92">
                  <c:v>-2.1267761999999983</c:v>
                </c:pt>
                <c:pt idx="93">
                  <c:v>-2.1371211999999993</c:v>
                </c:pt>
                <c:pt idx="94">
                  <c:v>-2.1085081999999993</c:v>
                </c:pt>
                <c:pt idx="95">
                  <c:v>-2.0178341999999994</c:v>
                </c:pt>
                <c:pt idx="96">
                  <c:v>-1.9192671999999984</c:v>
                </c:pt>
                <c:pt idx="97">
                  <c:v>-1.7844891999999994</c:v>
                </c:pt>
                <c:pt idx="98">
                  <c:v>-1.6310311999999989</c:v>
                </c:pt>
                <c:pt idx="99">
                  <c:v>-1.4638631999999987</c:v>
                </c:pt>
                <c:pt idx="100">
                  <c:v>-1.3084721999999989</c:v>
                </c:pt>
                <c:pt idx="101">
                  <c:v>-1.1515301999999998</c:v>
                </c:pt>
                <c:pt idx="102">
                  <c:v>-1.0464491999999996</c:v>
                </c:pt>
                <c:pt idx="103">
                  <c:v>-0.98073719999999831</c:v>
                </c:pt>
                <c:pt idx="104">
                  <c:v>-0.94504819999999867</c:v>
                </c:pt>
                <c:pt idx="105">
                  <c:v>-0.94608019999999904</c:v>
                </c:pt>
                <c:pt idx="106">
                  <c:v>-0.96059519999999843</c:v>
                </c:pt>
                <c:pt idx="107">
                  <c:v>-0.99037519999999901</c:v>
                </c:pt>
                <c:pt idx="108">
                  <c:v>-1.0794791999999998</c:v>
                </c:pt>
                <c:pt idx="109">
                  <c:v>-1.173643199999999</c:v>
                </c:pt>
                <c:pt idx="110">
                  <c:v>-1.2404561999999988</c:v>
                </c:pt>
                <c:pt idx="111">
                  <c:v>-1.3435951999999993</c:v>
                </c:pt>
                <c:pt idx="112">
                  <c:v>-1.4977841999999999</c:v>
                </c:pt>
                <c:pt idx="113">
                  <c:v>-1.6502251999999995</c:v>
                </c:pt>
                <c:pt idx="114">
                  <c:v>-1.7985281999999998</c:v>
                </c:pt>
                <c:pt idx="115">
                  <c:v>-1.9930201999999984</c:v>
                </c:pt>
                <c:pt idx="116">
                  <c:v>-2.2363091999999991</c:v>
                </c:pt>
                <c:pt idx="117">
                  <c:v>-2.4920601999999992</c:v>
                </c:pt>
                <c:pt idx="118">
                  <c:v>-2.7739371999999989</c:v>
                </c:pt>
                <c:pt idx="119">
                  <c:v>-3.0527961999999995</c:v>
                </c:pt>
                <c:pt idx="120">
                  <c:v>-3.3566241999999988</c:v>
                </c:pt>
                <c:pt idx="121">
                  <c:v>-3.7022192</c:v>
                </c:pt>
                <c:pt idx="122">
                  <c:v>-3.9902831999999986</c:v>
                </c:pt>
                <c:pt idx="123">
                  <c:v>-4.2630081999999998</c:v>
                </c:pt>
                <c:pt idx="124">
                  <c:v>-4.5854091999999991</c:v>
                </c:pt>
                <c:pt idx="125">
                  <c:v>-4.888676199999999</c:v>
                </c:pt>
                <c:pt idx="126">
                  <c:v>-5.1676611999999995</c:v>
                </c:pt>
                <c:pt idx="127">
                  <c:v>-5.435487199999999</c:v>
                </c:pt>
                <c:pt idx="128">
                  <c:v>-5.7643101999999988</c:v>
                </c:pt>
                <c:pt idx="129">
                  <c:v>-6.0816621999999985</c:v>
                </c:pt>
                <c:pt idx="130">
                  <c:v>-6.3495741999999993</c:v>
                </c:pt>
                <c:pt idx="131">
                  <c:v>-6.6561181999999999</c:v>
                </c:pt>
                <c:pt idx="132">
                  <c:v>-7.0644942000000004</c:v>
                </c:pt>
                <c:pt idx="133">
                  <c:v>-7.4669252000000004</c:v>
                </c:pt>
                <c:pt idx="134">
                  <c:v>-7.8582641999999989</c:v>
                </c:pt>
                <c:pt idx="135">
                  <c:v>-8.2744361999999985</c:v>
                </c:pt>
                <c:pt idx="136">
                  <c:v>-8.7555421999999989</c:v>
                </c:pt>
                <c:pt idx="137">
                  <c:v>-9.2892291999999994</c:v>
                </c:pt>
                <c:pt idx="138">
                  <c:v>-9.8128921999999985</c:v>
                </c:pt>
                <c:pt idx="139">
                  <c:v>-10.305106199999999</c:v>
                </c:pt>
                <c:pt idx="140">
                  <c:v>-10.8210192</c:v>
                </c:pt>
                <c:pt idx="141">
                  <c:v>-11.427420199999998</c:v>
                </c:pt>
                <c:pt idx="142">
                  <c:v>-12.022549199999998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59-4324-8BCC-67FE79EEC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920448"/>
        <c:axId val="452922368"/>
      </c:scatterChart>
      <c:valAx>
        <c:axId val="452920448"/>
        <c:scaling>
          <c:orientation val="minMax"/>
          <c:max val="14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452922368"/>
        <c:crosses val="autoZero"/>
        <c:crossBetween val="midCat"/>
      </c:valAx>
      <c:valAx>
        <c:axId val="452922368"/>
        <c:scaling>
          <c:orientation val="minMax"/>
          <c:max val="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52920448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415963329373244"/>
          <c:y val="0.68226778944298638"/>
          <c:w val="0.46321612880848689"/>
          <c:h val="0.116780338877346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IF Return Loss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IF RL-LSLO 29 GHz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Response'!$V$3:$V$145</c:f>
              <c:numCache>
                <c:formatCode>General</c:formatCode>
                <c:ptCount val="143"/>
                <c:pt idx="0">
                  <c:v>0.01</c:v>
                </c:pt>
                <c:pt idx="1">
                  <c:v>0.10995000000000001</c:v>
                </c:pt>
                <c:pt idx="2">
                  <c:v>0.2099</c:v>
                </c:pt>
                <c:pt idx="3">
                  <c:v>0.30985000000000001</c:v>
                </c:pt>
                <c:pt idx="4">
                  <c:v>0.4098</c:v>
                </c:pt>
                <c:pt idx="5">
                  <c:v>0.50975000000000004</c:v>
                </c:pt>
                <c:pt idx="6">
                  <c:v>0.60970000000000002</c:v>
                </c:pt>
                <c:pt idx="7">
                  <c:v>0.70965</c:v>
                </c:pt>
                <c:pt idx="8">
                  <c:v>0.80959999999999999</c:v>
                </c:pt>
                <c:pt idx="9">
                  <c:v>0.90954999999999997</c:v>
                </c:pt>
                <c:pt idx="10">
                  <c:v>1.0095000000000001</c:v>
                </c:pt>
                <c:pt idx="11">
                  <c:v>1.10945</c:v>
                </c:pt>
                <c:pt idx="12">
                  <c:v>1.2094</c:v>
                </c:pt>
                <c:pt idx="13">
                  <c:v>1.30935</c:v>
                </c:pt>
                <c:pt idx="14">
                  <c:v>1.4093</c:v>
                </c:pt>
                <c:pt idx="15">
                  <c:v>1.50925</c:v>
                </c:pt>
                <c:pt idx="16">
                  <c:v>1.6092</c:v>
                </c:pt>
                <c:pt idx="17">
                  <c:v>1.7091499999999999</c:v>
                </c:pt>
                <c:pt idx="18">
                  <c:v>1.8090999999999999</c:v>
                </c:pt>
                <c:pt idx="19">
                  <c:v>1.9090499999999999</c:v>
                </c:pt>
                <c:pt idx="20">
                  <c:v>2.0089999999999999</c:v>
                </c:pt>
                <c:pt idx="21">
                  <c:v>2.1089500000000001</c:v>
                </c:pt>
                <c:pt idx="22">
                  <c:v>2.2088999999999999</c:v>
                </c:pt>
                <c:pt idx="23">
                  <c:v>2.3088500000000001</c:v>
                </c:pt>
                <c:pt idx="24">
                  <c:v>2.4087999999999998</c:v>
                </c:pt>
                <c:pt idx="25">
                  <c:v>2.50875</c:v>
                </c:pt>
                <c:pt idx="26">
                  <c:v>2.6086999999999998</c:v>
                </c:pt>
                <c:pt idx="27">
                  <c:v>2.70865</c:v>
                </c:pt>
                <c:pt idx="28">
                  <c:v>2.8086000000000002</c:v>
                </c:pt>
                <c:pt idx="29">
                  <c:v>2.90855</c:v>
                </c:pt>
                <c:pt idx="30">
                  <c:v>3.0085000000000002</c:v>
                </c:pt>
                <c:pt idx="31">
                  <c:v>3.1084499999999999</c:v>
                </c:pt>
                <c:pt idx="32">
                  <c:v>3.2084000000000001</c:v>
                </c:pt>
                <c:pt idx="33">
                  <c:v>3.3083499999999999</c:v>
                </c:pt>
                <c:pt idx="34">
                  <c:v>3.4083000000000001</c:v>
                </c:pt>
                <c:pt idx="35">
                  <c:v>3.5082499999999999</c:v>
                </c:pt>
                <c:pt idx="36">
                  <c:v>3.6082000000000001</c:v>
                </c:pt>
                <c:pt idx="37">
                  <c:v>3.7081499999999998</c:v>
                </c:pt>
                <c:pt idx="38">
                  <c:v>3.8081</c:v>
                </c:pt>
                <c:pt idx="39">
                  <c:v>3.9080499999999998</c:v>
                </c:pt>
                <c:pt idx="40">
                  <c:v>4.008</c:v>
                </c:pt>
                <c:pt idx="41">
                  <c:v>4.1079499999999998</c:v>
                </c:pt>
                <c:pt idx="42">
                  <c:v>4.2079000000000004</c:v>
                </c:pt>
                <c:pt idx="43">
                  <c:v>4.3078500000000002</c:v>
                </c:pt>
                <c:pt idx="44">
                  <c:v>4.4077999999999999</c:v>
                </c:pt>
                <c:pt idx="45">
                  <c:v>4.5077499999999997</c:v>
                </c:pt>
                <c:pt idx="46">
                  <c:v>4.6077000000000004</c:v>
                </c:pt>
                <c:pt idx="47">
                  <c:v>4.7076500000000001</c:v>
                </c:pt>
                <c:pt idx="48">
                  <c:v>4.8075999999999999</c:v>
                </c:pt>
                <c:pt idx="49">
                  <c:v>4.9075499999999996</c:v>
                </c:pt>
                <c:pt idx="50">
                  <c:v>5.0075000000000003</c:v>
                </c:pt>
                <c:pt idx="51">
                  <c:v>5.10745</c:v>
                </c:pt>
                <c:pt idx="52">
                  <c:v>5.2073999999999998</c:v>
                </c:pt>
                <c:pt idx="53">
                  <c:v>5.3073499999999996</c:v>
                </c:pt>
                <c:pt idx="54">
                  <c:v>5.4073000000000002</c:v>
                </c:pt>
                <c:pt idx="55">
                  <c:v>5.50725</c:v>
                </c:pt>
                <c:pt idx="56">
                  <c:v>5.6071999999999997</c:v>
                </c:pt>
                <c:pt idx="57">
                  <c:v>5.7071500000000004</c:v>
                </c:pt>
                <c:pt idx="58">
                  <c:v>5.8071000000000002</c:v>
                </c:pt>
                <c:pt idx="59">
                  <c:v>5.9070499999999999</c:v>
                </c:pt>
                <c:pt idx="60">
                  <c:v>6.0069999999999997</c:v>
                </c:pt>
                <c:pt idx="61">
                  <c:v>6.1069500000000003</c:v>
                </c:pt>
                <c:pt idx="62">
                  <c:v>6.2069000000000001</c:v>
                </c:pt>
                <c:pt idx="63">
                  <c:v>6.3068499999999998</c:v>
                </c:pt>
                <c:pt idx="64">
                  <c:v>6.4067999999999996</c:v>
                </c:pt>
                <c:pt idx="65">
                  <c:v>6.5067500000000003</c:v>
                </c:pt>
                <c:pt idx="66">
                  <c:v>6.6067</c:v>
                </c:pt>
                <c:pt idx="67">
                  <c:v>6.7066499999999998</c:v>
                </c:pt>
                <c:pt idx="68">
                  <c:v>6.8066000000000004</c:v>
                </c:pt>
                <c:pt idx="69">
                  <c:v>6.9065500000000002</c:v>
                </c:pt>
                <c:pt idx="70">
                  <c:v>7.0065</c:v>
                </c:pt>
                <c:pt idx="71">
                  <c:v>7.1064499999999997</c:v>
                </c:pt>
                <c:pt idx="72">
                  <c:v>7.2064000000000004</c:v>
                </c:pt>
                <c:pt idx="73">
                  <c:v>7.3063500000000001</c:v>
                </c:pt>
                <c:pt idx="74">
                  <c:v>7.4062999999999999</c:v>
                </c:pt>
                <c:pt idx="75">
                  <c:v>7.5062499999999996</c:v>
                </c:pt>
                <c:pt idx="76">
                  <c:v>7.6062000000000003</c:v>
                </c:pt>
                <c:pt idx="77">
                  <c:v>7.7061500000000001</c:v>
                </c:pt>
                <c:pt idx="78">
                  <c:v>7.8060999999999998</c:v>
                </c:pt>
                <c:pt idx="79">
                  <c:v>7.9060499999999996</c:v>
                </c:pt>
                <c:pt idx="80">
                  <c:v>8.0060000000000002</c:v>
                </c:pt>
                <c:pt idx="81">
                  <c:v>8.10595</c:v>
                </c:pt>
                <c:pt idx="82">
                  <c:v>8.2058999999999997</c:v>
                </c:pt>
                <c:pt idx="83">
                  <c:v>8.3058499999999995</c:v>
                </c:pt>
                <c:pt idx="84">
                  <c:v>8.4057999999999993</c:v>
                </c:pt>
                <c:pt idx="85">
                  <c:v>8.5057500000000008</c:v>
                </c:pt>
                <c:pt idx="86">
                  <c:v>8.6057000000000006</c:v>
                </c:pt>
                <c:pt idx="87">
                  <c:v>8.7056500000000003</c:v>
                </c:pt>
                <c:pt idx="88">
                  <c:v>8.8056000000000001</c:v>
                </c:pt>
                <c:pt idx="89">
                  <c:v>8.9055499999999999</c:v>
                </c:pt>
                <c:pt idx="90">
                  <c:v>9.0054999999999996</c:v>
                </c:pt>
                <c:pt idx="91">
                  <c:v>9.1054499999999994</c:v>
                </c:pt>
                <c:pt idx="92">
                  <c:v>9.2053999999999991</c:v>
                </c:pt>
                <c:pt idx="93">
                  <c:v>9.3053500000000007</c:v>
                </c:pt>
                <c:pt idx="94">
                  <c:v>9.4053000000000004</c:v>
                </c:pt>
                <c:pt idx="95">
                  <c:v>9.5052500000000002</c:v>
                </c:pt>
                <c:pt idx="96">
                  <c:v>9.6052</c:v>
                </c:pt>
                <c:pt idx="97">
                  <c:v>9.7051499999999997</c:v>
                </c:pt>
                <c:pt idx="98">
                  <c:v>9.8050999999999995</c:v>
                </c:pt>
                <c:pt idx="99">
                  <c:v>9.9050499999999992</c:v>
                </c:pt>
                <c:pt idx="100">
                  <c:v>10.005000000000001</c:v>
                </c:pt>
                <c:pt idx="101">
                  <c:v>10.104950000000001</c:v>
                </c:pt>
                <c:pt idx="102">
                  <c:v>10.2049</c:v>
                </c:pt>
                <c:pt idx="103">
                  <c:v>10.30485</c:v>
                </c:pt>
                <c:pt idx="104">
                  <c:v>10.4048</c:v>
                </c:pt>
                <c:pt idx="105">
                  <c:v>10.50475</c:v>
                </c:pt>
                <c:pt idx="106">
                  <c:v>10.604699999999999</c:v>
                </c:pt>
                <c:pt idx="107">
                  <c:v>10.704650000000001</c:v>
                </c:pt>
                <c:pt idx="108">
                  <c:v>10.804600000000001</c:v>
                </c:pt>
                <c:pt idx="109">
                  <c:v>10.90455</c:v>
                </c:pt>
                <c:pt idx="110">
                  <c:v>11.0045</c:v>
                </c:pt>
                <c:pt idx="111">
                  <c:v>11.10445</c:v>
                </c:pt>
                <c:pt idx="112">
                  <c:v>11.2044</c:v>
                </c:pt>
                <c:pt idx="113">
                  <c:v>11.304349999999999</c:v>
                </c:pt>
                <c:pt idx="114">
                  <c:v>11.404299999999999</c:v>
                </c:pt>
                <c:pt idx="115">
                  <c:v>11.504250000000001</c:v>
                </c:pt>
                <c:pt idx="116">
                  <c:v>11.604200000000001</c:v>
                </c:pt>
                <c:pt idx="117">
                  <c:v>11.70415</c:v>
                </c:pt>
                <c:pt idx="118">
                  <c:v>11.8041</c:v>
                </c:pt>
                <c:pt idx="119">
                  <c:v>11.90405</c:v>
                </c:pt>
                <c:pt idx="120">
                  <c:v>12.004</c:v>
                </c:pt>
                <c:pt idx="121">
                  <c:v>12.103949999999999</c:v>
                </c:pt>
                <c:pt idx="122">
                  <c:v>12.203900000000001</c:v>
                </c:pt>
                <c:pt idx="123">
                  <c:v>12.303850000000001</c:v>
                </c:pt>
                <c:pt idx="124">
                  <c:v>12.4038</c:v>
                </c:pt>
                <c:pt idx="125">
                  <c:v>12.50375</c:v>
                </c:pt>
                <c:pt idx="126">
                  <c:v>12.6037</c:v>
                </c:pt>
                <c:pt idx="127">
                  <c:v>12.70365</c:v>
                </c:pt>
                <c:pt idx="128">
                  <c:v>12.803599999999999</c:v>
                </c:pt>
                <c:pt idx="129">
                  <c:v>12.903549999999999</c:v>
                </c:pt>
                <c:pt idx="130">
                  <c:v>13.003500000000001</c:v>
                </c:pt>
                <c:pt idx="131">
                  <c:v>13.10345</c:v>
                </c:pt>
                <c:pt idx="132">
                  <c:v>13.2034</c:v>
                </c:pt>
                <c:pt idx="133">
                  <c:v>13.30335</c:v>
                </c:pt>
                <c:pt idx="134">
                  <c:v>13.4033</c:v>
                </c:pt>
                <c:pt idx="135">
                  <c:v>13.50325</c:v>
                </c:pt>
                <c:pt idx="136">
                  <c:v>13.603199999999999</c:v>
                </c:pt>
                <c:pt idx="137">
                  <c:v>13.703150000000001</c:v>
                </c:pt>
                <c:pt idx="138">
                  <c:v>13.803100000000001</c:v>
                </c:pt>
                <c:pt idx="139">
                  <c:v>13.90305</c:v>
                </c:pt>
                <c:pt idx="140">
                  <c:v>14.003</c:v>
                </c:pt>
                <c:pt idx="141">
                  <c:v>14.10295</c:v>
                </c:pt>
                <c:pt idx="142">
                  <c:v>14.2029</c:v>
                </c:pt>
              </c:numCache>
            </c:numRef>
          </c:xVal>
          <c:yVal>
            <c:numRef>
              <c:f>'IF Response'!$J$3:$J$145</c:f>
              <c:numCache>
                <c:formatCode>General</c:formatCode>
                <c:ptCount val="143"/>
                <c:pt idx="0">
                  <c:v>-17.562615999999998</c:v>
                </c:pt>
                <c:pt idx="1">
                  <c:v>-17.803356000000001</c:v>
                </c:pt>
                <c:pt idx="2">
                  <c:v>-18.112995000000002</c:v>
                </c:pt>
                <c:pt idx="3">
                  <c:v>-18.420968999999999</c:v>
                </c:pt>
                <c:pt idx="4">
                  <c:v>-19.040517999999999</c:v>
                </c:pt>
                <c:pt idx="5">
                  <c:v>-20.107185000000001</c:v>
                </c:pt>
                <c:pt idx="6">
                  <c:v>-20.578786999999998</c:v>
                </c:pt>
                <c:pt idx="7">
                  <c:v>-21.064363</c:v>
                </c:pt>
                <c:pt idx="8">
                  <c:v>-21.127790000000001</c:v>
                </c:pt>
                <c:pt idx="9">
                  <c:v>-21.171658999999998</c:v>
                </c:pt>
                <c:pt idx="10">
                  <c:v>-21.085777</c:v>
                </c:pt>
                <c:pt idx="11">
                  <c:v>-20.814543</c:v>
                </c:pt>
                <c:pt idx="12">
                  <c:v>-20.101486000000001</c:v>
                </c:pt>
                <c:pt idx="13">
                  <c:v>-19.864688999999998</c:v>
                </c:pt>
                <c:pt idx="14">
                  <c:v>-19.871901999999999</c:v>
                </c:pt>
                <c:pt idx="15">
                  <c:v>-20.070049000000001</c:v>
                </c:pt>
                <c:pt idx="16">
                  <c:v>-20.447620000000001</c:v>
                </c:pt>
                <c:pt idx="17">
                  <c:v>-20.663563</c:v>
                </c:pt>
                <c:pt idx="18">
                  <c:v>-20.993130000000001</c:v>
                </c:pt>
                <c:pt idx="19">
                  <c:v>-21.327116</c:v>
                </c:pt>
                <c:pt idx="20">
                  <c:v>-21.405225999999999</c:v>
                </c:pt>
                <c:pt idx="21">
                  <c:v>-21.184759</c:v>
                </c:pt>
                <c:pt idx="22">
                  <c:v>-21.018982000000001</c:v>
                </c:pt>
                <c:pt idx="23">
                  <c:v>-20.761178999999998</c:v>
                </c:pt>
                <c:pt idx="24">
                  <c:v>-21.18675</c:v>
                </c:pt>
                <c:pt idx="25">
                  <c:v>-21.417185</c:v>
                </c:pt>
                <c:pt idx="26">
                  <c:v>-21.633044999999999</c:v>
                </c:pt>
                <c:pt idx="27">
                  <c:v>-22.2348</c:v>
                </c:pt>
                <c:pt idx="28">
                  <c:v>-22.594227</c:v>
                </c:pt>
                <c:pt idx="29">
                  <c:v>-23.315474999999999</c:v>
                </c:pt>
                <c:pt idx="30">
                  <c:v>-23.153475</c:v>
                </c:pt>
                <c:pt idx="31">
                  <c:v>-22.913376</c:v>
                </c:pt>
                <c:pt idx="32">
                  <c:v>-22.468592000000001</c:v>
                </c:pt>
                <c:pt idx="33">
                  <c:v>-22.127642000000002</c:v>
                </c:pt>
                <c:pt idx="34">
                  <c:v>-21.676638000000001</c:v>
                </c:pt>
                <c:pt idx="35">
                  <c:v>-21.479841</c:v>
                </c:pt>
                <c:pt idx="36">
                  <c:v>-20.869444000000001</c:v>
                </c:pt>
                <c:pt idx="37">
                  <c:v>-20.761274</c:v>
                </c:pt>
                <c:pt idx="38">
                  <c:v>-20.393034</c:v>
                </c:pt>
                <c:pt idx="39">
                  <c:v>-19.878107</c:v>
                </c:pt>
                <c:pt idx="40">
                  <c:v>-19.476445999999999</c:v>
                </c:pt>
                <c:pt idx="41">
                  <c:v>-18.909649000000002</c:v>
                </c:pt>
                <c:pt idx="42">
                  <c:v>-18.305954</c:v>
                </c:pt>
                <c:pt idx="43">
                  <c:v>-17.713398000000002</c:v>
                </c:pt>
                <c:pt idx="44">
                  <c:v>-17.274626000000001</c:v>
                </c:pt>
                <c:pt idx="45">
                  <c:v>-16.918773999999999</c:v>
                </c:pt>
                <c:pt idx="46">
                  <c:v>-16.821732999999998</c:v>
                </c:pt>
                <c:pt idx="47">
                  <c:v>-16.607676999999999</c:v>
                </c:pt>
                <c:pt idx="48">
                  <c:v>-16.370819000000001</c:v>
                </c:pt>
                <c:pt idx="49">
                  <c:v>-16.222114999999999</c:v>
                </c:pt>
                <c:pt idx="50">
                  <c:v>-15.960032999999999</c:v>
                </c:pt>
                <c:pt idx="51">
                  <c:v>-15.676951000000001</c:v>
                </c:pt>
                <c:pt idx="52">
                  <c:v>-15.213096999999999</c:v>
                </c:pt>
                <c:pt idx="53">
                  <c:v>-14.811745</c:v>
                </c:pt>
                <c:pt idx="54">
                  <c:v>-14.388076</c:v>
                </c:pt>
                <c:pt idx="55">
                  <c:v>-13.94092</c:v>
                </c:pt>
                <c:pt idx="56">
                  <c:v>-13.589062</c:v>
                </c:pt>
                <c:pt idx="57">
                  <c:v>-13.215590000000001</c:v>
                </c:pt>
                <c:pt idx="58">
                  <c:v>-12.940740999999999</c:v>
                </c:pt>
                <c:pt idx="59">
                  <c:v>-12.575295000000001</c:v>
                </c:pt>
                <c:pt idx="60">
                  <c:v>-12.255086</c:v>
                </c:pt>
                <c:pt idx="61">
                  <c:v>-11.957867999999999</c:v>
                </c:pt>
                <c:pt idx="62">
                  <c:v>-11.756133</c:v>
                </c:pt>
                <c:pt idx="63">
                  <c:v>-11.415801</c:v>
                </c:pt>
                <c:pt idx="64">
                  <c:v>-11.191934</c:v>
                </c:pt>
                <c:pt idx="65">
                  <c:v>-11.006532999999999</c:v>
                </c:pt>
                <c:pt idx="66">
                  <c:v>-10.866268</c:v>
                </c:pt>
                <c:pt idx="67">
                  <c:v>-10.642408</c:v>
                </c:pt>
                <c:pt idx="68">
                  <c:v>-10.428902000000001</c:v>
                </c:pt>
                <c:pt idx="69">
                  <c:v>-10.200894999999999</c:v>
                </c:pt>
                <c:pt idx="70">
                  <c:v>-10.005001</c:v>
                </c:pt>
                <c:pt idx="71">
                  <c:v>-9.8114147000000003</c:v>
                </c:pt>
                <c:pt idx="72">
                  <c:v>-9.6168288999999998</c:v>
                </c:pt>
                <c:pt idx="73">
                  <c:v>-9.4850483000000008</c:v>
                </c:pt>
                <c:pt idx="74">
                  <c:v>-9.3980618000000007</c:v>
                </c:pt>
                <c:pt idx="75">
                  <c:v>-9.2710217999999998</c:v>
                </c:pt>
                <c:pt idx="76">
                  <c:v>-9.1364125999999999</c:v>
                </c:pt>
                <c:pt idx="77">
                  <c:v>-9.0380372999999992</c:v>
                </c:pt>
                <c:pt idx="78">
                  <c:v>-8.9593963999999993</c:v>
                </c:pt>
                <c:pt idx="79">
                  <c:v>-8.8318110000000001</c:v>
                </c:pt>
                <c:pt idx="80">
                  <c:v>-8.7375592999999991</c:v>
                </c:pt>
                <c:pt idx="81">
                  <c:v>-8.6649094000000009</c:v>
                </c:pt>
                <c:pt idx="82">
                  <c:v>-8.6402435000000004</c:v>
                </c:pt>
                <c:pt idx="83">
                  <c:v>-8.6589851000000007</c:v>
                </c:pt>
                <c:pt idx="84">
                  <c:v>-8.7024735999999994</c:v>
                </c:pt>
                <c:pt idx="85">
                  <c:v>-8.7861013000000003</c:v>
                </c:pt>
                <c:pt idx="86">
                  <c:v>-8.8903580000000009</c:v>
                </c:pt>
                <c:pt idx="87">
                  <c:v>-9.0705585000000006</c:v>
                </c:pt>
                <c:pt idx="88">
                  <c:v>-9.2662458000000001</c:v>
                </c:pt>
                <c:pt idx="89">
                  <c:v>-9.4880075000000001</c:v>
                </c:pt>
                <c:pt idx="90">
                  <c:v>-9.7539549000000001</c:v>
                </c:pt>
                <c:pt idx="91">
                  <c:v>-10.081542000000001</c:v>
                </c:pt>
                <c:pt idx="92">
                  <c:v>-10.45377</c:v>
                </c:pt>
                <c:pt idx="93">
                  <c:v>-10.970091999999999</c:v>
                </c:pt>
                <c:pt idx="94">
                  <c:v>-11.439708</c:v>
                </c:pt>
                <c:pt idx="95">
                  <c:v>-12.120564</c:v>
                </c:pt>
                <c:pt idx="96">
                  <c:v>-12.772098</c:v>
                </c:pt>
                <c:pt idx="97">
                  <c:v>-13.619007</c:v>
                </c:pt>
                <c:pt idx="98">
                  <c:v>-14.335587</c:v>
                </c:pt>
                <c:pt idx="99">
                  <c:v>-15.346690000000001</c:v>
                </c:pt>
                <c:pt idx="100">
                  <c:v>-16.442492999999999</c:v>
                </c:pt>
                <c:pt idx="101">
                  <c:v>-18.155134</c:v>
                </c:pt>
                <c:pt idx="102">
                  <c:v>-19.477941999999999</c:v>
                </c:pt>
                <c:pt idx="103">
                  <c:v>-20.752396000000001</c:v>
                </c:pt>
                <c:pt idx="104">
                  <c:v>-21.535592999999999</c:v>
                </c:pt>
                <c:pt idx="105">
                  <c:v>-21.768851999999999</c:v>
                </c:pt>
                <c:pt idx="106">
                  <c:v>-21.601296999999999</c:v>
                </c:pt>
                <c:pt idx="107">
                  <c:v>-20.996479000000001</c:v>
                </c:pt>
                <c:pt idx="108">
                  <c:v>-19.492723000000002</c:v>
                </c:pt>
                <c:pt idx="109">
                  <c:v>-18.028825999999999</c:v>
                </c:pt>
                <c:pt idx="110">
                  <c:v>-17.348151999999999</c:v>
                </c:pt>
                <c:pt idx="111">
                  <c:v>-16.189060000000001</c:v>
                </c:pt>
                <c:pt idx="112">
                  <c:v>-15.298002</c:v>
                </c:pt>
                <c:pt idx="113">
                  <c:v>-14.546728</c:v>
                </c:pt>
                <c:pt idx="114">
                  <c:v>-14.275288</c:v>
                </c:pt>
                <c:pt idx="115">
                  <c:v>-13.979295</c:v>
                </c:pt>
                <c:pt idx="116">
                  <c:v>-13.554522</c:v>
                </c:pt>
                <c:pt idx="117">
                  <c:v>-12.690348999999999</c:v>
                </c:pt>
                <c:pt idx="118">
                  <c:v>-12.149423000000001</c:v>
                </c:pt>
                <c:pt idx="119">
                  <c:v>-11.841139</c:v>
                </c:pt>
                <c:pt idx="120">
                  <c:v>-11.345342</c:v>
                </c:pt>
                <c:pt idx="121">
                  <c:v>-10.541320000000001</c:v>
                </c:pt>
                <c:pt idx="122">
                  <c:v>-9.9346399000000005</c:v>
                </c:pt>
                <c:pt idx="123">
                  <c:v>-9.4754524</c:v>
                </c:pt>
                <c:pt idx="124">
                  <c:v>-8.6794977000000006</c:v>
                </c:pt>
                <c:pt idx="125">
                  <c:v>-8.1996222000000003</c:v>
                </c:pt>
                <c:pt idx="126">
                  <c:v>-7.7816194999999997</c:v>
                </c:pt>
                <c:pt idx="127">
                  <c:v>-7.3687139000000004</c:v>
                </c:pt>
                <c:pt idx="128">
                  <c:v>-6.9131603000000004</c:v>
                </c:pt>
                <c:pt idx="129">
                  <c:v>-6.4781751999999999</c:v>
                </c:pt>
                <c:pt idx="130">
                  <c:v>-6.0875668999999997</c:v>
                </c:pt>
                <c:pt idx="131">
                  <c:v>-5.7333565000000002</c:v>
                </c:pt>
                <c:pt idx="132">
                  <c:v>-5.3648577</c:v>
                </c:pt>
                <c:pt idx="133">
                  <c:v>-5.0097375</c:v>
                </c:pt>
                <c:pt idx="134">
                  <c:v>-4.6889129000000001</c:v>
                </c:pt>
                <c:pt idx="135">
                  <c:v>-4.3922857999999998</c:v>
                </c:pt>
                <c:pt idx="136">
                  <c:v>-4.1166786999999996</c:v>
                </c:pt>
                <c:pt idx="137">
                  <c:v>-3.8354596999999999</c:v>
                </c:pt>
                <c:pt idx="138">
                  <c:v>-3.5643259999999999</c:v>
                </c:pt>
                <c:pt idx="139">
                  <c:v>-3.3385630000000002</c:v>
                </c:pt>
                <c:pt idx="140">
                  <c:v>-3.1222579000000001</c:v>
                </c:pt>
                <c:pt idx="141">
                  <c:v>-2.9114981000000002</c:v>
                </c:pt>
                <c:pt idx="142">
                  <c:v>-2.7399193999999998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EB-4A1E-A080-14B740E739BA}"/>
            </c:ext>
          </c:extLst>
        </c:ser>
        <c:ser>
          <c:idx val="0"/>
          <c:order val="1"/>
          <c:tx>
            <c:v>IF RL-LSLO 29 GHz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Response'!$V$3:$V$145</c:f>
              <c:numCache>
                <c:formatCode>General</c:formatCode>
                <c:ptCount val="143"/>
                <c:pt idx="0">
                  <c:v>0.01</c:v>
                </c:pt>
                <c:pt idx="1">
                  <c:v>0.10995000000000001</c:v>
                </c:pt>
                <c:pt idx="2">
                  <c:v>0.2099</c:v>
                </c:pt>
                <c:pt idx="3">
                  <c:v>0.30985000000000001</c:v>
                </c:pt>
                <c:pt idx="4">
                  <c:v>0.4098</c:v>
                </c:pt>
                <c:pt idx="5">
                  <c:v>0.50975000000000004</c:v>
                </c:pt>
                <c:pt idx="6">
                  <c:v>0.60970000000000002</c:v>
                </c:pt>
                <c:pt idx="7">
                  <c:v>0.70965</c:v>
                </c:pt>
                <c:pt idx="8">
                  <c:v>0.80959999999999999</c:v>
                </c:pt>
                <c:pt idx="9">
                  <c:v>0.90954999999999997</c:v>
                </c:pt>
                <c:pt idx="10">
                  <c:v>1.0095000000000001</c:v>
                </c:pt>
                <c:pt idx="11">
                  <c:v>1.10945</c:v>
                </c:pt>
                <c:pt idx="12">
                  <c:v>1.2094</c:v>
                </c:pt>
                <c:pt idx="13">
                  <c:v>1.30935</c:v>
                </c:pt>
                <c:pt idx="14">
                  <c:v>1.4093</c:v>
                </c:pt>
                <c:pt idx="15">
                  <c:v>1.50925</c:v>
                </c:pt>
                <c:pt idx="16">
                  <c:v>1.6092</c:v>
                </c:pt>
                <c:pt idx="17">
                  <c:v>1.7091499999999999</c:v>
                </c:pt>
                <c:pt idx="18">
                  <c:v>1.8090999999999999</c:v>
                </c:pt>
                <c:pt idx="19">
                  <c:v>1.9090499999999999</c:v>
                </c:pt>
                <c:pt idx="20">
                  <c:v>2.0089999999999999</c:v>
                </c:pt>
                <c:pt idx="21">
                  <c:v>2.1089500000000001</c:v>
                </c:pt>
                <c:pt idx="22">
                  <c:v>2.2088999999999999</c:v>
                </c:pt>
                <c:pt idx="23">
                  <c:v>2.3088500000000001</c:v>
                </c:pt>
                <c:pt idx="24">
                  <c:v>2.4087999999999998</c:v>
                </c:pt>
                <c:pt idx="25">
                  <c:v>2.50875</c:v>
                </c:pt>
                <c:pt idx="26">
                  <c:v>2.6086999999999998</c:v>
                </c:pt>
                <c:pt idx="27">
                  <c:v>2.70865</c:v>
                </c:pt>
                <c:pt idx="28">
                  <c:v>2.8086000000000002</c:v>
                </c:pt>
                <c:pt idx="29">
                  <c:v>2.90855</c:v>
                </c:pt>
                <c:pt idx="30">
                  <c:v>3.0085000000000002</c:v>
                </c:pt>
                <c:pt idx="31">
                  <c:v>3.1084499999999999</c:v>
                </c:pt>
                <c:pt idx="32">
                  <c:v>3.2084000000000001</c:v>
                </c:pt>
                <c:pt idx="33">
                  <c:v>3.3083499999999999</c:v>
                </c:pt>
                <c:pt idx="34">
                  <c:v>3.4083000000000001</c:v>
                </c:pt>
                <c:pt idx="35">
                  <c:v>3.5082499999999999</c:v>
                </c:pt>
                <c:pt idx="36">
                  <c:v>3.6082000000000001</c:v>
                </c:pt>
                <c:pt idx="37">
                  <c:v>3.7081499999999998</c:v>
                </c:pt>
                <c:pt idx="38">
                  <c:v>3.8081</c:v>
                </c:pt>
                <c:pt idx="39">
                  <c:v>3.9080499999999998</c:v>
                </c:pt>
                <c:pt idx="40">
                  <c:v>4.008</c:v>
                </c:pt>
                <c:pt idx="41">
                  <c:v>4.1079499999999998</c:v>
                </c:pt>
                <c:pt idx="42">
                  <c:v>4.2079000000000004</c:v>
                </c:pt>
                <c:pt idx="43">
                  <c:v>4.3078500000000002</c:v>
                </c:pt>
                <c:pt idx="44">
                  <c:v>4.4077999999999999</c:v>
                </c:pt>
                <c:pt idx="45">
                  <c:v>4.5077499999999997</c:v>
                </c:pt>
                <c:pt idx="46">
                  <c:v>4.6077000000000004</c:v>
                </c:pt>
                <c:pt idx="47">
                  <c:v>4.7076500000000001</c:v>
                </c:pt>
                <c:pt idx="48">
                  <c:v>4.8075999999999999</c:v>
                </c:pt>
                <c:pt idx="49">
                  <c:v>4.9075499999999996</c:v>
                </c:pt>
                <c:pt idx="50">
                  <c:v>5.0075000000000003</c:v>
                </c:pt>
                <c:pt idx="51">
                  <c:v>5.10745</c:v>
                </c:pt>
                <c:pt idx="52">
                  <c:v>5.2073999999999998</c:v>
                </c:pt>
                <c:pt idx="53">
                  <c:v>5.3073499999999996</c:v>
                </c:pt>
                <c:pt idx="54">
                  <c:v>5.4073000000000002</c:v>
                </c:pt>
                <c:pt idx="55">
                  <c:v>5.50725</c:v>
                </c:pt>
                <c:pt idx="56">
                  <c:v>5.6071999999999997</c:v>
                </c:pt>
                <c:pt idx="57">
                  <c:v>5.7071500000000004</c:v>
                </c:pt>
                <c:pt idx="58">
                  <c:v>5.8071000000000002</c:v>
                </c:pt>
                <c:pt idx="59">
                  <c:v>5.9070499999999999</c:v>
                </c:pt>
                <c:pt idx="60">
                  <c:v>6.0069999999999997</c:v>
                </c:pt>
                <c:pt idx="61">
                  <c:v>6.1069500000000003</c:v>
                </c:pt>
                <c:pt idx="62">
                  <c:v>6.2069000000000001</c:v>
                </c:pt>
                <c:pt idx="63">
                  <c:v>6.3068499999999998</c:v>
                </c:pt>
                <c:pt idx="64">
                  <c:v>6.4067999999999996</c:v>
                </c:pt>
                <c:pt idx="65">
                  <c:v>6.5067500000000003</c:v>
                </c:pt>
                <c:pt idx="66">
                  <c:v>6.6067</c:v>
                </c:pt>
                <c:pt idx="67">
                  <c:v>6.7066499999999998</c:v>
                </c:pt>
                <c:pt idx="68">
                  <c:v>6.8066000000000004</c:v>
                </c:pt>
                <c:pt idx="69">
                  <c:v>6.9065500000000002</c:v>
                </c:pt>
                <c:pt idx="70">
                  <c:v>7.0065</c:v>
                </c:pt>
                <c:pt idx="71">
                  <c:v>7.1064499999999997</c:v>
                </c:pt>
                <c:pt idx="72">
                  <c:v>7.2064000000000004</c:v>
                </c:pt>
                <c:pt idx="73">
                  <c:v>7.3063500000000001</c:v>
                </c:pt>
                <c:pt idx="74">
                  <c:v>7.4062999999999999</c:v>
                </c:pt>
                <c:pt idx="75">
                  <c:v>7.5062499999999996</c:v>
                </c:pt>
                <c:pt idx="76">
                  <c:v>7.6062000000000003</c:v>
                </c:pt>
                <c:pt idx="77">
                  <c:v>7.7061500000000001</c:v>
                </c:pt>
                <c:pt idx="78">
                  <c:v>7.8060999999999998</c:v>
                </c:pt>
                <c:pt idx="79">
                  <c:v>7.9060499999999996</c:v>
                </c:pt>
                <c:pt idx="80">
                  <c:v>8.0060000000000002</c:v>
                </c:pt>
                <c:pt idx="81">
                  <c:v>8.10595</c:v>
                </c:pt>
                <c:pt idx="82">
                  <c:v>8.2058999999999997</c:v>
                </c:pt>
                <c:pt idx="83">
                  <c:v>8.3058499999999995</c:v>
                </c:pt>
                <c:pt idx="84">
                  <c:v>8.4057999999999993</c:v>
                </c:pt>
                <c:pt idx="85">
                  <c:v>8.5057500000000008</c:v>
                </c:pt>
                <c:pt idx="86">
                  <c:v>8.6057000000000006</c:v>
                </c:pt>
                <c:pt idx="87">
                  <c:v>8.7056500000000003</c:v>
                </c:pt>
                <c:pt idx="88">
                  <c:v>8.8056000000000001</c:v>
                </c:pt>
                <c:pt idx="89">
                  <c:v>8.9055499999999999</c:v>
                </c:pt>
                <c:pt idx="90">
                  <c:v>9.0054999999999996</c:v>
                </c:pt>
                <c:pt idx="91">
                  <c:v>9.1054499999999994</c:v>
                </c:pt>
                <c:pt idx="92">
                  <c:v>9.2053999999999991</c:v>
                </c:pt>
                <c:pt idx="93">
                  <c:v>9.3053500000000007</c:v>
                </c:pt>
                <c:pt idx="94">
                  <c:v>9.4053000000000004</c:v>
                </c:pt>
                <c:pt idx="95">
                  <c:v>9.5052500000000002</c:v>
                </c:pt>
                <c:pt idx="96">
                  <c:v>9.6052</c:v>
                </c:pt>
                <c:pt idx="97">
                  <c:v>9.7051499999999997</c:v>
                </c:pt>
                <c:pt idx="98">
                  <c:v>9.8050999999999995</c:v>
                </c:pt>
                <c:pt idx="99">
                  <c:v>9.9050499999999992</c:v>
                </c:pt>
                <c:pt idx="100">
                  <c:v>10.005000000000001</c:v>
                </c:pt>
                <c:pt idx="101">
                  <c:v>10.104950000000001</c:v>
                </c:pt>
                <c:pt idx="102">
                  <c:v>10.2049</c:v>
                </c:pt>
                <c:pt idx="103">
                  <c:v>10.30485</c:v>
                </c:pt>
                <c:pt idx="104">
                  <c:v>10.4048</c:v>
                </c:pt>
                <c:pt idx="105">
                  <c:v>10.50475</c:v>
                </c:pt>
                <c:pt idx="106">
                  <c:v>10.604699999999999</c:v>
                </c:pt>
                <c:pt idx="107">
                  <c:v>10.704650000000001</c:v>
                </c:pt>
                <c:pt idx="108">
                  <c:v>10.804600000000001</c:v>
                </c:pt>
                <c:pt idx="109">
                  <c:v>10.90455</c:v>
                </c:pt>
                <c:pt idx="110">
                  <c:v>11.0045</c:v>
                </c:pt>
                <c:pt idx="111">
                  <c:v>11.10445</c:v>
                </c:pt>
                <c:pt idx="112">
                  <c:v>11.2044</c:v>
                </c:pt>
                <c:pt idx="113">
                  <c:v>11.304349999999999</c:v>
                </c:pt>
                <c:pt idx="114">
                  <c:v>11.404299999999999</c:v>
                </c:pt>
                <c:pt idx="115">
                  <c:v>11.504250000000001</c:v>
                </c:pt>
                <c:pt idx="116">
                  <c:v>11.604200000000001</c:v>
                </c:pt>
                <c:pt idx="117">
                  <c:v>11.70415</c:v>
                </c:pt>
                <c:pt idx="118">
                  <c:v>11.8041</c:v>
                </c:pt>
                <c:pt idx="119">
                  <c:v>11.90405</c:v>
                </c:pt>
                <c:pt idx="120">
                  <c:v>12.004</c:v>
                </c:pt>
                <c:pt idx="121">
                  <c:v>12.103949999999999</c:v>
                </c:pt>
                <c:pt idx="122">
                  <c:v>12.203900000000001</c:v>
                </c:pt>
                <c:pt idx="123">
                  <c:v>12.303850000000001</c:v>
                </c:pt>
                <c:pt idx="124">
                  <c:v>12.4038</c:v>
                </c:pt>
                <c:pt idx="125">
                  <c:v>12.50375</c:v>
                </c:pt>
                <c:pt idx="126">
                  <c:v>12.6037</c:v>
                </c:pt>
                <c:pt idx="127">
                  <c:v>12.70365</c:v>
                </c:pt>
                <c:pt idx="128">
                  <c:v>12.803599999999999</c:v>
                </c:pt>
                <c:pt idx="129">
                  <c:v>12.903549999999999</c:v>
                </c:pt>
                <c:pt idx="130">
                  <c:v>13.003500000000001</c:v>
                </c:pt>
                <c:pt idx="131">
                  <c:v>13.10345</c:v>
                </c:pt>
                <c:pt idx="132">
                  <c:v>13.2034</c:v>
                </c:pt>
                <c:pt idx="133">
                  <c:v>13.30335</c:v>
                </c:pt>
                <c:pt idx="134">
                  <c:v>13.4033</c:v>
                </c:pt>
                <c:pt idx="135">
                  <c:v>13.50325</c:v>
                </c:pt>
                <c:pt idx="136">
                  <c:v>13.603199999999999</c:v>
                </c:pt>
                <c:pt idx="137">
                  <c:v>13.703150000000001</c:v>
                </c:pt>
                <c:pt idx="138">
                  <c:v>13.803100000000001</c:v>
                </c:pt>
                <c:pt idx="139">
                  <c:v>13.90305</c:v>
                </c:pt>
                <c:pt idx="140">
                  <c:v>14.003</c:v>
                </c:pt>
                <c:pt idx="141">
                  <c:v>14.10295</c:v>
                </c:pt>
                <c:pt idx="142">
                  <c:v>14.2029</c:v>
                </c:pt>
              </c:numCache>
            </c:numRef>
          </c:xVal>
          <c:yVal>
            <c:numRef>
              <c:f>'IF Response'!$T$3:$T$145</c:f>
              <c:numCache>
                <c:formatCode>General</c:formatCode>
                <c:ptCount val="143"/>
                <c:pt idx="0">
                  <c:v>-28.414618999999998</c:v>
                </c:pt>
                <c:pt idx="1">
                  <c:v>-27.269907</c:v>
                </c:pt>
                <c:pt idx="2">
                  <c:v>-26.00346</c:v>
                </c:pt>
                <c:pt idx="3">
                  <c:v>-24.761486000000001</c:v>
                </c:pt>
                <c:pt idx="4">
                  <c:v>-23.485973000000001</c:v>
                </c:pt>
                <c:pt idx="5">
                  <c:v>-21.985052</c:v>
                </c:pt>
                <c:pt idx="6">
                  <c:v>-21.659285000000001</c:v>
                </c:pt>
                <c:pt idx="7">
                  <c:v>-21.451775000000001</c:v>
                </c:pt>
                <c:pt idx="8">
                  <c:v>-21.737172999999999</c:v>
                </c:pt>
                <c:pt idx="9">
                  <c:v>-21.883815999999999</c:v>
                </c:pt>
                <c:pt idx="10">
                  <c:v>-22.007776</c:v>
                </c:pt>
                <c:pt idx="11">
                  <c:v>-21.964748</c:v>
                </c:pt>
                <c:pt idx="12">
                  <c:v>-22.160876999999999</c:v>
                </c:pt>
                <c:pt idx="13">
                  <c:v>-21.889728999999999</c:v>
                </c:pt>
                <c:pt idx="14">
                  <c:v>-21.487841</c:v>
                </c:pt>
                <c:pt idx="15">
                  <c:v>-20.846626000000001</c:v>
                </c:pt>
                <c:pt idx="16">
                  <c:v>-20.586569000000001</c:v>
                </c:pt>
                <c:pt idx="17">
                  <c:v>-20.448643000000001</c:v>
                </c:pt>
                <c:pt idx="18">
                  <c:v>-20.357852999999999</c:v>
                </c:pt>
                <c:pt idx="19">
                  <c:v>-20.274754999999999</c:v>
                </c:pt>
                <c:pt idx="20">
                  <c:v>-20.370685999999999</c:v>
                </c:pt>
                <c:pt idx="21">
                  <c:v>-20.689264000000001</c:v>
                </c:pt>
                <c:pt idx="22">
                  <c:v>-20.8218</c:v>
                </c:pt>
                <c:pt idx="23">
                  <c:v>-20.846508</c:v>
                </c:pt>
                <c:pt idx="24">
                  <c:v>-20.655021999999999</c:v>
                </c:pt>
                <c:pt idx="25">
                  <c:v>-20.849522</c:v>
                </c:pt>
                <c:pt idx="26">
                  <c:v>-20.841826999999999</c:v>
                </c:pt>
                <c:pt idx="27">
                  <c:v>-21.024892999999999</c:v>
                </c:pt>
                <c:pt idx="28">
                  <c:v>-21.204750000000001</c:v>
                </c:pt>
                <c:pt idx="29">
                  <c:v>-21.725612999999999</c:v>
                </c:pt>
                <c:pt idx="30">
                  <c:v>-22.547474000000001</c:v>
                </c:pt>
                <c:pt idx="31">
                  <c:v>-23.177364000000001</c:v>
                </c:pt>
                <c:pt idx="32">
                  <c:v>-23.673407000000001</c:v>
                </c:pt>
                <c:pt idx="33">
                  <c:v>-24.061878</c:v>
                </c:pt>
                <c:pt idx="34">
                  <c:v>-24.430364999999998</c:v>
                </c:pt>
                <c:pt idx="35">
                  <c:v>-24.451198999999999</c:v>
                </c:pt>
                <c:pt idx="36">
                  <c:v>-24.583791999999999</c:v>
                </c:pt>
                <c:pt idx="37">
                  <c:v>-24.503948000000001</c:v>
                </c:pt>
                <c:pt idx="38">
                  <c:v>-24.689377</c:v>
                </c:pt>
                <c:pt idx="39">
                  <c:v>-25.091656</c:v>
                </c:pt>
                <c:pt idx="40">
                  <c:v>-25.436119000000001</c:v>
                </c:pt>
                <c:pt idx="41">
                  <c:v>-25.663896999999999</c:v>
                </c:pt>
                <c:pt idx="42">
                  <c:v>-25.910004000000001</c:v>
                </c:pt>
                <c:pt idx="43">
                  <c:v>-25.792211999999999</c:v>
                </c:pt>
                <c:pt idx="44">
                  <c:v>-25.267970999999999</c:v>
                </c:pt>
                <c:pt idx="45">
                  <c:v>-24.581007</c:v>
                </c:pt>
                <c:pt idx="46">
                  <c:v>-23.459064000000001</c:v>
                </c:pt>
                <c:pt idx="47">
                  <c:v>-22.393166000000001</c:v>
                </c:pt>
                <c:pt idx="48">
                  <c:v>-21.229959000000001</c:v>
                </c:pt>
                <c:pt idx="49">
                  <c:v>-20.104831999999998</c:v>
                </c:pt>
                <c:pt idx="50">
                  <c:v>-18.979631000000001</c:v>
                </c:pt>
                <c:pt idx="51">
                  <c:v>-18.036950999999998</c:v>
                </c:pt>
                <c:pt idx="52">
                  <c:v>-17.182333</c:v>
                </c:pt>
                <c:pt idx="53">
                  <c:v>-16.251003000000001</c:v>
                </c:pt>
                <c:pt idx="54">
                  <c:v>-15.435053</c:v>
                </c:pt>
                <c:pt idx="55">
                  <c:v>-14.607339</c:v>
                </c:pt>
                <c:pt idx="56">
                  <c:v>-13.809735999999999</c:v>
                </c:pt>
                <c:pt idx="57">
                  <c:v>-13.094886000000001</c:v>
                </c:pt>
                <c:pt idx="58">
                  <c:v>-12.460213</c:v>
                </c:pt>
                <c:pt idx="59">
                  <c:v>-11.855959</c:v>
                </c:pt>
                <c:pt idx="60">
                  <c:v>-11.346515</c:v>
                </c:pt>
                <c:pt idx="61">
                  <c:v>-10.872757999999999</c:v>
                </c:pt>
                <c:pt idx="62">
                  <c:v>-10.440702</c:v>
                </c:pt>
                <c:pt idx="63">
                  <c:v>-10.105529000000001</c:v>
                </c:pt>
                <c:pt idx="64">
                  <c:v>-9.7707128999999995</c:v>
                </c:pt>
                <c:pt idx="65">
                  <c:v>-9.4390669000000003</c:v>
                </c:pt>
                <c:pt idx="66">
                  <c:v>-9.1733312999999992</c:v>
                </c:pt>
                <c:pt idx="67">
                  <c:v>-8.9704437000000006</c:v>
                </c:pt>
                <c:pt idx="68">
                  <c:v>-8.7639923</c:v>
                </c:pt>
                <c:pt idx="69">
                  <c:v>-8.5726624000000005</c:v>
                </c:pt>
                <c:pt idx="70">
                  <c:v>-8.3865651999999997</c:v>
                </c:pt>
                <c:pt idx="71">
                  <c:v>-8.2087374000000004</c:v>
                </c:pt>
                <c:pt idx="72">
                  <c:v>-8.0290604000000005</c:v>
                </c:pt>
                <c:pt idx="73">
                  <c:v>-7.8526496999999997</c:v>
                </c:pt>
                <c:pt idx="74">
                  <c:v>-7.7116933000000003</c:v>
                </c:pt>
                <c:pt idx="75">
                  <c:v>-7.6093335</c:v>
                </c:pt>
                <c:pt idx="76">
                  <c:v>-7.5219135000000001</c:v>
                </c:pt>
                <c:pt idx="77">
                  <c:v>-7.4336919999999997</c:v>
                </c:pt>
                <c:pt idx="78">
                  <c:v>-7.3523622</c:v>
                </c:pt>
                <c:pt idx="79">
                  <c:v>-7.3185301000000003</c:v>
                </c:pt>
                <c:pt idx="80">
                  <c:v>-7.2645426000000004</c:v>
                </c:pt>
                <c:pt idx="81">
                  <c:v>-7.2080479000000004</c:v>
                </c:pt>
                <c:pt idx="82">
                  <c:v>-7.1512517999999998</c:v>
                </c:pt>
                <c:pt idx="83">
                  <c:v>-7.1175752000000001</c:v>
                </c:pt>
                <c:pt idx="84">
                  <c:v>-7.0833693000000002</c:v>
                </c:pt>
                <c:pt idx="85">
                  <c:v>-7.1025619999999998</c:v>
                </c:pt>
                <c:pt idx="86">
                  <c:v>-7.1573929999999999</c:v>
                </c:pt>
                <c:pt idx="87">
                  <c:v>-7.2674484000000001</c:v>
                </c:pt>
                <c:pt idx="88">
                  <c:v>-7.4382318999999999</c:v>
                </c:pt>
                <c:pt idx="89">
                  <c:v>-7.6084408999999997</c:v>
                </c:pt>
                <c:pt idx="90">
                  <c:v>-7.8191718999999997</c:v>
                </c:pt>
                <c:pt idx="91">
                  <c:v>-8.0860424000000002</c:v>
                </c:pt>
                <c:pt idx="92">
                  <c:v>-8.3811359000000003</c:v>
                </c:pt>
                <c:pt idx="93">
                  <c:v>-8.7380457000000007</c:v>
                </c:pt>
                <c:pt idx="94">
                  <c:v>-9.1852912999999994</c:v>
                </c:pt>
                <c:pt idx="95">
                  <c:v>-9.7906674999999996</c:v>
                </c:pt>
                <c:pt idx="96">
                  <c:v>-10.496219</c:v>
                </c:pt>
                <c:pt idx="97">
                  <c:v>-11.421531999999999</c:v>
                </c:pt>
                <c:pt idx="98">
                  <c:v>-12.378406</c:v>
                </c:pt>
                <c:pt idx="99">
                  <c:v>-13.55714</c:v>
                </c:pt>
                <c:pt idx="100">
                  <c:v>-14.926632</c:v>
                </c:pt>
                <c:pt idx="101">
                  <c:v>-16.290161000000001</c:v>
                </c:pt>
                <c:pt idx="102">
                  <c:v>-17.179939000000001</c:v>
                </c:pt>
                <c:pt idx="103">
                  <c:v>-17.709368000000001</c:v>
                </c:pt>
                <c:pt idx="104">
                  <c:v>-17.704369</c:v>
                </c:pt>
                <c:pt idx="105">
                  <c:v>-17.361910000000002</c:v>
                </c:pt>
                <c:pt idx="106">
                  <c:v>-16.607444999999998</c:v>
                </c:pt>
                <c:pt idx="107">
                  <c:v>-15.443716</c:v>
                </c:pt>
                <c:pt idx="108">
                  <c:v>-14.029151000000001</c:v>
                </c:pt>
                <c:pt idx="109">
                  <c:v>-12.824871999999999</c:v>
                </c:pt>
                <c:pt idx="110">
                  <c:v>-11.949327</c:v>
                </c:pt>
                <c:pt idx="111">
                  <c:v>-11.305998000000001</c:v>
                </c:pt>
                <c:pt idx="112">
                  <c:v>-10.78152</c:v>
                </c:pt>
                <c:pt idx="113">
                  <c:v>-10.473750000000001</c:v>
                </c:pt>
                <c:pt idx="114">
                  <c:v>-10.343631</c:v>
                </c:pt>
                <c:pt idx="115">
                  <c:v>-10.16634</c:v>
                </c:pt>
                <c:pt idx="116">
                  <c:v>-9.9707661000000005</c:v>
                </c:pt>
                <c:pt idx="117">
                  <c:v>-9.7346600999999993</c:v>
                </c:pt>
                <c:pt idx="118">
                  <c:v>-9.4724769999999996</c:v>
                </c:pt>
                <c:pt idx="119">
                  <c:v>-9.2509946999999997</c:v>
                </c:pt>
                <c:pt idx="120">
                  <c:v>-8.9323815999999994</c:v>
                </c:pt>
                <c:pt idx="121">
                  <c:v>-8.4980124999999997</c:v>
                </c:pt>
                <c:pt idx="122">
                  <c:v>-8.1915388</c:v>
                </c:pt>
                <c:pt idx="123">
                  <c:v>-7.9024501000000003</c:v>
                </c:pt>
                <c:pt idx="124">
                  <c:v>-7.5285906999999996</c:v>
                </c:pt>
                <c:pt idx="125">
                  <c:v>-7.1736465000000003</c:v>
                </c:pt>
                <c:pt idx="126">
                  <c:v>-6.8509678999999997</c:v>
                </c:pt>
                <c:pt idx="127">
                  <c:v>-6.5171517999999997</c:v>
                </c:pt>
                <c:pt idx="128">
                  <c:v>-6.1738377</c:v>
                </c:pt>
                <c:pt idx="129">
                  <c:v>-5.8412151000000003</c:v>
                </c:pt>
                <c:pt idx="130">
                  <c:v>-5.5346665000000002</c:v>
                </c:pt>
                <c:pt idx="131">
                  <c:v>-5.2307682</c:v>
                </c:pt>
                <c:pt idx="132">
                  <c:v>-4.9240613</c:v>
                </c:pt>
                <c:pt idx="133">
                  <c:v>-4.6367725999999996</c:v>
                </c:pt>
                <c:pt idx="134">
                  <c:v>-4.3623194999999999</c:v>
                </c:pt>
                <c:pt idx="135">
                  <c:v>-4.1095185000000001</c:v>
                </c:pt>
                <c:pt idx="136">
                  <c:v>-3.8617395999999999</c:v>
                </c:pt>
                <c:pt idx="137">
                  <c:v>-3.6157479000000001</c:v>
                </c:pt>
                <c:pt idx="138">
                  <c:v>-3.3932707</c:v>
                </c:pt>
                <c:pt idx="139">
                  <c:v>-3.2008991</c:v>
                </c:pt>
                <c:pt idx="140">
                  <c:v>-3.0196459</c:v>
                </c:pt>
                <c:pt idx="141">
                  <c:v>-2.8414771999999999</c:v>
                </c:pt>
                <c:pt idx="142">
                  <c:v>-2.6856995000000001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EB-4A1E-A080-14B740E73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952832"/>
        <c:axId val="452954752"/>
      </c:scatterChart>
      <c:valAx>
        <c:axId val="452952832"/>
        <c:scaling>
          <c:orientation val="minMax"/>
          <c:max val="14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52954752"/>
        <c:crosses val="autoZero"/>
        <c:crossBetween val="midCat"/>
      </c:valAx>
      <c:valAx>
        <c:axId val="452954752"/>
        <c:scaling>
          <c:orientation val="minMax"/>
          <c:max val="0"/>
          <c:min val="-4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52952832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2476905933427924"/>
          <c:y val="0.69222826154426986"/>
          <c:w val="0.51389494002361769"/>
          <c:h val="0.1024879003931502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RF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0.01</c:v>
                </c:pt>
                <c:pt idx="1">
                  <c:v>0.20995</c:v>
                </c:pt>
                <c:pt idx="2">
                  <c:v>0.40989999999999999</c:v>
                </c:pt>
                <c:pt idx="3">
                  <c:v>0.60985</c:v>
                </c:pt>
                <c:pt idx="4">
                  <c:v>0.80979999999999996</c:v>
                </c:pt>
                <c:pt idx="5">
                  <c:v>1.0097499999999999</c:v>
                </c:pt>
                <c:pt idx="6">
                  <c:v>1.2097</c:v>
                </c:pt>
                <c:pt idx="7">
                  <c:v>1.4096500000000001</c:v>
                </c:pt>
                <c:pt idx="8">
                  <c:v>1.6095999999999999</c:v>
                </c:pt>
                <c:pt idx="9">
                  <c:v>1.80955</c:v>
                </c:pt>
                <c:pt idx="10">
                  <c:v>2.0095000000000001</c:v>
                </c:pt>
                <c:pt idx="11">
                  <c:v>2.2094499999999999</c:v>
                </c:pt>
                <c:pt idx="12">
                  <c:v>2.4094000000000002</c:v>
                </c:pt>
                <c:pt idx="13">
                  <c:v>2.6093500000000001</c:v>
                </c:pt>
                <c:pt idx="14">
                  <c:v>2.8092999999999999</c:v>
                </c:pt>
                <c:pt idx="15">
                  <c:v>3.0092500000000002</c:v>
                </c:pt>
                <c:pt idx="16">
                  <c:v>3.2092000000000001</c:v>
                </c:pt>
                <c:pt idx="17">
                  <c:v>3.4091499999999999</c:v>
                </c:pt>
                <c:pt idx="18">
                  <c:v>3.6091000000000002</c:v>
                </c:pt>
                <c:pt idx="19">
                  <c:v>3.80905</c:v>
                </c:pt>
                <c:pt idx="20">
                  <c:v>4.0090000000000003</c:v>
                </c:pt>
                <c:pt idx="21">
                  <c:v>4.2089499999999997</c:v>
                </c:pt>
                <c:pt idx="22">
                  <c:v>4.4089</c:v>
                </c:pt>
                <c:pt idx="23">
                  <c:v>4.6088500000000003</c:v>
                </c:pt>
                <c:pt idx="24">
                  <c:v>4.8087999999999997</c:v>
                </c:pt>
                <c:pt idx="25">
                  <c:v>5.00875</c:v>
                </c:pt>
                <c:pt idx="26">
                  <c:v>5.2087000000000003</c:v>
                </c:pt>
                <c:pt idx="27">
                  <c:v>5.4086499999999997</c:v>
                </c:pt>
                <c:pt idx="28">
                  <c:v>5.6086</c:v>
                </c:pt>
                <c:pt idx="29">
                  <c:v>5.8085500000000003</c:v>
                </c:pt>
                <c:pt idx="30">
                  <c:v>6.0084999999999997</c:v>
                </c:pt>
                <c:pt idx="31">
                  <c:v>6.20845</c:v>
                </c:pt>
                <c:pt idx="32">
                  <c:v>6.4084000000000003</c:v>
                </c:pt>
                <c:pt idx="33">
                  <c:v>6.6083499999999997</c:v>
                </c:pt>
                <c:pt idx="34">
                  <c:v>6.8083</c:v>
                </c:pt>
                <c:pt idx="35">
                  <c:v>7.0082500000000003</c:v>
                </c:pt>
                <c:pt idx="36">
                  <c:v>7.2081999999999997</c:v>
                </c:pt>
                <c:pt idx="37">
                  <c:v>7.40815</c:v>
                </c:pt>
                <c:pt idx="38">
                  <c:v>7.6081000000000003</c:v>
                </c:pt>
                <c:pt idx="39">
                  <c:v>7.8080499999999997</c:v>
                </c:pt>
                <c:pt idx="40">
                  <c:v>8.0079999999999991</c:v>
                </c:pt>
                <c:pt idx="41">
                  <c:v>8.2079500000000003</c:v>
                </c:pt>
                <c:pt idx="42">
                  <c:v>8.4078999999999997</c:v>
                </c:pt>
                <c:pt idx="43">
                  <c:v>8.6078499999999991</c:v>
                </c:pt>
                <c:pt idx="44">
                  <c:v>8.8078000000000003</c:v>
                </c:pt>
                <c:pt idx="45">
                  <c:v>9.0077499999999997</c:v>
                </c:pt>
                <c:pt idx="46">
                  <c:v>9.2077000000000009</c:v>
                </c:pt>
                <c:pt idx="47">
                  <c:v>9.4076500000000003</c:v>
                </c:pt>
                <c:pt idx="48">
                  <c:v>9.6075999999999997</c:v>
                </c:pt>
                <c:pt idx="49">
                  <c:v>9.8075500000000009</c:v>
                </c:pt>
                <c:pt idx="50">
                  <c:v>10.0075</c:v>
                </c:pt>
                <c:pt idx="51">
                  <c:v>10.20745</c:v>
                </c:pt>
                <c:pt idx="52">
                  <c:v>10.407400000000001</c:v>
                </c:pt>
                <c:pt idx="53">
                  <c:v>10.60735</c:v>
                </c:pt>
                <c:pt idx="54">
                  <c:v>10.8073</c:v>
                </c:pt>
                <c:pt idx="55">
                  <c:v>11.007250000000001</c:v>
                </c:pt>
                <c:pt idx="56">
                  <c:v>11.2072</c:v>
                </c:pt>
                <c:pt idx="57">
                  <c:v>11.40715</c:v>
                </c:pt>
                <c:pt idx="58">
                  <c:v>11.607100000000001</c:v>
                </c:pt>
                <c:pt idx="59">
                  <c:v>11.80705</c:v>
                </c:pt>
                <c:pt idx="60">
                  <c:v>12.007</c:v>
                </c:pt>
                <c:pt idx="61">
                  <c:v>12.206950000000001</c:v>
                </c:pt>
                <c:pt idx="62">
                  <c:v>12.4069</c:v>
                </c:pt>
                <c:pt idx="63">
                  <c:v>12.60685</c:v>
                </c:pt>
                <c:pt idx="64">
                  <c:v>12.806800000000001</c:v>
                </c:pt>
                <c:pt idx="65">
                  <c:v>13.00675</c:v>
                </c:pt>
                <c:pt idx="66">
                  <c:v>13.2067</c:v>
                </c:pt>
                <c:pt idx="67">
                  <c:v>13.406650000000001</c:v>
                </c:pt>
                <c:pt idx="68">
                  <c:v>13.6066</c:v>
                </c:pt>
                <c:pt idx="69">
                  <c:v>13.80655</c:v>
                </c:pt>
                <c:pt idx="70">
                  <c:v>14.006500000000001</c:v>
                </c:pt>
                <c:pt idx="71">
                  <c:v>14.20645</c:v>
                </c:pt>
                <c:pt idx="72">
                  <c:v>14.4064</c:v>
                </c:pt>
                <c:pt idx="73">
                  <c:v>14.606350000000001</c:v>
                </c:pt>
                <c:pt idx="74">
                  <c:v>14.8063</c:v>
                </c:pt>
                <c:pt idx="75">
                  <c:v>15.00625</c:v>
                </c:pt>
                <c:pt idx="76">
                  <c:v>15.206200000000001</c:v>
                </c:pt>
                <c:pt idx="77">
                  <c:v>15.40615</c:v>
                </c:pt>
                <c:pt idx="78">
                  <c:v>15.6061</c:v>
                </c:pt>
                <c:pt idx="79">
                  <c:v>15.806050000000001</c:v>
                </c:pt>
                <c:pt idx="80">
                  <c:v>16.006</c:v>
                </c:pt>
                <c:pt idx="81">
                  <c:v>16.205950000000001</c:v>
                </c:pt>
                <c:pt idx="82">
                  <c:v>16.405899999999999</c:v>
                </c:pt>
                <c:pt idx="83">
                  <c:v>16.60585</c:v>
                </c:pt>
                <c:pt idx="84">
                  <c:v>16.805800000000001</c:v>
                </c:pt>
                <c:pt idx="85">
                  <c:v>17.005749999999999</c:v>
                </c:pt>
                <c:pt idx="86">
                  <c:v>17.2057</c:v>
                </c:pt>
                <c:pt idx="87">
                  <c:v>17.405650000000001</c:v>
                </c:pt>
                <c:pt idx="88">
                  <c:v>17.605599999999999</c:v>
                </c:pt>
                <c:pt idx="89">
                  <c:v>17.80555</c:v>
                </c:pt>
                <c:pt idx="90">
                  <c:v>18.005500000000001</c:v>
                </c:pt>
                <c:pt idx="91">
                  <c:v>18.205449999999999</c:v>
                </c:pt>
                <c:pt idx="92">
                  <c:v>18.4054</c:v>
                </c:pt>
                <c:pt idx="93">
                  <c:v>18.605350000000001</c:v>
                </c:pt>
                <c:pt idx="94">
                  <c:v>18.805299999999999</c:v>
                </c:pt>
                <c:pt idx="95">
                  <c:v>19.00525</c:v>
                </c:pt>
                <c:pt idx="96">
                  <c:v>19.205200000000001</c:v>
                </c:pt>
                <c:pt idx="97">
                  <c:v>19.405149999999999</c:v>
                </c:pt>
                <c:pt idx="98">
                  <c:v>19.6051</c:v>
                </c:pt>
                <c:pt idx="99">
                  <c:v>19.805050000000001</c:v>
                </c:pt>
                <c:pt idx="100">
                  <c:v>20.004999999999999</c:v>
                </c:pt>
                <c:pt idx="101">
                  <c:v>20.20495</c:v>
                </c:pt>
                <c:pt idx="102">
                  <c:v>20.404900000000001</c:v>
                </c:pt>
                <c:pt idx="103">
                  <c:v>20.604849999999999</c:v>
                </c:pt>
                <c:pt idx="104">
                  <c:v>20.8048</c:v>
                </c:pt>
                <c:pt idx="105">
                  <c:v>21.004750000000001</c:v>
                </c:pt>
                <c:pt idx="106">
                  <c:v>21.204699999999999</c:v>
                </c:pt>
                <c:pt idx="107">
                  <c:v>21.40465</c:v>
                </c:pt>
                <c:pt idx="108">
                  <c:v>21.604600000000001</c:v>
                </c:pt>
                <c:pt idx="109">
                  <c:v>21.804549999999999</c:v>
                </c:pt>
                <c:pt idx="110">
                  <c:v>22.0045</c:v>
                </c:pt>
                <c:pt idx="111">
                  <c:v>22.204450000000001</c:v>
                </c:pt>
                <c:pt idx="112">
                  <c:v>22.404399999999999</c:v>
                </c:pt>
                <c:pt idx="113">
                  <c:v>22.60435</c:v>
                </c:pt>
                <c:pt idx="114">
                  <c:v>22.804300000000001</c:v>
                </c:pt>
                <c:pt idx="115">
                  <c:v>23.004249999999999</c:v>
                </c:pt>
                <c:pt idx="116">
                  <c:v>23.2042</c:v>
                </c:pt>
                <c:pt idx="117">
                  <c:v>23.404150000000001</c:v>
                </c:pt>
                <c:pt idx="118">
                  <c:v>23.604099999999999</c:v>
                </c:pt>
                <c:pt idx="119">
                  <c:v>23.80405</c:v>
                </c:pt>
                <c:pt idx="120">
                  <c:v>24.004000000000001</c:v>
                </c:pt>
                <c:pt idx="121">
                  <c:v>24.203949999999999</c:v>
                </c:pt>
                <c:pt idx="122">
                  <c:v>24.4039</c:v>
                </c:pt>
                <c:pt idx="123">
                  <c:v>24.603850000000001</c:v>
                </c:pt>
                <c:pt idx="124">
                  <c:v>24.803799999999999</c:v>
                </c:pt>
                <c:pt idx="125">
                  <c:v>25.00375</c:v>
                </c:pt>
                <c:pt idx="126">
                  <c:v>25.203700000000001</c:v>
                </c:pt>
                <c:pt idx="127">
                  <c:v>25.403649999999999</c:v>
                </c:pt>
                <c:pt idx="128">
                  <c:v>25.6036</c:v>
                </c:pt>
                <c:pt idx="129">
                  <c:v>25.803550000000001</c:v>
                </c:pt>
                <c:pt idx="130">
                  <c:v>26.003499999999999</c:v>
                </c:pt>
                <c:pt idx="131">
                  <c:v>26.20345</c:v>
                </c:pt>
                <c:pt idx="132">
                  <c:v>26.403400000000001</c:v>
                </c:pt>
                <c:pt idx="133">
                  <c:v>26.603349999999999</c:v>
                </c:pt>
                <c:pt idx="134">
                  <c:v>26.8033</c:v>
                </c:pt>
                <c:pt idx="135">
                  <c:v>27.003250000000001</c:v>
                </c:pt>
                <c:pt idx="136">
                  <c:v>27.203199999999999</c:v>
                </c:pt>
                <c:pt idx="137">
                  <c:v>27.40315</c:v>
                </c:pt>
                <c:pt idx="138">
                  <c:v>27.603100000000001</c:v>
                </c:pt>
                <c:pt idx="139">
                  <c:v>27.803049999999999</c:v>
                </c:pt>
                <c:pt idx="140">
                  <c:v>28.003</c:v>
                </c:pt>
                <c:pt idx="141">
                  <c:v>28.202950000000001</c:v>
                </c:pt>
                <c:pt idx="142">
                  <c:v>28.402899999999999</c:v>
                </c:pt>
                <c:pt idx="143">
                  <c:v>28.60285</c:v>
                </c:pt>
                <c:pt idx="144">
                  <c:v>28.802800000000001</c:v>
                </c:pt>
                <c:pt idx="145">
                  <c:v>29.002749999999999</c:v>
                </c:pt>
                <c:pt idx="146">
                  <c:v>29.2027</c:v>
                </c:pt>
                <c:pt idx="147">
                  <c:v>29.402650000000001</c:v>
                </c:pt>
                <c:pt idx="148">
                  <c:v>29.602599999999999</c:v>
                </c:pt>
                <c:pt idx="149">
                  <c:v>29.80255</c:v>
                </c:pt>
                <c:pt idx="150">
                  <c:v>30.002500000000001</c:v>
                </c:pt>
                <c:pt idx="151">
                  <c:v>30.202449999999999</c:v>
                </c:pt>
                <c:pt idx="152">
                  <c:v>30.4024</c:v>
                </c:pt>
                <c:pt idx="153">
                  <c:v>30.602350000000001</c:v>
                </c:pt>
                <c:pt idx="154">
                  <c:v>30.802299999999999</c:v>
                </c:pt>
                <c:pt idx="155">
                  <c:v>31.00225</c:v>
                </c:pt>
                <c:pt idx="156">
                  <c:v>31.202200000000001</c:v>
                </c:pt>
                <c:pt idx="157">
                  <c:v>31.402149999999999</c:v>
                </c:pt>
                <c:pt idx="158">
                  <c:v>31.6021</c:v>
                </c:pt>
                <c:pt idx="159">
                  <c:v>31.802050000000001</c:v>
                </c:pt>
                <c:pt idx="160">
                  <c:v>32.002000000000002</c:v>
                </c:pt>
                <c:pt idx="161">
                  <c:v>32.201949999999997</c:v>
                </c:pt>
                <c:pt idx="162">
                  <c:v>32.401899999999998</c:v>
                </c:pt>
                <c:pt idx="163">
                  <c:v>32.601849999999999</c:v>
                </c:pt>
                <c:pt idx="164">
                  <c:v>32.8018</c:v>
                </c:pt>
                <c:pt idx="165">
                  <c:v>33.001750000000001</c:v>
                </c:pt>
                <c:pt idx="166">
                  <c:v>33.201700000000002</c:v>
                </c:pt>
                <c:pt idx="167">
                  <c:v>33.401649999999997</c:v>
                </c:pt>
                <c:pt idx="168">
                  <c:v>33.601599999999998</c:v>
                </c:pt>
                <c:pt idx="169">
                  <c:v>33.801549999999999</c:v>
                </c:pt>
                <c:pt idx="170">
                  <c:v>34.0015</c:v>
                </c:pt>
                <c:pt idx="171">
                  <c:v>34.201450000000001</c:v>
                </c:pt>
                <c:pt idx="172">
                  <c:v>34.401400000000002</c:v>
                </c:pt>
                <c:pt idx="173">
                  <c:v>34.601349999999996</c:v>
                </c:pt>
                <c:pt idx="174">
                  <c:v>34.801299999999998</c:v>
                </c:pt>
                <c:pt idx="175">
                  <c:v>35.001249999999999</c:v>
                </c:pt>
                <c:pt idx="176">
                  <c:v>35.2012</c:v>
                </c:pt>
                <c:pt idx="177">
                  <c:v>35.401150000000001</c:v>
                </c:pt>
                <c:pt idx="178">
                  <c:v>35.601100000000002</c:v>
                </c:pt>
                <c:pt idx="179">
                  <c:v>35.801049999999996</c:v>
                </c:pt>
                <c:pt idx="180">
                  <c:v>36.000999999999998</c:v>
                </c:pt>
                <c:pt idx="181">
                  <c:v>36.200949999999999</c:v>
                </c:pt>
                <c:pt idx="182">
                  <c:v>36.4009</c:v>
                </c:pt>
                <c:pt idx="183">
                  <c:v>36.600850000000001</c:v>
                </c:pt>
                <c:pt idx="184">
                  <c:v>36.800800000000002</c:v>
                </c:pt>
                <c:pt idx="185">
                  <c:v>37.000749999999996</c:v>
                </c:pt>
                <c:pt idx="186">
                  <c:v>37.200699999999998</c:v>
                </c:pt>
                <c:pt idx="187">
                  <c:v>37.400649999999999</c:v>
                </c:pt>
                <c:pt idx="188">
                  <c:v>37.6006</c:v>
                </c:pt>
                <c:pt idx="189">
                  <c:v>37.800550000000001</c:v>
                </c:pt>
                <c:pt idx="190">
                  <c:v>38.000500000000002</c:v>
                </c:pt>
                <c:pt idx="191">
                  <c:v>38.200449999999996</c:v>
                </c:pt>
                <c:pt idx="192">
                  <c:v>38.400399999999998</c:v>
                </c:pt>
                <c:pt idx="193">
                  <c:v>38.600349999999999</c:v>
                </c:pt>
                <c:pt idx="194">
                  <c:v>38.8003</c:v>
                </c:pt>
                <c:pt idx="195">
                  <c:v>39.000250000000001</c:v>
                </c:pt>
                <c:pt idx="196">
                  <c:v>39.200200000000002</c:v>
                </c:pt>
                <c:pt idx="197">
                  <c:v>39.400149999999996</c:v>
                </c:pt>
                <c:pt idx="198">
                  <c:v>39.600099999999998</c:v>
                </c:pt>
                <c:pt idx="199">
                  <c:v>39.800049999999999</c:v>
                </c:pt>
                <c:pt idx="200">
                  <c:v>40</c:v>
                </c:pt>
              </c:numCache>
            </c:numRef>
          </c:xVal>
          <c:yVal>
            <c:numRef>
              <c:f>Isolations!$R$5:$R$205</c:f>
              <c:numCache>
                <c:formatCode>General</c:formatCode>
                <c:ptCount val="201"/>
                <c:pt idx="0">
                  <c:v>-82.249954000000002</c:v>
                </c:pt>
                <c:pt idx="1">
                  <c:v>-86.709952999999999</c:v>
                </c:pt>
                <c:pt idx="2">
                  <c:v>-78.426169999999999</c:v>
                </c:pt>
                <c:pt idx="3">
                  <c:v>-74.168082999999996</c:v>
                </c:pt>
                <c:pt idx="4">
                  <c:v>-72.659133999999995</c:v>
                </c:pt>
                <c:pt idx="5">
                  <c:v>-71.846610999999996</c:v>
                </c:pt>
                <c:pt idx="6">
                  <c:v>-71.217765999999997</c:v>
                </c:pt>
                <c:pt idx="7">
                  <c:v>-70.277794</c:v>
                </c:pt>
                <c:pt idx="8">
                  <c:v>-70.213561999999996</c:v>
                </c:pt>
                <c:pt idx="9">
                  <c:v>-70.568306000000007</c:v>
                </c:pt>
                <c:pt idx="10">
                  <c:v>-71.349379999999996</c:v>
                </c:pt>
                <c:pt idx="11">
                  <c:v>-72.571731999999997</c:v>
                </c:pt>
                <c:pt idx="12">
                  <c:v>-74.390754999999999</c:v>
                </c:pt>
                <c:pt idx="13">
                  <c:v>-79.863533000000004</c:v>
                </c:pt>
                <c:pt idx="14">
                  <c:v>-84.763373999999999</c:v>
                </c:pt>
                <c:pt idx="15">
                  <c:v>-76.408089000000004</c:v>
                </c:pt>
                <c:pt idx="16">
                  <c:v>-73.376830999999996</c:v>
                </c:pt>
                <c:pt idx="17">
                  <c:v>-68.210616999999999</c:v>
                </c:pt>
                <c:pt idx="18">
                  <c:v>-65.107971000000006</c:v>
                </c:pt>
                <c:pt idx="19">
                  <c:v>-62.131393000000003</c:v>
                </c:pt>
                <c:pt idx="20">
                  <c:v>-60.065722999999998</c:v>
                </c:pt>
                <c:pt idx="21">
                  <c:v>-57.982017999999997</c:v>
                </c:pt>
                <c:pt idx="22">
                  <c:v>-55.882446000000002</c:v>
                </c:pt>
                <c:pt idx="23">
                  <c:v>-54.241439999999997</c:v>
                </c:pt>
                <c:pt idx="24">
                  <c:v>-52.814765999999999</c:v>
                </c:pt>
                <c:pt idx="25">
                  <c:v>-51.560993000000003</c:v>
                </c:pt>
                <c:pt idx="26">
                  <c:v>-50.174140999999999</c:v>
                </c:pt>
                <c:pt idx="27">
                  <c:v>-49.660384999999998</c:v>
                </c:pt>
                <c:pt idx="28">
                  <c:v>-48.433376000000003</c:v>
                </c:pt>
                <c:pt idx="29">
                  <c:v>-47.608680999999997</c:v>
                </c:pt>
                <c:pt idx="30">
                  <c:v>-46.933208</c:v>
                </c:pt>
                <c:pt idx="31">
                  <c:v>-45.964565</c:v>
                </c:pt>
                <c:pt idx="32">
                  <c:v>-45.025246000000003</c:v>
                </c:pt>
                <c:pt idx="33">
                  <c:v>-44.425919</c:v>
                </c:pt>
                <c:pt idx="34">
                  <c:v>-43.458714000000001</c:v>
                </c:pt>
                <c:pt idx="35">
                  <c:v>-42.928351999999997</c:v>
                </c:pt>
                <c:pt idx="36">
                  <c:v>-42.934913999999999</c:v>
                </c:pt>
                <c:pt idx="37">
                  <c:v>-41.862693999999998</c:v>
                </c:pt>
                <c:pt idx="38">
                  <c:v>-41.657082000000003</c:v>
                </c:pt>
                <c:pt idx="39">
                  <c:v>-41.223255000000002</c:v>
                </c:pt>
                <c:pt idx="40">
                  <c:v>-40.892876000000001</c:v>
                </c:pt>
                <c:pt idx="41">
                  <c:v>-40.871791999999999</c:v>
                </c:pt>
                <c:pt idx="42">
                  <c:v>-41.471049999999998</c:v>
                </c:pt>
                <c:pt idx="43">
                  <c:v>-41.798470000000002</c:v>
                </c:pt>
                <c:pt idx="44">
                  <c:v>-43.205215000000003</c:v>
                </c:pt>
                <c:pt idx="45">
                  <c:v>-42.318947000000001</c:v>
                </c:pt>
                <c:pt idx="46">
                  <c:v>-42.175552000000003</c:v>
                </c:pt>
                <c:pt idx="47">
                  <c:v>-42.120972000000002</c:v>
                </c:pt>
                <c:pt idx="48">
                  <c:v>-41.259673999999997</c:v>
                </c:pt>
                <c:pt idx="49">
                  <c:v>-40.433292000000002</c:v>
                </c:pt>
                <c:pt idx="50">
                  <c:v>-40.166397000000003</c:v>
                </c:pt>
                <c:pt idx="51">
                  <c:v>-39.718735000000002</c:v>
                </c:pt>
                <c:pt idx="52">
                  <c:v>-40.043846000000002</c:v>
                </c:pt>
                <c:pt idx="53">
                  <c:v>-40.216540999999999</c:v>
                </c:pt>
                <c:pt idx="54">
                  <c:v>-41.025978000000002</c:v>
                </c:pt>
                <c:pt idx="55">
                  <c:v>-40.709873000000002</c:v>
                </c:pt>
                <c:pt idx="56">
                  <c:v>-40.028621999999999</c:v>
                </c:pt>
                <c:pt idx="57">
                  <c:v>-39.596622000000004</c:v>
                </c:pt>
                <c:pt idx="58">
                  <c:v>-39.620426000000002</c:v>
                </c:pt>
                <c:pt idx="59">
                  <c:v>-39.713721999999997</c:v>
                </c:pt>
                <c:pt idx="60">
                  <c:v>-39.964801999999999</c:v>
                </c:pt>
                <c:pt idx="61">
                  <c:v>-39.928607999999997</c:v>
                </c:pt>
                <c:pt idx="62">
                  <c:v>-41.356400000000001</c:v>
                </c:pt>
                <c:pt idx="63">
                  <c:v>-42.877009999999999</c:v>
                </c:pt>
                <c:pt idx="64">
                  <c:v>-43.560665</c:v>
                </c:pt>
                <c:pt idx="65">
                  <c:v>-42.020381999999998</c:v>
                </c:pt>
                <c:pt idx="66">
                  <c:v>-41.567005000000002</c:v>
                </c:pt>
                <c:pt idx="67">
                  <c:v>-43.034354999999998</c:v>
                </c:pt>
                <c:pt idx="68">
                  <c:v>-42.703564</c:v>
                </c:pt>
                <c:pt idx="69">
                  <c:v>-42.464432000000002</c:v>
                </c:pt>
                <c:pt idx="70">
                  <c:v>-41.192931999999999</c:v>
                </c:pt>
                <c:pt idx="71">
                  <c:v>-40.962989999999998</c:v>
                </c:pt>
                <c:pt idx="72">
                  <c:v>-41.289482</c:v>
                </c:pt>
                <c:pt idx="73">
                  <c:v>-42.041564999999999</c:v>
                </c:pt>
                <c:pt idx="74">
                  <c:v>-42.631507999999997</c:v>
                </c:pt>
                <c:pt idx="75">
                  <c:v>-43.289847999999999</c:v>
                </c:pt>
                <c:pt idx="76">
                  <c:v>-43.554645999999998</c:v>
                </c:pt>
                <c:pt idx="77">
                  <c:v>-44.112285999999997</c:v>
                </c:pt>
                <c:pt idx="78">
                  <c:v>-44.432743000000002</c:v>
                </c:pt>
                <c:pt idx="79">
                  <c:v>-44.948818000000003</c:v>
                </c:pt>
                <c:pt idx="80">
                  <c:v>-44.956623</c:v>
                </c:pt>
                <c:pt idx="81">
                  <c:v>-45.514400000000002</c:v>
                </c:pt>
                <c:pt idx="82">
                  <c:v>-45.651859000000002</c:v>
                </c:pt>
                <c:pt idx="83">
                  <c:v>-45.739998</c:v>
                </c:pt>
                <c:pt idx="84">
                  <c:v>-45.825302000000001</c:v>
                </c:pt>
                <c:pt idx="85">
                  <c:v>-45.829780999999997</c:v>
                </c:pt>
                <c:pt idx="86">
                  <c:v>-46.127018</c:v>
                </c:pt>
                <c:pt idx="87">
                  <c:v>-46.173102999999998</c:v>
                </c:pt>
                <c:pt idx="88">
                  <c:v>-46.187427999999997</c:v>
                </c:pt>
                <c:pt idx="89">
                  <c:v>-45.712975</c:v>
                </c:pt>
                <c:pt idx="90">
                  <c:v>-45.451996000000001</c:v>
                </c:pt>
                <c:pt idx="91">
                  <c:v>-44.765335</c:v>
                </c:pt>
                <c:pt idx="92">
                  <c:v>-44.451129999999999</c:v>
                </c:pt>
                <c:pt idx="93">
                  <c:v>-44.048484999999999</c:v>
                </c:pt>
                <c:pt idx="94">
                  <c:v>-43.015487999999998</c:v>
                </c:pt>
                <c:pt idx="95">
                  <c:v>-42.418320000000001</c:v>
                </c:pt>
                <c:pt idx="96">
                  <c:v>-40.623638</c:v>
                </c:pt>
                <c:pt idx="97">
                  <c:v>-39.873973999999997</c:v>
                </c:pt>
                <c:pt idx="98">
                  <c:v>-40.027645</c:v>
                </c:pt>
                <c:pt idx="99">
                  <c:v>-40.827091000000003</c:v>
                </c:pt>
                <c:pt idx="100">
                  <c:v>-41.146304999999998</c:v>
                </c:pt>
                <c:pt idx="101">
                  <c:v>-39.974682000000001</c:v>
                </c:pt>
                <c:pt idx="102">
                  <c:v>-38.977145999999998</c:v>
                </c:pt>
                <c:pt idx="103">
                  <c:v>-37.762797999999997</c:v>
                </c:pt>
                <c:pt idx="104">
                  <c:v>-37.344509000000002</c:v>
                </c:pt>
                <c:pt idx="105">
                  <c:v>-37.582568999999999</c:v>
                </c:pt>
                <c:pt idx="106">
                  <c:v>-37.936622999999997</c:v>
                </c:pt>
                <c:pt idx="107">
                  <c:v>-37.513195000000003</c:v>
                </c:pt>
                <c:pt idx="108">
                  <c:v>-36.871887000000001</c:v>
                </c:pt>
                <c:pt idx="109">
                  <c:v>-35.882590999999998</c:v>
                </c:pt>
                <c:pt idx="110">
                  <c:v>-34.889153</c:v>
                </c:pt>
                <c:pt idx="111">
                  <c:v>-33.875312999999998</c:v>
                </c:pt>
                <c:pt idx="112">
                  <c:v>-33.166325000000001</c:v>
                </c:pt>
                <c:pt idx="113">
                  <c:v>-32.603912000000001</c:v>
                </c:pt>
                <c:pt idx="114">
                  <c:v>-31.969885000000001</c:v>
                </c:pt>
                <c:pt idx="115">
                  <c:v>-32.034560999999997</c:v>
                </c:pt>
                <c:pt idx="116">
                  <c:v>-31.874853000000002</c:v>
                </c:pt>
                <c:pt idx="117">
                  <c:v>-32.163947999999998</c:v>
                </c:pt>
                <c:pt idx="118">
                  <c:v>-32.547642000000003</c:v>
                </c:pt>
                <c:pt idx="119">
                  <c:v>-32.819935000000001</c:v>
                </c:pt>
                <c:pt idx="120">
                  <c:v>-32.930934999999998</c:v>
                </c:pt>
                <c:pt idx="121">
                  <c:v>-32.816932999999999</c:v>
                </c:pt>
                <c:pt idx="122">
                  <c:v>-32.968162999999997</c:v>
                </c:pt>
                <c:pt idx="123">
                  <c:v>-32.794196999999997</c:v>
                </c:pt>
                <c:pt idx="124">
                  <c:v>-32.856158999999998</c:v>
                </c:pt>
                <c:pt idx="125">
                  <c:v>-32.927349</c:v>
                </c:pt>
                <c:pt idx="126">
                  <c:v>-32.284202999999998</c:v>
                </c:pt>
                <c:pt idx="127">
                  <c:v>-31.973320000000001</c:v>
                </c:pt>
                <c:pt idx="128">
                  <c:v>-31.222607</c:v>
                </c:pt>
                <c:pt idx="129">
                  <c:v>-30.736979000000002</c:v>
                </c:pt>
                <c:pt idx="130">
                  <c:v>-29.993501999999999</c:v>
                </c:pt>
                <c:pt idx="131">
                  <c:v>-29.159300000000002</c:v>
                </c:pt>
                <c:pt idx="132">
                  <c:v>-27.932327000000001</c:v>
                </c:pt>
                <c:pt idx="133">
                  <c:v>-27.449985999999999</c:v>
                </c:pt>
                <c:pt idx="134">
                  <c:v>-31.943438</c:v>
                </c:pt>
                <c:pt idx="135">
                  <c:v>-33.158092000000003</c:v>
                </c:pt>
                <c:pt idx="136">
                  <c:v>-33.061458999999999</c:v>
                </c:pt>
                <c:pt idx="137">
                  <c:v>-32.312820000000002</c:v>
                </c:pt>
                <c:pt idx="138">
                  <c:v>-31.854330000000001</c:v>
                </c:pt>
                <c:pt idx="139">
                  <c:v>-31.607244000000001</c:v>
                </c:pt>
                <c:pt idx="140">
                  <c:v>-31.337938000000001</c:v>
                </c:pt>
                <c:pt idx="141">
                  <c:v>-30.825354000000001</c:v>
                </c:pt>
                <c:pt idx="142">
                  <c:v>-30.449950999999999</c:v>
                </c:pt>
                <c:pt idx="143">
                  <c:v>-29.587285999999999</c:v>
                </c:pt>
                <c:pt idx="144">
                  <c:v>-29.020818999999999</c:v>
                </c:pt>
                <c:pt idx="145">
                  <c:v>-27.869489999999999</c:v>
                </c:pt>
                <c:pt idx="146">
                  <c:v>-26.655573</c:v>
                </c:pt>
                <c:pt idx="147">
                  <c:v>-25.042937999999999</c:v>
                </c:pt>
                <c:pt idx="148">
                  <c:v>-23.820443999999998</c:v>
                </c:pt>
                <c:pt idx="149">
                  <c:v>-22.481536999999999</c:v>
                </c:pt>
                <c:pt idx="150">
                  <c:v>-21.368607999999998</c:v>
                </c:pt>
                <c:pt idx="151">
                  <c:v>-20.011641999999998</c:v>
                </c:pt>
                <c:pt idx="152">
                  <c:v>-19.31213</c:v>
                </c:pt>
                <c:pt idx="153">
                  <c:v>-18.520464</c:v>
                </c:pt>
                <c:pt idx="154">
                  <c:v>-17.937815000000001</c:v>
                </c:pt>
                <c:pt idx="155">
                  <c:v>-17.350092</c:v>
                </c:pt>
                <c:pt idx="156">
                  <c:v>-16.731514000000001</c:v>
                </c:pt>
                <c:pt idx="157">
                  <c:v>-16.305966999999999</c:v>
                </c:pt>
                <c:pt idx="158">
                  <c:v>-16.131170000000001</c:v>
                </c:pt>
                <c:pt idx="159">
                  <c:v>-15.863206</c:v>
                </c:pt>
                <c:pt idx="160">
                  <c:v>-15.792774</c:v>
                </c:pt>
                <c:pt idx="161">
                  <c:v>-15.584118</c:v>
                </c:pt>
                <c:pt idx="162">
                  <c:v>-15.527834</c:v>
                </c:pt>
                <c:pt idx="163">
                  <c:v>-15.284945</c:v>
                </c:pt>
                <c:pt idx="164">
                  <c:v>-15.213744999999999</c:v>
                </c:pt>
                <c:pt idx="165">
                  <c:v>-15.221356</c:v>
                </c:pt>
                <c:pt idx="166">
                  <c:v>-15.254039000000001</c:v>
                </c:pt>
                <c:pt idx="167">
                  <c:v>-15.418676</c:v>
                </c:pt>
                <c:pt idx="168">
                  <c:v>-15.643634</c:v>
                </c:pt>
                <c:pt idx="169">
                  <c:v>-16.014569999999999</c:v>
                </c:pt>
                <c:pt idx="170">
                  <c:v>-16.365238000000002</c:v>
                </c:pt>
                <c:pt idx="171">
                  <c:v>-16.792261</c:v>
                </c:pt>
                <c:pt idx="172">
                  <c:v>-17.262287000000001</c:v>
                </c:pt>
                <c:pt idx="173">
                  <c:v>-17.800671000000001</c:v>
                </c:pt>
                <c:pt idx="174">
                  <c:v>-18.488903000000001</c:v>
                </c:pt>
                <c:pt idx="175">
                  <c:v>-19.286401999999999</c:v>
                </c:pt>
                <c:pt idx="176">
                  <c:v>-20.295573999999998</c:v>
                </c:pt>
                <c:pt idx="177">
                  <c:v>-21.368369999999999</c:v>
                </c:pt>
                <c:pt idx="178">
                  <c:v>-22.144714</c:v>
                </c:pt>
                <c:pt idx="179">
                  <c:v>-22.539224999999998</c:v>
                </c:pt>
                <c:pt idx="180">
                  <c:v>-22.787389999999998</c:v>
                </c:pt>
                <c:pt idx="181">
                  <c:v>-22.892848999999998</c:v>
                </c:pt>
                <c:pt idx="182">
                  <c:v>-22.990713</c:v>
                </c:pt>
                <c:pt idx="183">
                  <c:v>-22.959489999999999</c:v>
                </c:pt>
                <c:pt idx="184">
                  <c:v>-22.999205</c:v>
                </c:pt>
                <c:pt idx="185">
                  <c:v>-23.222853000000001</c:v>
                </c:pt>
                <c:pt idx="186">
                  <c:v>-23.850484999999999</c:v>
                </c:pt>
                <c:pt idx="187">
                  <c:v>-24.514265000000002</c:v>
                </c:pt>
                <c:pt idx="188">
                  <c:v>-24.527065</c:v>
                </c:pt>
                <c:pt idx="189">
                  <c:v>-23.721838000000002</c:v>
                </c:pt>
                <c:pt idx="190">
                  <c:v>-22.6751</c:v>
                </c:pt>
                <c:pt idx="191">
                  <c:v>-21.663395000000001</c:v>
                </c:pt>
                <c:pt idx="192">
                  <c:v>-20.886963000000002</c:v>
                </c:pt>
                <c:pt idx="193">
                  <c:v>-20.368427000000001</c:v>
                </c:pt>
                <c:pt idx="194">
                  <c:v>-20.111729</c:v>
                </c:pt>
                <c:pt idx="195">
                  <c:v>-20.171869000000001</c:v>
                </c:pt>
                <c:pt idx="196">
                  <c:v>-20.569115</c:v>
                </c:pt>
                <c:pt idx="197">
                  <c:v>-21.374544</c:v>
                </c:pt>
                <c:pt idx="198">
                  <c:v>-22.634041</c:v>
                </c:pt>
                <c:pt idx="199">
                  <c:v>-24.581327000000002</c:v>
                </c:pt>
                <c:pt idx="200">
                  <c:v>-27.68055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26-407A-A578-F0807B1A2F67}"/>
            </c:ext>
          </c:extLst>
        </c:ser>
        <c:ser>
          <c:idx val="1"/>
          <c:order val="1"/>
          <c:tx>
            <c:v>Configuration B</c:v>
          </c:tx>
          <c:spPr>
            <a:ln>
              <a:solidFill>
                <a:prstClr val="black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0.01</c:v>
                </c:pt>
                <c:pt idx="1">
                  <c:v>0.20995</c:v>
                </c:pt>
                <c:pt idx="2">
                  <c:v>0.40989999999999999</c:v>
                </c:pt>
                <c:pt idx="3">
                  <c:v>0.60985</c:v>
                </c:pt>
                <c:pt idx="4">
                  <c:v>0.80979999999999996</c:v>
                </c:pt>
                <c:pt idx="5">
                  <c:v>1.0097499999999999</c:v>
                </c:pt>
                <c:pt idx="6">
                  <c:v>1.2097</c:v>
                </c:pt>
                <c:pt idx="7">
                  <c:v>1.4096500000000001</c:v>
                </c:pt>
                <c:pt idx="8">
                  <c:v>1.6095999999999999</c:v>
                </c:pt>
                <c:pt idx="9">
                  <c:v>1.80955</c:v>
                </c:pt>
                <c:pt idx="10">
                  <c:v>2.0095000000000001</c:v>
                </c:pt>
                <c:pt idx="11">
                  <c:v>2.2094499999999999</c:v>
                </c:pt>
                <c:pt idx="12">
                  <c:v>2.4094000000000002</c:v>
                </c:pt>
                <c:pt idx="13">
                  <c:v>2.6093500000000001</c:v>
                </c:pt>
                <c:pt idx="14">
                  <c:v>2.8092999999999999</c:v>
                </c:pt>
                <c:pt idx="15">
                  <c:v>3.0092500000000002</c:v>
                </c:pt>
                <c:pt idx="16">
                  <c:v>3.2092000000000001</c:v>
                </c:pt>
                <c:pt idx="17">
                  <c:v>3.4091499999999999</c:v>
                </c:pt>
                <c:pt idx="18">
                  <c:v>3.6091000000000002</c:v>
                </c:pt>
                <c:pt idx="19">
                  <c:v>3.80905</c:v>
                </c:pt>
                <c:pt idx="20">
                  <c:v>4.0090000000000003</c:v>
                </c:pt>
                <c:pt idx="21">
                  <c:v>4.2089499999999997</c:v>
                </c:pt>
                <c:pt idx="22">
                  <c:v>4.4089</c:v>
                </c:pt>
                <c:pt idx="23">
                  <c:v>4.6088500000000003</c:v>
                </c:pt>
                <c:pt idx="24">
                  <c:v>4.8087999999999997</c:v>
                </c:pt>
                <c:pt idx="25">
                  <c:v>5.00875</c:v>
                </c:pt>
                <c:pt idx="26">
                  <c:v>5.2087000000000003</c:v>
                </c:pt>
                <c:pt idx="27">
                  <c:v>5.4086499999999997</c:v>
                </c:pt>
                <c:pt idx="28">
                  <c:v>5.6086</c:v>
                </c:pt>
                <c:pt idx="29">
                  <c:v>5.8085500000000003</c:v>
                </c:pt>
                <c:pt idx="30">
                  <c:v>6.0084999999999997</c:v>
                </c:pt>
                <c:pt idx="31">
                  <c:v>6.20845</c:v>
                </c:pt>
                <c:pt idx="32">
                  <c:v>6.4084000000000003</c:v>
                </c:pt>
                <c:pt idx="33">
                  <c:v>6.6083499999999997</c:v>
                </c:pt>
                <c:pt idx="34">
                  <c:v>6.8083</c:v>
                </c:pt>
                <c:pt idx="35">
                  <c:v>7.0082500000000003</c:v>
                </c:pt>
                <c:pt idx="36">
                  <c:v>7.2081999999999997</c:v>
                </c:pt>
                <c:pt idx="37">
                  <c:v>7.40815</c:v>
                </c:pt>
                <c:pt idx="38">
                  <c:v>7.6081000000000003</c:v>
                </c:pt>
                <c:pt idx="39">
                  <c:v>7.8080499999999997</c:v>
                </c:pt>
                <c:pt idx="40">
                  <c:v>8.0079999999999991</c:v>
                </c:pt>
                <c:pt idx="41">
                  <c:v>8.2079500000000003</c:v>
                </c:pt>
                <c:pt idx="42">
                  <c:v>8.4078999999999997</c:v>
                </c:pt>
                <c:pt idx="43">
                  <c:v>8.6078499999999991</c:v>
                </c:pt>
                <c:pt idx="44">
                  <c:v>8.8078000000000003</c:v>
                </c:pt>
                <c:pt idx="45">
                  <c:v>9.0077499999999997</c:v>
                </c:pt>
                <c:pt idx="46">
                  <c:v>9.2077000000000009</c:v>
                </c:pt>
                <c:pt idx="47">
                  <c:v>9.4076500000000003</c:v>
                </c:pt>
                <c:pt idx="48">
                  <c:v>9.6075999999999997</c:v>
                </c:pt>
                <c:pt idx="49">
                  <c:v>9.8075500000000009</c:v>
                </c:pt>
                <c:pt idx="50">
                  <c:v>10.0075</c:v>
                </c:pt>
                <c:pt idx="51">
                  <c:v>10.20745</c:v>
                </c:pt>
                <c:pt idx="52">
                  <c:v>10.407400000000001</c:v>
                </c:pt>
                <c:pt idx="53">
                  <c:v>10.60735</c:v>
                </c:pt>
                <c:pt idx="54">
                  <c:v>10.8073</c:v>
                </c:pt>
                <c:pt idx="55">
                  <c:v>11.007250000000001</c:v>
                </c:pt>
                <c:pt idx="56">
                  <c:v>11.2072</c:v>
                </c:pt>
                <c:pt idx="57">
                  <c:v>11.40715</c:v>
                </c:pt>
                <c:pt idx="58">
                  <c:v>11.607100000000001</c:v>
                </c:pt>
                <c:pt idx="59">
                  <c:v>11.80705</c:v>
                </c:pt>
                <c:pt idx="60">
                  <c:v>12.007</c:v>
                </c:pt>
                <c:pt idx="61">
                  <c:v>12.206950000000001</c:v>
                </c:pt>
                <c:pt idx="62">
                  <c:v>12.4069</c:v>
                </c:pt>
                <c:pt idx="63">
                  <c:v>12.60685</c:v>
                </c:pt>
                <c:pt idx="64">
                  <c:v>12.806800000000001</c:v>
                </c:pt>
                <c:pt idx="65">
                  <c:v>13.00675</c:v>
                </c:pt>
                <c:pt idx="66">
                  <c:v>13.2067</c:v>
                </c:pt>
                <c:pt idx="67">
                  <c:v>13.406650000000001</c:v>
                </c:pt>
                <c:pt idx="68">
                  <c:v>13.6066</c:v>
                </c:pt>
                <c:pt idx="69">
                  <c:v>13.80655</c:v>
                </c:pt>
                <c:pt idx="70">
                  <c:v>14.006500000000001</c:v>
                </c:pt>
                <c:pt idx="71">
                  <c:v>14.20645</c:v>
                </c:pt>
                <c:pt idx="72">
                  <c:v>14.4064</c:v>
                </c:pt>
                <c:pt idx="73">
                  <c:v>14.606350000000001</c:v>
                </c:pt>
                <c:pt idx="74">
                  <c:v>14.8063</c:v>
                </c:pt>
                <c:pt idx="75">
                  <c:v>15.00625</c:v>
                </c:pt>
                <c:pt idx="76">
                  <c:v>15.206200000000001</c:v>
                </c:pt>
                <c:pt idx="77">
                  <c:v>15.40615</c:v>
                </c:pt>
                <c:pt idx="78">
                  <c:v>15.6061</c:v>
                </c:pt>
                <c:pt idx="79">
                  <c:v>15.806050000000001</c:v>
                </c:pt>
                <c:pt idx="80">
                  <c:v>16.006</c:v>
                </c:pt>
                <c:pt idx="81">
                  <c:v>16.205950000000001</c:v>
                </c:pt>
                <c:pt idx="82">
                  <c:v>16.405899999999999</c:v>
                </c:pt>
                <c:pt idx="83">
                  <c:v>16.60585</c:v>
                </c:pt>
                <c:pt idx="84">
                  <c:v>16.805800000000001</c:v>
                </c:pt>
                <c:pt idx="85">
                  <c:v>17.005749999999999</c:v>
                </c:pt>
                <c:pt idx="86">
                  <c:v>17.2057</c:v>
                </c:pt>
                <c:pt idx="87">
                  <c:v>17.405650000000001</c:v>
                </c:pt>
                <c:pt idx="88">
                  <c:v>17.605599999999999</c:v>
                </c:pt>
                <c:pt idx="89">
                  <c:v>17.80555</c:v>
                </c:pt>
                <c:pt idx="90">
                  <c:v>18.005500000000001</c:v>
                </c:pt>
                <c:pt idx="91">
                  <c:v>18.205449999999999</c:v>
                </c:pt>
                <c:pt idx="92">
                  <c:v>18.4054</c:v>
                </c:pt>
                <c:pt idx="93">
                  <c:v>18.605350000000001</c:v>
                </c:pt>
                <c:pt idx="94">
                  <c:v>18.805299999999999</c:v>
                </c:pt>
                <c:pt idx="95">
                  <c:v>19.00525</c:v>
                </c:pt>
                <c:pt idx="96">
                  <c:v>19.205200000000001</c:v>
                </c:pt>
                <c:pt idx="97">
                  <c:v>19.405149999999999</c:v>
                </c:pt>
                <c:pt idx="98">
                  <c:v>19.6051</c:v>
                </c:pt>
                <c:pt idx="99">
                  <c:v>19.805050000000001</c:v>
                </c:pt>
                <c:pt idx="100">
                  <c:v>20.004999999999999</c:v>
                </c:pt>
                <c:pt idx="101">
                  <c:v>20.20495</c:v>
                </c:pt>
                <c:pt idx="102">
                  <c:v>20.404900000000001</c:v>
                </c:pt>
                <c:pt idx="103">
                  <c:v>20.604849999999999</c:v>
                </c:pt>
                <c:pt idx="104">
                  <c:v>20.8048</c:v>
                </c:pt>
                <c:pt idx="105">
                  <c:v>21.004750000000001</c:v>
                </c:pt>
                <c:pt idx="106">
                  <c:v>21.204699999999999</c:v>
                </c:pt>
                <c:pt idx="107">
                  <c:v>21.40465</c:v>
                </c:pt>
                <c:pt idx="108">
                  <c:v>21.604600000000001</c:v>
                </c:pt>
                <c:pt idx="109">
                  <c:v>21.804549999999999</c:v>
                </c:pt>
                <c:pt idx="110">
                  <c:v>22.0045</c:v>
                </c:pt>
                <c:pt idx="111">
                  <c:v>22.204450000000001</c:v>
                </c:pt>
                <c:pt idx="112">
                  <c:v>22.404399999999999</c:v>
                </c:pt>
                <c:pt idx="113">
                  <c:v>22.60435</c:v>
                </c:pt>
                <c:pt idx="114">
                  <c:v>22.804300000000001</c:v>
                </c:pt>
                <c:pt idx="115">
                  <c:v>23.004249999999999</c:v>
                </c:pt>
                <c:pt idx="116">
                  <c:v>23.2042</c:v>
                </c:pt>
                <c:pt idx="117">
                  <c:v>23.404150000000001</c:v>
                </c:pt>
                <c:pt idx="118">
                  <c:v>23.604099999999999</c:v>
                </c:pt>
                <c:pt idx="119">
                  <c:v>23.80405</c:v>
                </c:pt>
                <c:pt idx="120">
                  <c:v>24.004000000000001</c:v>
                </c:pt>
                <c:pt idx="121">
                  <c:v>24.203949999999999</c:v>
                </c:pt>
                <c:pt idx="122">
                  <c:v>24.4039</c:v>
                </c:pt>
                <c:pt idx="123">
                  <c:v>24.603850000000001</c:v>
                </c:pt>
                <c:pt idx="124">
                  <c:v>24.803799999999999</c:v>
                </c:pt>
                <c:pt idx="125">
                  <c:v>25.00375</c:v>
                </c:pt>
                <c:pt idx="126">
                  <c:v>25.203700000000001</c:v>
                </c:pt>
                <c:pt idx="127">
                  <c:v>25.403649999999999</c:v>
                </c:pt>
                <c:pt idx="128">
                  <c:v>25.6036</c:v>
                </c:pt>
                <c:pt idx="129">
                  <c:v>25.803550000000001</c:v>
                </c:pt>
                <c:pt idx="130">
                  <c:v>26.003499999999999</c:v>
                </c:pt>
                <c:pt idx="131">
                  <c:v>26.20345</c:v>
                </c:pt>
                <c:pt idx="132">
                  <c:v>26.403400000000001</c:v>
                </c:pt>
                <c:pt idx="133">
                  <c:v>26.603349999999999</c:v>
                </c:pt>
                <c:pt idx="134">
                  <c:v>26.8033</c:v>
                </c:pt>
                <c:pt idx="135">
                  <c:v>27.003250000000001</c:v>
                </c:pt>
                <c:pt idx="136">
                  <c:v>27.203199999999999</c:v>
                </c:pt>
                <c:pt idx="137">
                  <c:v>27.40315</c:v>
                </c:pt>
                <c:pt idx="138">
                  <c:v>27.603100000000001</c:v>
                </c:pt>
                <c:pt idx="139">
                  <c:v>27.803049999999999</c:v>
                </c:pt>
                <c:pt idx="140">
                  <c:v>28.003</c:v>
                </c:pt>
                <c:pt idx="141">
                  <c:v>28.202950000000001</c:v>
                </c:pt>
                <c:pt idx="142">
                  <c:v>28.402899999999999</c:v>
                </c:pt>
                <c:pt idx="143">
                  <c:v>28.60285</c:v>
                </c:pt>
                <c:pt idx="144">
                  <c:v>28.802800000000001</c:v>
                </c:pt>
                <c:pt idx="145">
                  <c:v>29.002749999999999</c:v>
                </c:pt>
                <c:pt idx="146">
                  <c:v>29.2027</c:v>
                </c:pt>
                <c:pt idx="147">
                  <c:v>29.402650000000001</c:v>
                </c:pt>
                <c:pt idx="148">
                  <c:v>29.602599999999999</c:v>
                </c:pt>
                <c:pt idx="149">
                  <c:v>29.80255</c:v>
                </c:pt>
                <c:pt idx="150">
                  <c:v>30.002500000000001</c:v>
                </c:pt>
                <c:pt idx="151">
                  <c:v>30.202449999999999</c:v>
                </c:pt>
                <c:pt idx="152">
                  <c:v>30.4024</c:v>
                </c:pt>
                <c:pt idx="153">
                  <c:v>30.602350000000001</c:v>
                </c:pt>
                <c:pt idx="154">
                  <c:v>30.802299999999999</c:v>
                </c:pt>
                <c:pt idx="155">
                  <c:v>31.00225</c:v>
                </c:pt>
                <c:pt idx="156">
                  <c:v>31.202200000000001</c:v>
                </c:pt>
                <c:pt idx="157">
                  <c:v>31.402149999999999</c:v>
                </c:pt>
                <c:pt idx="158">
                  <c:v>31.6021</c:v>
                </c:pt>
                <c:pt idx="159">
                  <c:v>31.802050000000001</c:v>
                </c:pt>
                <c:pt idx="160">
                  <c:v>32.002000000000002</c:v>
                </c:pt>
                <c:pt idx="161">
                  <c:v>32.201949999999997</c:v>
                </c:pt>
                <c:pt idx="162">
                  <c:v>32.401899999999998</c:v>
                </c:pt>
                <c:pt idx="163">
                  <c:v>32.601849999999999</c:v>
                </c:pt>
                <c:pt idx="164">
                  <c:v>32.8018</c:v>
                </c:pt>
                <c:pt idx="165">
                  <c:v>33.001750000000001</c:v>
                </c:pt>
                <c:pt idx="166">
                  <c:v>33.201700000000002</c:v>
                </c:pt>
                <c:pt idx="167">
                  <c:v>33.401649999999997</c:v>
                </c:pt>
                <c:pt idx="168">
                  <c:v>33.601599999999998</c:v>
                </c:pt>
                <c:pt idx="169">
                  <c:v>33.801549999999999</c:v>
                </c:pt>
                <c:pt idx="170">
                  <c:v>34.0015</c:v>
                </c:pt>
                <c:pt idx="171">
                  <c:v>34.201450000000001</c:v>
                </c:pt>
                <c:pt idx="172">
                  <c:v>34.401400000000002</c:v>
                </c:pt>
                <c:pt idx="173">
                  <c:v>34.601349999999996</c:v>
                </c:pt>
                <c:pt idx="174">
                  <c:v>34.801299999999998</c:v>
                </c:pt>
                <c:pt idx="175">
                  <c:v>35.001249999999999</c:v>
                </c:pt>
                <c:pt idx="176">
                  <c:v>35.2012</c:v>
                </c:pt>
                <c:pt idx="177">
                  <c:v>35.401150000000001</c:v>
                </c:pt>
                <c:pt idx="178">
                  <c:v>35.601100000000002</c:v>
                </c:pt>
                <c:pt idx="179">
                  <c:v>35.801049999999996</c:v>
                </c:pt>
                <c:pt idx="180">
                  <c:v>36.000999999999998</c:v>
                </c:pt>
                <c:pt idx="181">
                  <c:v>36.200949999999999</c:v>
                </c:pt>
                <c:pt idx="182">
                  <c:v>36.4009</c:v>
                </c:pt>
                <c:pt idx="183">
                  <c:v>36.600850000000001</c:v>
                </c:pt>
                <c:pt idx="184">
                  <c:v>36.800800000000002</c:v>
                </c:pt>
                <c:pt idx="185">
                  <c:v>37.000749999999996</c:v>
                </c:pt>
                <c:pt idx="186">
                  <c:v>37.200699999999998</c:v>
                </c:pt>
                <c:pt idx="187">
                  <c:v>37.400649999999999</c:v>
                </c:pt>
                <c:pt idx="188">
                  <c:v>37.6006</c:v>
                </c:pt>
                <c:pt idx="189">
                  <c:v>37.800550000000001</c:v>
                </c:pt>
                <c:pt idx="190">
                  <c:v>38.000500000000002</c:v>
                </c:pt>
                <c:pt idx="191">
                  <c:v>38.200449999999996</c:v>
                </c:pt>
                <c:pt idx="192">
                  <c:v>38.400399999999998</c:v>
                </c:pt>
                <c:pt idx="193">
                  <c:v>38.600349999999999</c:v>
                </c:pt>
                <c:pt idx="194">
                  <c:v>38.8003</c:v>
                </c:pt>
                <c:pt idx="195">
                  <c:v>39.000250000000001</c:v>
                </c:pt>
                <c:pt idx="196">
                  <c:v>39.200200000000002</c:v>
                </c:pt>
                <c:pt idx="197">
                  <c:v>39.400149999999996</c:v>
                </c:pt>
                <c:pt idx="198">
                  <c:v>39.600099999999998</c:v>
                </c:pt>
                <c:pt idx="199">
                  <c:v>39.800049999999999</c:v>
                </c:pt>
                <c:pt idx="200">
                  <c:v>40</c:v>
                </c:pt>
              </c:numCache>
            </c:numRef>
          </c:xVal>
          <c:yVal>
            <c:numRef>
              <c:f>Isolations!$H$5:$H$205</c:f>
              <c:numCache>
                <c:formatCode>General</c:formatCode>
                <c:ptCount val="201"/>
                <c:pt idx="0">
                  <c:v>-80.920310999999998</c:v>
                </c:pt>
                <c:pt idx="1">
                  <c:v>-82.867576999999997</c:v>
                </c:pt>
                <c:pt idx="2">
                  <c:v>-77.188477000000006</c:v>
                </c:pt>
                <c:pt idx="3">
                  <c:v>-76.776687999999993</c:v>
                </c:pt>
                <c:pt idx="4">
                  <c:v>-73.664756999999994</c:v>
                </c:pt>
                <c:pt idx="5">
                  <c:v>-72.558898999999997</c:v>
                </c:pt>
                <c:pt idx="6">
                  <c:v>-70.835655000000003</c:v>
                </c:pt>
                <c:pt idx="7">
                  <c:v>-70.751464999999996</c:v>
                </c:pt>
                <c:pt idx="8">
                  <c:v>-70.306731999999997</c:v>
                </c:pt>
                <c:pt idx="9">
                  <c:v>-70.686974000000006</c:v>
                </c:pt>
                <c:pt idx="10">
                  <c:v>-71.342170999999993</c:v>
                </c:pt>
                <c:pt idx="11">
                  <c:v>-73.302184999999994</c:v>
                </c:pt>
                <c:pt idx="12">
                  <c:v>-74.656670000000005</c:v>
                </c:pt>
                <c:pt idx="13">
                  <c:v>-79.056190000000001</c:v>
                </c:pt>
                <c:pt idx="14">
                  <c:v>-85.611969000000002</c:v>
                </c:pt>
                <c:pt idx="15">
                  <c:v>-77.656136000000004</c:v>
                </c:pt>
                <c:pt idx="16">
                  <c:v>-72.388007999999999</c:v>
                </c:pt>
                <c:pt idx="17">
                  <c:v>-67.909508000000002</c:v>
                </c:pt>
                <c:pt idx="18">
                  <c:v>-64.641075000000001</c:v>
                </c:pt>
                <c:pt idx="19">
                  <c:v>-61.742401000000001</c:v>
                </c:pt>
                <c:pt idx="20">
                  <c:v>-59.308318999999997</c:v>
                </c:pt>
                <c:pt idx="21">
                  <c:v>-57.290371</c:v>
                </c:pt>
                <c:pt idx="22">
                  <c:v>-55.141613</c:v>
                </c:pt>
                <c:pt idx="23">
                  <c:v>-53.950119000000001</c:v>
                </c:pt>
                <c:pt idx="24">
                  <c:v>-52.343414000000003</c:v>
                </c:pt>
                <c:pt idx="25">
                  <c:v>-50.908282999999997</c:v>
                </c:pt>
                <c:pt idx="26">
                  <c:v>-49.384112999999999</c:v>
                </c:pt>
                <c:pt idx="27">
                  <c:v>-48.368546000000002</c:v>
                </c:pt>
                <c:pt idx="28">
                  <c:v>-46.901809999999998</c:v>
                </c:pt>
                <c:pt idx="29">
                  <c:v>-45.944884999999999</c:v>
                </c:pt>
                <c:pt idx="30">
                  <c:v>-44.970092999999999</c:v>
                </c:pt>
                <c:pt idx="31">
                  <c:v>-44.436275000000002</c:v>
                </c:pt>
                <c:pt idx="32">
                  <c:v>-43.580162000000001</c:v>
                </c:pt>
                <c:pt idx="33">
                  <c:v>-43.538921000000002</c:v>
                </c:pt>
                <c:pt idx="34">
                  <c:v>-43.135849</c:v>
                </c:pt>
                <c:pt idx="35">
                  <c:v>-42.796303000000002</c:v>
                </c:pt>
                <c:pt idx="36">
                  <c:v>-43.621505999999997</c:v>
                </c:pt>
                <c:pt idx="37">
                  <c:v>-42.062767000000001</c:v>
                </c:pt>
                <c:pt idx="38">
                  <c:v>-41.852913000000001</c:v>
                </c:pt>
                <c:pt idx="39">
                  <c:v>-41.508785000000003</c:v>
                </c:pt>
                <c:pt idx="40">
                  <c:v>-41.553249000000001</c:v>
                </c:pt>
                <c:pt idx="41">
                  <c:v>-42.253264999999999</c:v>
                </c:pt>
                <c:pt idx="42">
                  <c:v>-42.842365000000001</c:v>
                </c:pt>
                <c:pt idx="43">
                  <c:v>-43.509532999999998</c:v>
                </c:pt>
                <c:pt idx="44">
                  <c:v>-44.892586000000001</c:v>
                </c:pt>
                <c:pt idx="45">
                  <c:v>-43.037402999999998</c:v>
                </c:pt>
                <c:pt idx="46">
                  <c:v>-43.373466000000001</c:v>
                </c:pt>
                <c:pt idx="47">
                  <c:v>-42.803573999999998</c:v>
                </c:pt>
                <c:pt idx="48">
                  <c:v>-42.433765000000001</c:v>
                </c:pt>
                <c:pt idx="49">
                  <c:v>-41.653404000000002</c:v>
                </c:pt>
                <c:pt idx="50">
                  <c:v>-41.304496999999998</c:v>
                </c:pt>
                <c:pt idx="51">
                  <c:v>-40.895530999999998</c:v>
                </c:pt>
                <c:pt idx="52">
                  <c:v>-41.219226999999997</c:v>
                </c:pt>
                <c:pt idx="53">
                  <c:v>-41.899104999999999</c:v>
                </c:pt>
                <c:pt idx="54">
                  <c:v>-42.088802000000001</c:v>
                </c:pt>
                <c:pt idx="55">
                  <c:v>-40.957267999999999</c:v>
                </c:pt>
                <c:pt idx="56">
                  <c:v>-40.844512999999999</c:v>
                </c:pt>
                <c:pt idx="57">
                  <c:v>-40.041072999999997</c:v>
                </c:pt>
                <c:pt idx="58">
                  <c:v>-40.798817</c:v>
                </c:pt>
                <c:pt idx="59">
                  <c:v>-41.375019000000002</c:v>
                </c:pt>
                <c:pt idx="60">
                  <c:v>-42.109389999999998</c:v>
                </c:pt>
                <c:pt idx="61">
                  <c:v>-42.526187999999998</c:v>
                </c:pt>
                <c:pt idx="62">
                  <c:v>-44.366528000000002</c:v>
                </c:pt>
                <c:pt idx="63">
                  <c:v>-47.097651999999997</c:v>
                </c:pt>
                <c:pt idx="64">
                  <c:v>-45.960762000000003</c:v>
                </c:pt>
                <c:pt idx="65">
                  <c:v>-44.738326999999998</c:v>
                </c:pt>
                <c:pt idx="66">
                  <c:v>-44.175429999999999</c:v>
                </c:pt>
                <c:pt idx="67">
                  <c:v>-44.824451000000003</c:v>
                </c:pt>
                <c:pt idx="68">
                  <c:v>-47.308979000000001</c:v>
                </c:pt>
                <c:pt idx="69">
                  <c:v>-47.334484000000003</c:v>
                </c:pt>
                <c:pt idx="70">
                  <c:v>-45.463248999999998</c:v>
                </c:pt>
                <c:pt idx="71">
                  <c:v>-44.158378999999996</c:v>
                </c:pt>
                <c:pt idx="72">
                  <c:v>-43.143551000000002</c:v>
                </c:pt>
                <c:pt idx="73">
                  <c:v>-42.868374000000003</c:v>
                </c:pt>
                <c:pt idx="74">
                  <c:v>-42.599750999999998</c:v>
                </c:pt>
                <c:pt idx="75">
                  <c:v>-41.887867</c:v>
                </c:pt>
                <c:pt idx="76">
                  <c:v>-40.821570999999999</c:v>
                </c:pt>
                <c:pt idx="77">
                  <c:v>-40.080105000000003</c:v>
                </c:pt>
                <c:pt idx="78">
                  <c:v>-39.795119999999997</c:v>
                </c:pt>
                <c:pt idx="79">
                  <c:v>-39.261142999999997</c:v>
                </c:pt>
                <c:pt idx="80">
                  <c:v>-38.737110000000001</c:v>
                </c:pt>
                <c:pt idx="81">
                  <c:v>-37.615692000000003</c:v>
                </c:pt>
                <c:pt idx="82">
                  <c:v>-37.811999999999998</c:v>
                </c:pt>
                <c:pt idx="83">
                  <c:v>-37.852535000000003</c:v>
                </c:pt>
                <c:pt idx="84">
                  <c:v>-37.623851999999999</c:v>
                </c:pt>
                <c:pt idx="85">
                  <c:v>-37.618408000000002</c:v>
                </c:pt>
                <c:pt idx="86">
                  <c:v>-37.480544999999999</c:v>
                </c:pt>
                <c:pt idx="87">
                  <c:v>-37.481910999999997</c:v>
                </c:pt>
                <c:pt idx="88">
                  <c:v>-36.849113000000003</c:v>
                </c:pt>
                <c:pt idx="89">
                  <c:v>-36.385021000000002</c:v>
                </c:pt>
                <c:pt idx="90">
                  <c:v>-35.598880999999999</c:v>
                </c:pt>
                <c:pt idx="91">
                  <c:v>-35.794544000000002</c:v>
                </c:pt>
                <c:pt idx="92">
                  <c:v>-35.861812999999998</c:v>
                </c:pt>
                <c:pt idx="93">
                  <c:v>-35.693916000000002</c:v>
                </c:pt>
                <c:pt idx="94">
                  <c:v>-35.563118000000003</c:v>
                </c:pt>
                <c:pt idx="95">
                  <c:v>-35.031680999999999</c:v>
                </c:pt>
                <c:pt idx="96">
                  <c:v>-35.022002999999998</c:v>
                </c:pt>
                <c:pt idx="97">
                  <c:v>-34.772101999999997</c:v>
                </c:pt>
                <c:pt idx="98">
                  <c:v>-35.249412999999997</c:v>
                </c:pt>
                <c:pt idx="99">
                  <c:v>-35.650581000000003</c:v>
                </c:pt>
                <c:pt idx="100">
                  <c:v>-35.753635000000003</c:v>
                </c:pt>
                <c:pt idx="101">
                  <c:v>-35.907539</c:v>
                </c:pt>
                <c:pt idx="102">
                  <c:v>-35.962730000000001</c:v>
                </c:pt>
                <c:pt idx="103">
                  <c:v>-35.908298000000002</c:v>
                </c:pt>
                <c:pt idx="104">
                  <c:v>-35.535637000000001</c:v>
                </c:pt>
                <c:pt idx="105">
                  <c:v>-35.584091000000001</c:v>
                </c:pt>
                <c:pt idx="106">
                  <c:v>-36.018154000000003</c:v>
                </c:pt>
                <c:pt idx="107">
                  <c:v>-36.428702999999999</c:v>
                </c:pt>
                <c:pt idx="108">
                  <c:v>-36.470993</c:v>
                </c:pt>
                <c:pt idx="109">
                  <c:v>-36.756957999999997</c:v>
                </c:pt>
                <c:pt idx="110">
                  <c:v>-36.640686000000002</c:v>
                </c:pt>
                <c:pt idx="111">
                  <c:v>-36.68121</c:v>
                </c:pt>
                <c:pt idx="112">
                  <c:v>-35.926693</c:v>
                </c:pt>
                <c:pt idx="113">
                  <c:v>-35.065658999999997</c:v>
                </c:pt>
                <c:pt idx="114">
                  <c:v>-34.301879999999997</c:v>
                </c:pt>
                <c:pt idx="115">
                  <c:v>-33.949921000000003</c:v>
                </c:pt>
                <c:pt idx="116">
                  <c:v>-34.158645999999997</c:v>
                </c:pt>
                <c:pt idx="117">
                  <c:v>-35.004832999999998</c:v>
                </c:pt>
                <c:pt idx="118">
                  <c:v>-35.346522999999998</c:v>
                </c:pt>
                <c:pt idx="119">
                  <c:v>-35.629074000000003</c:v>
                </c:pt>
                <c:pt idx="120">
                  <c:v>-35.490214999999999</c:v>
                </c:pt>
                <c:pt idx="121">
                  <c:v>-36.723090999999997</c:v>
                </c:pt>
                <c:pt idx="122">
                  <c:v>-36.304774999999999</c:v>
                </c:pt>
                <c:pt idx="123">
                  <c:v>-37.513016</c:v>
                </c:pt>
                <c:pt idx="124">
                  <c:v>-36.87426</c:v>
                </c:pt>
                <c:pt idx="125">
                  <c:v>-37.302574</c:v>
                </c:pt>
                <c:pt idx="126">
                  <c:v>-36.840255999999997</c:v>
                </c:pt>
                <c:pt idx="127">
                  <c:v>-36.571418999999999</c:v>
                </c:pt>
                <c:pt idx="128">
                  <c:v>-35.863582999999998</c:v>
                </c:pt>
                <c:pt idx="129">
                  <c:v>-35.141849999999998</c:v>
                </c:pt>
                <c:pt idx="130">
                  <c:v>-34.356395999999997</c:v>
                </c:pt>
                <c:pt idx="131">
                  <c:v>-33.112533999999997</c:v>
                </c:pt>
                <c:pt idx="132">
                  <c:v>-31.833078</c:v>
                </c:pt>
                <c:pt idx="133">
                  <c:v>-29.866928000000001</c:v>
                </c:pt>
                <c:pt idx="134">
                  <c:v>-33.720275999999998</c:v>
                </c:pt>
                <c:pt idx="135">
                  <c:v>-35.886485999999998</c:v>
                </c:pt>
                <c:pt idx="136">
                  <c:v>-36.711765</c:v>
                </c:pt>
                <c:pt idx="137">
                  <c:v>-35.566502</c:v>
                </c:pt>
                <c:pt idx="138">
                  <c:v>-34.782665000000001</c:v>
                </c:pt>
                <c:pt idx="139">
                  <c:v>-34.262824999999999</c:v>
                </c:pt>
                <c:pt idx="140">
                  <c:v>-34.274399000000003</c:v>
                </c:pt>
                <c:pt idx="141">
                  <c:v>-32.894894000000001</c:v>
                </c:pt>
                <c:pt idx="142">
                  <c:v>-31.698563</c:v>
                </c:pt>
                <c:pt idx="143">
                  <c:v>-30.019299</c:v>
                </c:pt>
                <c:pt idx="144">
                  <c:v>-28.960697</c:v>
                </c:pt>
                <c:pt idx="145">
                  <c:v>-27.005956999999999</c:v>
                </c:pt>
                <c:pt idx="146">
                  <c:v>-25.555973000000002</c:v>
                </c:pt>
                <c:pt idx="147">
                  <c:v>-23.824541</c:v>
                </c:pt>
                <c:pt idx="148">
                  <c:v>-22.268906000000001</c:v>
                </c:pt>
                <c:pt idx="149">
                  <c:v>-20.750036000000001</c:v>
                </c:pt>
                <c:pt idx="150">
                  <c:v>-19.526956999999999</c:v>
                </c:pt>
                <c:pt idx="151">
                  <c:v>-18.483989999999999</c:v>
                </c:pt>
                <c:pt idx="152">
                  <c:v>-17.591805000000001</c:v>
                </c:pt>
                <c:pt idx="153">
                  <c:v>-17.108972999999999</c:v>
                </c:pt>
                <c:pt idx="154">
                  <c:v>-16.634647000000001</c:v>
                </c:pt>
                <c:pt idx="155">
                  <c:v>-16.400745000000001</c:v>
                </c:pt>
                <c:pt idx="156">
                  <c:v>-16.078524000000002</c:v>
                </c:pt>
                <c:pt idx="157">
                  <c:v>-16.046665000000001</c:v>
                </c:pt>
                <c:pt idx="158">
                  <c:v>-15.921085</c:v>
                </c:pt>
                <c:pt idx="159">
                  <c:v>-15.849776</c:v>
                </c:pt>
                <c:pt idx="160">
                  <c:v>-14.903111000000001</c:v>
                </c:pt>
                <c:pt idx="161">
                  <c:v>-14.774632</c:v>
                </c:pt>
                <c:pt idx="162">
                  <c:v>-14.594919000000001</c:v>
                </c:pt>
                <c:pt idx="163">
                  <c:v>-14.785583000000001</c:v>
                </c:pt>
                <c:pt idx="164">
                  <c:v>-14.901985</c:v>
                </c:pt>
                <c:pt idx="165">
                  <c:v>-15.148460999999999</c:v>
                </c:pt>
                <c:pt idx="166">
                  <c:v>-15.465529</c:v>
                </c:pt>
                <c:pt idx="167">
                  <c:v>-15.844357</c:v>
                </c:pt>
                <c:pt idx="168">
                  <c:v>-16.183519</c:v>
                </c:pt>
                <c:pt idx="169">
                  <c:v>-16.546531999999999</c:v>
                </c:pt>
                <c:pt idx="170">
                  <c:v>-16.962786000000001</c:v>
                </c:pt>
                <c:pt idx="171">
                  <c:v>-17.433775000000001</c:v>
                </c:pt>
                <c:pt idx="172">
                  <c:v>-18.004059000000002</c:v>
                </c:pt>
                <c:pt idx="173">
                  <c:v>-18.591502999999999</c:v>
                </c:pt>
                <c:pt idx="174">
                  <c:v>-19.211462000000001</c:v>
                </c:pt>
                <c:pt idx="175">
                  <c:v>-19.796692</c:v>
                </c:pt>
                <c:pt idx="176">
                  <c:v>-20.525928</c:v>
                </c:pt>
                <c:pt idx="177">
                  <c:v>-21.468399000000002</c:v>
                </c:pt>
                <c:pt idx="178">
                  <c:v>-22.360814999999999</c:v>
                </c:pt>
                <c:pt idx="179">
                  <c:v>-22.892047999999999</c:v>
                </c:pt>
                <c:pt idx="180">
                  <c:v>-23.181775999999999</c:v>
                </c:pt>
                <c:pt idx="181">
                  <c:v>-23.357071000000001</c:v>
                </c:pt>
                <c:pt idx="182">
                  <c:v>-23.498889999999999</c:v>
                </c:pt>
                <c:pt idx="183">
                  <c:v>-23.551067</c:v>
                </c:pt>
                <c:pt idx="184">
                  <c:v>-23.651724000000002</c:v>
                </c:pt>
                <c:pt idx="185">
                  <c:v>-23.900763000000001</c:v>
                </c:pt>
                <c:pt idx="186">
                  <c:v>-24.548815000000001</c:v>
                </c:pt>
                <c:pt idx="187">
                  <c:v>-25.343121</c:v>
                </c:pt>
                <c:pt idx="188">
                  <c:v>-25.551651</c:v>
                </c:pt>
                <c:pt idx="189">
                  <c:v>-24.882083999999999</c:v>
                </c:pt>
                <c:pt idx="190">
                  <c:v>-23.817225000000001</c:v>
                </c:pt>
                <c:pt idx="191">
                  <c:v>-22.756094000000001</c:v>
                </c:pt>
                <c:pt idx="192">
                  <c:v>-21.871193000000002</c:v>
                </c:pt>
                <c:pt idx="193">
                  <c:v>-21.314948999999999</c:v>
                </c:pt>
                <c:pt idx="194">
                  <c:v>-20.991350000000001</c:v>
                </c:pt>
                <c:pt idx="195">
                  <c:v>-21.111414</c:v>
                </c:pt>
                <c:pt idx="196">
                  <c:v>-21.467881999999999</c:v>
                </c:pt>
                <c:pt idx="197">
                  <c:v>-22.477039000000001</c:v>
                </c:pt>
                <c:pt idx="198">
                  <c:v>-23.826532</c:v>
                </c:pt>
                <c:pt idx="199">
                  <c:v>-26.131284999999998</c:v>
                </c:pt>
                <c:pt idx="200">
                  <c:v>-29.179065999999999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26-407A-A578-F0807B1A2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708608"/>
        <c:axId val="470710528"/>
      </c:scatterChart>
      <c:valAx>
        <c:axId val="470708608"/>
        <c:scaling>
          <c:orientation val="minMax"/>
          <c:max val="36"/>
          <c:min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70710528"/>
        <c:crosses val="autoZero"/>
        <c:crossBetween val="midCat"/>
        <c:majorUnit val="4"/>
      </c:valAx>
      <c:valAx>
        <c:axId val="470710528"/>
        <c:scaling>
          <c:orientation val="minMax"/>
          <c:max val="0"/>
          <c:min val="-7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70708608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020438066126662"/>
          <c:y val="0.69520231846019254"/>
          <c:w val="0.28184035736801683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3xLO Harmonic to RF Isolation (dB)</a:t>
            </a:r>
          </a:p>
        </c:rich>
      </c:tx>
      <c:layout>
        <c:manualLayout>
          <c:xMode val="edge"/>
          <c:yMode val="edge"/>
          <c:x val="0.31037292771183889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35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-67.565376000000001</c:v>
              </c:pt>
              <c:pt idx="1">
                <c:v>-66.835875999999999</c:v>
              </c:pt>
              <c:pt idx="2">
                <c:v>-65.854118</c:v>
              </c:pt>
              <c:pt idx="3">
                <c:v>-64.304878000000002</c:v>
              </c:pt>
              <c:pt idx="4">
                <c:v>-63.861046000000002</c:v>
              </c:pt>
              <c:pt idx="5">
                <c:v>-63.461441000000001</c:v>
              </c:pt>
              <c:pt idx="6">
                <c:v>-64.443222000000006</c:v>
              </c:pt>
              <c:pt idx="7">
                <c:v>-65.252212999999998</c:v>
              </c:pt>
              <c:pt idx="8">
                <c:v>-67.598213000000001</c:v>
              </c:pt>
              <c:pt idx="9">
                <c:v>-68.810531999999995</c:v>
              </c:pt>
              <c:pt idx="10">
                <c:v>-70.007407999999998</c:v>
              </c:pt>
              <c:pt idx="11">
                <c:v>-67.411118000000002</c:v>
              </c:pt>
              <c:pt idx="12">
                <c:v>-64.543960999999996</c:v>
              </c:pt>
              <c:pt idx="13">
                <c:v>-61.006962000000001</c:v>
              </c:pt>
              <c:pt idx="14">
                <c:v>-59.436607000000002</c:v>
              </c:pt>
              <c:pt idx="15">
                <c:v>-57.813282000000001</c:v>
              </c:pt>
              <c:pt idx="16">
                <c:v>-56.329605000000001</c:v>
              </c:pt>
              <c:pt idx="17">
                <c:v>-54.865524000000001</c:v>
              </c:pt>
              <c:pt idx="18">
                <c:v>-53.897033999999998</c:v>
              </c:pt>
              <c:pt idx="19">
                <c:v>-53.034973000000001</c:v>
              </c:pt>
              <c:pt idx="20">
                <c:v>-52.398701000000003</c:v>
              </c:pt>
              <c:pt idx="21">
                <c:v>-51.629795000000001</c:v>
              </c:pt>
              <c:pt idx="22">
                <c:v>-50.960299999999997</c:v>
              </c:pt>
              <c:pt idx="23">
                <c:v>-50.461101999999997</c:v>
              </c:pt>
              <c:pt idx="24">
                <c:v>-50.341911000000003</c:v>
              </c:pt>
              <c:pt idx="25">
                <c:v>-50.085144</c:v>
              </c:pt>
              <c:pt idx="26">
                <c:v>-50.140887999999997</c:v>
              </c:pt>
              <c:pt idx="27">
                <c:v>-50.055999999999997</c:v>
              </c:pt>
              <c:pt idx="28">
                <c:v>-50.375762999999999</c:v>
              </c:pt>
              <c:pt idx="29">
                <c:v>-50.250293999999997</c:v>
              </c:pt>
              <c:pt idx="30">
                <c:v>-50.282642000000003</c:v>
              </c:pt>
              <c:pt idx="31">
                <c:v>-50.302914000000001</c:v>
              </c:pt>
              <c:pt idx="32">
                <c:v>-50.519371</c:v>
              </c:pt>
              <c:pt idx="33">
                <c:v>-50.919846</c:v>
              </c:pt>
              <c:pt idx="34">
                <c:v>-51.332980999999997</c:v>
              </c:pt>
              <c:pt idx="35">
                <c:v>-51.995978999999998</c:v>
              </c:pt>
              <c:pt idx="36">
                <c:v>-52.403441999999998</c:v>
              </c:pt>
              <c:pt idx="37">
                <c:v>-52.872841000000001</c:v>
              </c:pt>
              <c:pt idx="38">
                <c:v>-53.076110999999997</c:v>
              </c:pt>
              <c:pt idx="39">
                <c:v>-53.314613000000001</c:v>
              </c:pt>
              <c:pt idx="40">
                <c:v>-53.312130000000003</c:v>
              </c:pt>
              <c:pt idx="41">
                <c:v>-53.213745000000003</c:v>
              </c:pt>
              <c:pt idx="42">
                <c:v>-52.846245000000003</c:v>
              </c:pt>
              <c:pt idx="43">
                <c:v>-52.326447000000002</c:v>
              </c:pt>
              <c:pt idx="44">
                <c:v>-51.974570999999997</c:v>
              </c:pt>
              <c:pt idx="45">
                <c:v>-51.613422</c:v>
              </c:pt>
              <c:pt idx="46">
                <c:v>-51.656543999999997</c:v>
              </c:pt>
              <c:pt idx="47">
                <c:v>-51.217784999999999</c:v>
              </c:pt>
              <c:pt idx="48">
                <c:v>-50.952655999999998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B6A-4465-97EA-53C6AB8E1EB6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-66.813957000000002</c:v>
              </c:pt>
              <c:pt idx="1">
                <c:v>-63.347282</c:v>
              </c:pt>
              <c:pt idx="2">
                <c:v>-59.395511999999997</c:v>
              </c:pt>
              <c:pt idx="3">
                <c:v>-57.795009999999998</c:v>
              </c:pt>
              <c:pt idx="4">
                <c:v>-57.370220000000003</c:v>
              </c:pt>
              <c:pt idx="5">
                <c:v>-57.492393</c:v>
              </c:pt>
              <c:pt idx="6">
                <c:v>-56.387596000000002</c:v>
              </c:pt>
              <c:pt idx="7">
                <c:v>-55.618732000000001</c:v>
              </c:pt>
              <c:pt idx="8">
                <c:v>-54.655124999999998</c:v>
              </c:pt>
              <c:pt idx="9">
                <c:v>-53.898299999999999</c:v>
              </c:pt>
              <c:pt idx="10">
                <c:v>-53.512844000000001</c:v>
              </c:pt>
              <c:pt idx="11">
                <c:v>-52.891818999999998</c:v>
              </c:pt>
              <c:pt idx="12">
                <c:v>-52.212173</c:v>
              </c:pt>
              <c:pt idx="13">
                <c:v>-51.432555999999998</c:v>
              </c:pt>
              <c:pt idx="14">
                <c:v>-50.845207000000002</c:v>
              </c:pt>
              <c:pt idx="15">
                <c:v>-50.404162999999997</c:v>
              </c:pt>
              <c:pt idx="16">
                <c:v>-50.108806999999999</c:v>
              </c:pt>
              <c:pt idx="17">
                <c:v>-49.848605999999997</c:v>
              </c:pt>
              <c:pt idx="18">
                <c:v>-49.831726000000003</c:v>
              </c:pt>
              <c:pt idx="19">
                <c:v>-49.702357999999997</c:v>
              </c:pt>
              <c:pt idx="20">
                <c:v>-49.517158999999999</c:v>
              </c:pt>
              <c:pt idx="21">
                <c:v>-49.124415999999997</c:v>
              </c:pt>
              <c:pt idx="22">
                <c:v>-48.600731000000003</c:v>
              </c:pt>
              <c:pt idx="23">
                <c:v>-48.289433000000002</c:v>
              </c:pt>
              <c:pt idx="24">
                <c:v>-48.394202999999997</c:v>
              </c:pt>
              <c:pt idx="25">
                <c:v>-48.383259000000002</c:v>
              </c:pt>
              <c:pt idx="26">
                <c:v>-47.958064999999998</c:v>
              </c:pt>
              <c:pt idx="27">
                <c:v>-47.038955999999999</c:v>
              </c:pt>
              <c:pt idx="28">
                <c:v>-46.432507000000001</c:v>
              </c:pt>
              <c:pt idx="29">
                <c:v>-46.157646</c:v>
              </c:pt>
              <c:pt idx="30">
                <c:v>-45.907058999999997</c:v>
              </c:pt>
              <c:pt idx="31">
                <c:v>-45.495975000000001</c:v>
              </c:pt>
              <c:pt idx="32">
                <c:v>-45.293467999999997</c:v>
              </c:pt>
              <c:pt idx="33">
                <c:v>-45.454163000000001</c:v>
              </c:pt>
              <c:pt idx="34">
                <c:v>-46.200226000000001</c:v>
              </c:pt>
              <c:pt idx="35">
                <c:v>-47.012816999999998</c:v>
              </c:pt>
              <c:pt idx="36">
                <c:v>-47.785496000000002</c:v>
              </c:pt>
              <c:pt idx="37">
                <c:v>-47.976871000000003</c:v>
              </c:pt>
              <c:pt idx="38">
                <c:v>-48.264561</c:v>
              </c:pt>
              <c:pt idx="39">
                <c:v>-48.831454999999998</c:v>
              </c:pt>
              <c:pt idx="40">
                <c:v>-49.801743000000002</c:v>
              </c:pt>
              <c:pt idx="41">
                <c:v>-50.058757999999997</c:v>
              </c:pt>
              <c:pt idx="42">
                <c:v>-50.175217000000004</c:v>
              </c:pt>
              <c:pt idx="43">
                <c:v>-50.252029</c:v>
              </c:pt>
              <c:pt idx="44">
                <c:v>-50.968510000000002</c:v>
              </c:pt>
              <c:pt idx="45">
                <c:v>-51.267155000000002</c:v>
              </c:pt>
              <c:pt idx="46">
                <c:v>-51.15213</c:v>
              </c:pt>
              <c:pt idx="47">
                <c:v>-50.384574999999998</c:v>
              </c:pt>
              <c:pt idx="48">
                <c:v>-49.749564999999997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B6A-4465-97EA-53C6AB8E1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810624"/>
        <c:axId val="470812544"/>
      </c:scatterChart>
      <c:valAx>
        <c:axId val="470810624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23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70812544"/>
        <c:crosses val="autoZero"/>
        <c:crossBetween val="midCat"/>
        <c:majorUnit val="2"/>
      </c:valAx>
      <c:valAx>
        <c:axId val="470812544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7081062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57672977907241"/>
          <c:y val="0.66444262175561386"/>
          <c:w val="0.29035663797577083"/>
          <c:h val="0.13037122154034647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Relative IF Response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9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Response'!$B$3:$B$145</c:f>
              <c:numCache>
                <c:formatCode>General</c:formatCode>
                <c:ptCount val="143"/>
                <c:pt idx="0">
                  <c:v>0.01</c:v>
                </c:pt>
                <c:pt idx="1">
                  <c:v>0.10995000000000001</c:v>
                </c:pt>
                <c:pt idx="2">
                  <c:v>0.2099</c:v>
                </c:pt>
                <c:pt idx="3">
                  <c:v>0.30985000000000001</c:v>
                </c:pt>
                <c:pt idx="4">
                  <c:v>0.4098</c:v>
                </c:pt>
                <c:pt idx="5">
                  <c:v>0.50975000000000004</c:v>
                </c:pt>
                <c:pt idx="6">
                  <c:v>0.60970000000000002</c:v>
                </c:pt>
                <c:pt idx="7">
                  <c:v>0.70965</c:v>
                </c:pt>
                <c:pt idx="8">
                  <c:v>0.80959999999999999</c:v>
                </c:pt>
                <c:pt idx="9">
                  <c:v>0.90954999999999997</c:v>
                </c:pt>
                <c:pt idx="10">
                  <c:v>1.0095000000000001</c:v>
                </c:pt>
                <c:pt idx="11">
                  <c:v>1.10945</c:v>
                </c:pt>
                <c:pt idx="12">
                  <c:v>1.2094</c:v>
                </c:pt>
                <c:pt idx="13">
                  <c:v>1.30935</c:v>
                </c:pt>
                <c:pt idx="14">
                  <c:v>1.4093</c:v>
                </c:pt>
                <c:pt idx="15">
                  <c:v>1.50925</c:v>
                </c:pt>
                <c:pt idx="16">
                  <c:v>1.6092</c:v>
                </c:pt>
                <c:pt idx="17">
                  <c:v>1.7091499999999999</c:v>
                </c:pt>
                <c:pt idx="18">
                  <c:v>1.8090999999999999</c:v>
                </c:pt>
                <c:pt idx="19">
                  <c:v>1.9090499999999999</c:v>
                </c:pt>
                <c:pt idx="20">
                  <c:v>2.0089999999999999</c:v>
                </c:pt>
                <c:pt idx="21">
                  <c:v>2.1089500000000001</c:v>
                </c:pt>
                <c:pt idx="22">
                  <c:v>2.2088999999999999</c:v>
                </c:pt>
                <c:pt idx="23">
                  <c:v>2.3088500000000001</c:v>
                </c:pt>
                <c:pt idx="24">
                  <c:v>2.4087999999999998</c:v>
                </c:pt>
                <c:pt idx="25">
                  <c:v>2.50875</c:v>
                </c:pt>
                <c:pt idx="26">
                  <c:v>2.6086999999999998</c:v>
                </c:pt>
                <c:pt idx="27">
                  <c:v>2.70865</c:v>
                </c:pt>
                <c:pt idx="28">
                  <c:v>2.8086000000000002</c:v>
                </c:pt>
                <c:pt idx="29">
                  <c:v>2.90855</c:v>
                </c:pt>
                <c:pt idx="30">
                  <c:v>3.0085000000000002</c:v>
                </c:pt>
                <c:pt idx="31">
                  <c:v>3.1084499999999999</c:v>
                </c:pt>
                <c:pt idx="32">
                  <c:v>3.2084000000000001</c:v>
                </c:pt>
                <c:pt idx="33">
                  <c:v>3.3083499999999999</c:v>
                </c:pt>
                <c:pt idx="34">
                  <c:v>3.4083000000000001</c:v>
                </c:pt>
                <c:pt idx="35">
                  <c:v>3.5082499999999999</c:v>
                </c:pt>
                <c:pt idx="36">
                  <c:v>3.6082000000000001</c:v>
                </c:pt>
                <c:pt idx="37">
                  <c:v>3.7081499999999998</c:v>
                </c:pt>
                <c:pt idx="38">
                  <c:v>3.8081</c:v>
                </c:pt>
                <c:pt idx="39">
                  <c:v>3.9080499999999998</c:v>
                </c:pt>
                <c:pt idx="40">
                  <c:v>4.008</c:v>
                </c:pt>
                <c:pt idx="41">
                  <c:v>4.1079499999999998</c:v>
                </c:pt>
                <c:pt idx="42">
                  <c:v>4.2079000000000004</c:v>
                </c:pt>
                <c:pt idx="43">
                  <c:v>4.3078500000000002</c:v>
                </c:pt>
                <c:pt idx="44">
                  <c:v>4.4077999999999999</c:v>
                </c:pt>
                <c:pt idx="45">
                  <c:v>4.5077499999999997</c:v>
                </c:pt>
                <c:pt idx="46">
                  <c:v>4.6077000000000004</c:v>
                </c:pt>
                <c:pt idx="47">
                  <c:v>4.7076500000000001</c:v>
                </c:pt>
                <c:pt idx="48">
                  <c:v>4.8075999999999999</c:v>
                </c:pt>
                <c:pt idx="49">
                  <c:v>4.9075499999999996</c:v>
                </c:pt>
                <c:pt idx="50">
                  <c:v>5.0075000000000003</c:v>
                </c:pt>
                <c:pt idx="51">
                  <c:v>5.10745</c:v>
                </c:pt>
                <c:pt idx="52">
                  <c:v>5.2073999999999998</c:v>
                </c:pt>
                <c:pt idx="53">
                  <c:v>5.3073499999999996</c:v>
                </c:pt>
                <c:pt idx="54">
                  <c:v>5.4073000000000002</c:v>
                </c:pt>
                <c:pt idx="55">
                  <c:v>5.50725</c:v>
                </c:pt>
                <c:pt idx="56">
                  <c:v>5.6071999999999997</c:v>
                </c:pt>
                <c:pt idx="57">
                  <c:v>5.7071500000000004</c:v>
                </c:pt>
                <c:pt idx="58">
                  <c:v>5.8071000000000002</c:v>
                </c:pt>
                <c:pt idx="59">
                  <c:v>5.9070499999999999</c:v>
                </c:pt>
                <c:pt idx="60">
                  <c:v>6.0069999999999997</c:v>
                </c:pt>
                <c:pt idx="61">
                  <c:v>6.1069500000000003</c:v>
                </c:pt>
                <c:pt idx="62">
                  <c:v>6.2069000000000001</c:v>
                </c:pt>
                <c:pt idx="63">
                  <c:v>6.3068499999999998</c:v>
                </c:pt>
                <c:pt idx="64">
                  <c:v>6.4067999999999996</c:v>
                </c:pt>
                <c:pt idx="65">
                  <c:v>6.5067500000000003</c:v>
                </c:pt>
                <c:pt idx="66">
                  <c:v>6.6067</c:v>
                </c:pt>
                <c:pt idx="67">
                  <c:v>6.7066499999999998</c:v>
                </c:pt>
                <c:pt idx="68">
                  <c:v>6.8066000000000004</c:v>
                </c:pt>
                <c:pt idx="69">
                  <c:v>6.9065500000000002</c:v>
                </c:pt>
                <c:pt idx="70">
                  <c:v>7.0065</c:v>
                </c:pt>
                <c:pt idx="71">
                  <c:v>7.1064499999999997</c:v>
                </c:pt>
                <c:pt idx="72">
                  <c:v>7.2064000000000004</c:v>
                </c:pt>
                <c:pt idx="73">
                  <c:v>7.3063500000000001</c:v>
                </c:pt>
                <c:pt idx="74">
                  <c:v>7.4062999999999999</c:v>
                </c:pt>
                <c:pt idx="75">
                  <c:v>7.5062499999999996</c:v>
                </c:pt>
                <c:pt idx="76">
                  <c:v>7.6062000000000003</c:v>
                </c:pt>
                <c:pt idx="77">
                  <c:v>7.7061500000000001</c:v>
                </c:pt>
                <c:pt idx="78">
                  <c:v>7.8060999999999998</c:v>
                </c:pt>
                <c:pt idx="79">
                  <c:v>7.9060499999999996</c:v>
                </c:pt>
                <c:pt idx="80">
                  <c:v>8.0060000000000002</c:v>
                </c:pt>
                <c:pt idx="81">
                  <c:v>8.10595</c:v>
                </c:pt>
                <c:pt idx="82">
                  <c:v>8.2058999999999997</c:v>
                </c:pt>
                <c:pt idx="83">
                  <c:v>8.3058499999999995</c:v>
                </c:pt>
                <c:pt idx="84">
                  <c:v>8.4057999999999993</c:v>
                </c:pt>
                <c:pt idx="85">
                  <c:v>8.5057500000000008</c:v>
                </c:pt>
                <c:pt idx="86">
                  <c:v>8.6057000000000006</c:v>
                </c:pt>
                <c:pt idx="87">
                  <c:v>8.7056500000000003</c:v>
                </c:pt>
                <c:pt idx="88">
                  <c:v>8.8056000000000001</c:v>
                </c:pt>
                <c:pt idx="89">
                  <c:v>8.9055499999999999</c:v>
                </c:pt>
                <c:pt idx="90">
                  <c:v>9.0054999999999996</c:v>
                </c:pt>
                <c:pt idx="91">
                  <c:v>9.1054499999999994</c:v>
                </c:pt>
                <c:pt idx="92">
                  <c:v>9.2053999999999991</c:v>
                </c:pt>
                <c:pt idx="93">
                  <c:v>9.3053500000000007</c:v>
                </c:pt>
                <c:pt idx="94">
                  <c:v>9.4053000000000004</c:v>
                </c:pt>
                <c:pt idx="95">
                  <c:v>9.5052500000000002</c:v>
                </c:pt>
                <c:pt idx="96">
                  <c:v>9.6052</c:v>
                </c:pt>
                <c:pt idx="97">
                  <c:v>9.7051499999999997</c:v>
                </c:pt>
                <c:pt idx="98">
                  <c:v>9.8050999999999995</c:v>
                </c:pt>
                <c:pt idx="99">
                  <c:v>9.9050499999999992</c:v>
                </c:pt>
                <c:pt idx="100">
                  <c:v>10.005000000000001</c:v>
                </c:pt>
                <c:pt idx="101">
                  <c:v>10.104950000000001</c:v>
                </c:pt>
                <c:pt idx="102">
                  <c:v>10.2049</c:v>
                </c:pt>
                <c:pt idx="103">
                  <c:v>10.30485</c:v>
                </c:pt>
                <c:pt idx="104">
                  <c:v>10.4048</c:v>
                </c:pt>
                <c:pt idx="105">
                  <c:v>10.50475</c:v>
                </c:pt>
                <c:pt idx="106">
                  <c:v>10.604699999999999</c:v>
                </c:pt>
                <c:pt idx="107">
                  <c:v>10.704650000000001</c:v>
                </c:pt>
                <c:pt idx="108">
                  <c:v>10.804600000000001</c:v>
                </c:pt>
                <c:pt idx="109">
                  <c:v>10.90455</c:v>
                </c:pt>
                <c:pt idx="110">
                  <c:v>11.0045</c:v>
                </c:pt>
                <c:pt idx="111">
                  <c:v>11.10445</c:v>
                </c:pt>
                <c:pt idx="112">
                  <c:v>11.2044</c:v>
                </c:pt>
                <c:pt idx="113">
                  <c:v>11.304349999999999</c:v>
                </c:pt>
                <c:pt idx="114">
                  <c:v>11.404299999999999</c:v>
                </c:pt>
                <c:pt idx="115">
                  <c:v>11.504250000000001</c:v>
                </c:pt>
                <c:pt idx="116">
                  <c:v>11.604200000000001</c:v>
                </c:pt>
                <c:pt idx="117">
                  <c:v>11.70415</c:v>
                </c:pt>
                <c:pt idx="118">
                  <c:v>11.8041</c:v>
                </c:pt>
                <c:pt idx="119">
                  <c:v>11.90405</c:v>
                </c:pt>
                <c:pt idx="120">
                  <c:v>12.004</c:v>
                </c:pt>
                <c:pt idx="121">
                  <c:v>12.103949999999999</c:v>
                </c:pt>
                <c:pt idx="122">
                  <c:v>12.203900000000001</c:v>
                </c:pt>
                <c:pt idx="123">
                  <c:v>12.303850000000001</c:v>
                </c:pt>
                <c:pt idx="124">
                  <c:v>12.4038</c:v>
                </c:pt>
                <c:pt idx="125">
                  <c:v>12.50375</c:v>
                </c:pt>
                <c:pt idx="126">
                  <c:v>12.6037</c:v>
                </c:pt>
                <c:pt idx="127">
                  <c:v>12.70365</c:v>
                </c:pt>
                <c:pt idx="128">
                  <c:v>12.803599999999999</c:v>
                </c:pt>
                <c:pt idx="129">
                  <c:v>12.903549999999999</c:v>
                </c:pt>
                <c:pt idx="130">
                  <c:v>13.003500000000001</c:v>
                </c:pt>
                <c:pt idx="131">
                  <c:v>13.10345</c:v>
                </c:pt>
                <c:pt idx="132">
                  <c:v>13.2034</c:v>
                </c:pt>
                <c:pt idx="133">
                  <c:v>13.30335</c:v>
                </c:pt>
                <c:pt idx="134">
                  <c:v>13.4033</c:v>
                </c:pt>
                <c:pt idx="135">
                  <c:v>13.50325</c:v>
                </c:pt>
                <c:pt idx="136">
                  <c:v>13.603199999999999</c:v>
                </c:pt>
                <c:pt idx="137">
                  <c:v>13.703150000000001</c:v>
                </c:pt>
                <c:pt idx="138">
                  <c:v>13.803100000000001</c:v>
                </c:pt>
                <c:pt idx="139">
                  <c:v>13.90305</c:v>
                </c:pt>
                <c:pt idx="140">
                  <c:v>14.003</c:v>
                </c:pt>
                <c:pt idx="141">
                  <c:v>14.10295</c:v>
                </c:pt>
                <c:pt idx="142">
                  <c:v>14.2029</c:v>
                </c:pt>
              </c:numCache>
            </c:numRef>
          </c:xVal>
          <c:yVal>
            <c:numRef>
              <c:f>'IF Response'!$E$3:$E$145</c:f>
              <c:numCache>
                <c:formatCode>General</c:formatCode>
                <c:ptCount val="143"/>
                <c:pt idx="0">
                  <c:v>-0.23063079999999925</c:v>
                </c:pt>
                <c:pt idx="1">
                  <c:v>-0.22981779999999929</c:v>
                </c:pt>
                <c:pt idx="2">
                  <c:v>-0.21729799999999955</c:v>
                </c:pt>
                <c:pt idx="3">
                  <c:v>-0.21776719999999994</c:v>
                </c:pt>
                <c:pt idx="4">
                  <c:v>-0.20161719999999939</c:v>
                </c:pt>
                <c:pt idx="5">
                  <c:v>-0.20421409999999973</c:v>
                </c:pt>
                <c:pt idx="6">
                  <c:v>-0.18945019999999957</c:v>
                </c:pt>
                <c:pt idx="7">
                  <c:v>-0.1873068</c:v>
                </c:pt>
                <c:pt idx="8">
                  <c:v>-0.15598869999999998</c:v>
                </c:pt>
                <c:pt idx="9">
                  <c:v>-0.13777679999999926</c:v>
                </c:pt>
                <c:pt idx="10">
                  <c:v>-0.10925289999999954</c:v>
                </c:pt>
                <c:pt idx="11">
                  <c:v>-9.0538499999999189E-2</c:v>
                </c:pt>
                <c:pt idx="12">
                  <c:v>-6.7423299999999742E-2</c:v>
                </c:pt>
                <c:pt idx="13">
                  <c:v>-5.4021799999999232E-2</c:v>
                </c:pt>
                <c:pt idx="14">
                  <c:v>-3.1650499999999582E-2</c:v>
                </c:pt>
                <c:pt idx="15">
                  <c:v>-1.8538399999999733E-2</c:v>
                </c:pt>
                <c:pt idx="16">
                  <c:v>-4.1460999999998194E-3</c:v>
                </c:pt>
                <c:pt idx="17">
                  <c:v>-1.8943999999994077E-3</c:v>
                </c:pt>
                <c:pt idx="18">
                  <c:v>0</c:v>
                </c:pt>
                <c:pt idx="19">
                  <c:v>-2.0246499999999834E-2</c:v>
                </c:pt>
                <c:pt idx="20">
                  <c:v>-3.8841199999999354E-2</c:v>
                </c:pt>
                <c:pt idx="21">
                  <c:v>-8.3918099999999995E-2</c:v>
                </c:pt>
                <c:pt idx="22">
                  <c:v>-0.12642569999999953</c:v>
                </c:pt>
                <c:pt idx="23">
                  <c:v>-0.17000859999999918</c:v>
                </c:pt>
                <c:pt idx="24">
                  <c:v>-0.19545359999999956</c:v>
                </c:pt>
                <c:pt idx="25">
                  <c:v>-0.23949719999999974</c:v>
                </c:pt>
                <c:pt idx="26">
                  <c:v>-0.25876849999999951</c:v>
                </c:pt>
                <c:pt idx="27">
                  <c:v>-0.27715009999999918</c:v>
                </c:pt>
                <c:pt idx="28">
                  <c:v>-0.26812649999999927</c:v>
                </c:pt>
                <c:pt idx="29">
                  <c:v>-0.26703539999999926</c:v>
                </c:pt>
                <c:pt idx="30">
                  <c:v>-0.24363559999999929</c:v>
                </c:pt>
                <c:pt idx="31">
                  <c:v>-0.23607579999999917</c:v>
                </c:pt>
                <c:pt idx="32">
                  <c:v>-0.20649099999999976</c:v>
                </c:pt>
                <c:pt idx="33">
                  <c:v>-0.18742749999999919</c:v>
                </c:pt>
                <c:pt idx="34">
                  <c:v>-0.18366809999999933</c:v>
                </c:pt>
                <c:pt idx="35">
                  <c:v>-0.18905589999999961</c:v>
                </c:pt>
                <c:pt idx="36">
                  <c:v>-0.17330359999999967</c:v>
                </c:pt>
                <c:pt idx="37">
                  <c:v>-0.19337319999999991</c:v>
                </c:pt>
                <c:pt idx="38">
                  <c:v>-0.20498839999999952</c:v>
                </c:pt>
                <c:pt idx="39">
                  <c:v>-0.22649519999999956</c:v>
                </c:pt>
                <c:pt idx="40">
                  <c:v>-0.2488412999999996</c:v>
                </c:pt>
                <c:pt idx="41">
                  <c:v>-0.27196879999999979</c:v>
                </c:pt>
                <c:pt idx="42">
                  <c:v>-0.30071019999999926</c:v>
                </c:pt>
                <c:pt idx="43">
                  <c:v>-0.34691189999999938</c:v>
                </c:pt>
                <c:pt idx="44">
                  <c:v>-0.38824269999999927</c:v>
                </c:pt>
                <c:pt idx="45">
                  <c:v>-0.42720599999999997</c:v>
                </c:pt>
                <c:pt idx="46">
                  <c:v>-0.46821779999999968</c:v>
                </c:pt>
                <c:pt idx="47">
                  <c:v>-0.50625989999999987</c:v>
                </c:pt>
                <c:pt idx="48">
                  <c:v>-0.53405809999999931</c:v>
                </c:pt>
                <c:pt idx="49">
                  <c:v>-0.56039429999999957</c:v>
                </c:pt>
                <c:pt idx="50">
                  <c:v>-0.58949179999999934</c:v>
                </c:pt>
                <c:pt idx="51">
                  <c:v>-0.60600179999999959</c:v>
                </c:pt>
                <c:pt idx="52">
                  <c:v>-0.62530559999999991</c:v>
                </c:pt>
                <c:pt idx="53">
                  <c:v>-0.6418942999999997</c:v>
                </c:pt>
                <c:pt idx="54">
                  <c:v>-0.65707009999999944</c:v>
                </c:pt>
                <c:pt idx="55">
                  <c:v>-0.66311019999999932</c:v>
                </c:pt>
                <c:pt idx="56">
                  <c:v>-0.65608499999999914</c:v>
                </c:pt>
                <c:pt idx="57">
                  <c:v>-0.64091389999999926</c:v>
                </c:pt>
                <c:pt idx="58">
                  <c:v>-0.63125559999999936</c:v>
                </c:pt>
                <c:pt idx="59">
                  <c:v>-0.61948249999999927</c:v>
                </c:pt>
                <c:pt idx="60">
                  <c:v>-0.60192919999999983</c:v>
                </c:pt>
                <c:pt idx="61">
                  <c:v>-0.59236379999999933</c:v>
                </c:pt>
                <c:pt idx="62">
                  <c:v>-0.58413409999999999</c:v>
                </c:pt>
                <c:pt idx="63">
                  <c:v>-0.59326689999999971</c:v>
                </c:pt>
                <c:pt idx="64">
                  <c:v>-0.59521579999999918</c:v>
                </c:pt>
                <c:pt idx="65">
                  <c:v>-0.60578059999999923</c:v>
                </c:pt>
                <c:pt idx="66">
                  <c:v>-0.61116219999999988</c:v>
                </c:pt>
                <c:pt idx="67">
                  <c:v>-0.61413899999999977</c:v>
                </c:pt>
                <c:pt idx="68">
                  <c:v>-0.61025899999999922</c:v>
                </c:pt>
                <c:pt idx="69">
                  <c:v>-0.61313339999999972</c:v>
                </c:pt>
                <c:pt idx="70">
                  <c:v>-0.62600179999999916</c:v>
                </c:pt>
                <c:pt idx="71">
                  <c:v>-0.64693159999999938</c:v>
                </c:pt>
                <c:pt idx="72">
                  <c:v>-0.66814279999999915</c:v>
                </c:pt>
                <c:pt idx="73">
                  <c:v>-0.68396179999999962</c:v>
                </c:pt>
                <c:pt idx="74">
                  <c:v>-0.73410129999999985</c:v>
                </c:pt>
                <c:pt idx="75">
                  <c:v>-0.77365199999999934</c:v>
                </c:pt>
                <c:pt idx="76">
                  <c:v>-0.79983899999999952</c:v>
                </c:pt>
                <c:pt idx="77">
                  <c:v>-0.76643319999999981</c:v>
                </c:pt>
                <c:pt idx="78">
                  <c:v>-0.77782149999999994</c:v>
                </c:pt>
                <c:pt idx="79">
                  <c:v>-0.74751279999999998</c:v>
                </c:pt>
                <c:pt idx="80">
                  <c:v>-0.71688599999999969</c:v>
                </c:pt>
                <c:pt idx="81">
                  <c:v>-0.69684689999999971</c:v>
                </c:pt>
                <c:pt idx="82">
                  <c:v>-0.7050503999999993</c:v>
                </c:pt>
                <c:pt idx="83">
                  <c:v>-0.69019549999999974</c:v>
                </c:pt>
                <c:pt idx="84">
                  <c:v>-0.72110939999999957</c:v>
                </c:pt>
                <c:pt idx="85">
                  <c:v>-0.70407339999999952</c:v>
                </c:pt>
                <c:pt idx="86">
                  <c:v>-0.70627969999999962</c:v>
                </c:pt>
                <c:pt idx="87">
                  <c:v>-0.71656219999999937</c:v>
                </c:pt>
                <c:pt idx="88">
                  <c:v>-0.71208089999999924</c:v>
                </c:pt>
                <c:pt idx="89">
                  <c:v>-0.71956249999999944</c:v>
                </c:pt>
                <c:pt idx="90">
                  <c:v>-0.74808209999999953</c:v>
                </c:pt>
                <c:pt idx="91">
                  <c:v>-0.81509299999999918</c:v>
                </c:pt>
                <c:pt idx="92">
                  <c:v>-0.89798019999999923</c:v>
                </c:pt>
                <c:pt idx="93">
                  <c:v>-1.0065921999999992</c:v>
                </c:pt>
                <c:pt idx="94">
                  <c:v>-1.1208891999999997</c:v>
                </c:pt>
                <c:pt idx="95">
                  <c:v>-1.2304100999999994</c:v>
                </c:pt>
                <c:pt idx="96">
                  <c:v>-1.3039220999999994</c:v>
                </c:pt>
                <c:pt idx="97">
                  <c:v>-1.3958615999999999</c:v>
                </c:pt>
                <c:pt idx="98">
                  <c:v>-1.4493302999999997</c:v>
                </c:pt>
                <c:pt idx="99">
                  <c:v>-1.4880742999999992</c:v>
                </c:pt>
                <c:pt idx="100">
                  <c:v>-1.5032381999999993</c:v>
                </c:pt>
                <c:pt idx="101">
                  <c:v>-1.5209607999999992</c:v>
                </c:pt>
                <c:pt idx="102">
                  <c:v>-1.5220941999999997</c:v>
                </c:pt>
                <c:pt idx="103">
                  <c:v>-1.5319336999999997</c:v>
                </c:pt>
                <c:pt idx="104">
                  <c:v>-1.5298365999999994</c:v>
                </c:pt>
                <c:pt idx="105">
                  <c:v>-1.5279091999999999</c:v>
                </c:pt>
                <c:pt idx="106">
                  <c:v>-1.5255121999999997</c:v>
                </c:pt>
                <c:pt idx="107">
                  <c:v>-1.5615214999999996</c:v>
                </c:pt>
                <c:pt idx="108">
                  <c:v>-1.5779570999999999</c:v>
                </c:pt>
                <c:pt idx="109">
                  <c:v>-1.6062792999999997</c:v>
                </c:pt>
                <c:pt idx="110">
                  <c:v>-1.6295947999999996</c:v>
                </c:pt>
                <c:pt idx="111">
                  <c:v>-1.6668733999999992</c:v>
                </c:pt>
                <c:pt idx="112">
                  <c:v>-1.7062062999999998</c:v>
                </c:pt>
                <c:pt idx="113">
                  <c:v>-1.7550539999999994</c:v>
                </c:pt>
                <c:pt idx="114">
                  <c:v>-1.7827233999999992</c:v>
                </c:pt>
                <c:pt idx="115">
                  <c:v>-1.8371142999999996</c:v>
                </c:pt>
                <c:pt idx="116">
                  <c:v>-1.8930707</c:v>
                </c:pt>
                <c:pt idx="117">
                  <c:v>-1.9674591999999995</c:v>
                </c:pt>
                <c:pt idx="118">
                  <c:v>-2.0492219999999994</c:v>
                </c:pt>
                <c:pt idx="119">
                  <c:v>-2.1540068999999997</c:v>
                </c:pt>
                <c:pt idx="120">
                  <c:v>-2.2717513999999994</c:v>
                </c:pt>
                <c:pt idx="121">
                  <c:v>-2.4103893999999988</c:v>
                </c:pt>
                <c:pt idx="122">
                  <c:v>-2.562034999999999</c:v>
                </c:pt>
                <c:pt idx="123">
                  <c:v>-2.7349037999999988</c:v>
                </c:pt>
                <c:pt idx="124">
                  <c:v>-2.9198297999999996</c:v>
                </c:pt>
                <c:pt idx="125">
                  <c:v>-3.1226314999999998</c:v>
                </c:pt>
                <c:pt idx="126">
                  <c:v>-3.3381762000000004</c:v>
                </c:pt>
                <c:pt idx="127">
                  <c:v>-3.5827268999999999</c:v>
                </c:pt>
                <c:pt idx="128">
                  <c:v>-3.8439135000000002</c:v>
                </c:pt>
                <c:pt idx="129">
                  <c:v>-4.1398281999999993</c:v>
                </c:pt>
                <c:pt idx="130">
                  <c:v>-4.4670754999999991</c:v>
                </c:pt>
                <c:pt idx="131">
                  <c:v>-4.8341114999999997</c:v>
                </c:pt>
                <c:pt idx="132">
                  <c:v>-5.2314885000000002</c:v>
                </c:pt>
                <c:pt idx="133">
                  <c:v>-5.6749964999999998</c:v>
                </c:pt>
                <c:pt idx="134">
                  <c:v>-6.1433654999999989</c:v>
                </c:pt>
                <c:pt idx="135">
                  <c:v>-6.6465984999999987</c:v>
                </c:pt>
                <c:pt idx="136">
                  <c:v>-7.1760405</c:v>
                </c:pt>
                <c:pt idx="137">
                  <c:v>-7.7364614999999999</c:v>
                </c:pt>
                <c:pt idx="138">
                  <c:v>-8.3330984999999984</c:v>
                </c:pt>
                <c:pt idx="139">
                  <c:v>-8.9586974999999995</c:v>
                </c:pt>
                <c:pt idx="140">
                  <c:v>-9.6013814999999987</c:v>
                </c:pt>
                <c:pt idx="141">
                  <c:v>-10.268686500000001</c:v>
                </c:pt>
                <c:pt idx="142">
                  <c:v>-10.9560095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08-4173-93F1-A72A21A9D472}"/>
            </c:ext>
          </c:extLst>
        </c:ser>
        <c:ser>
          <c:idx val="0"/>
          <c:order val="1"/>
          <c:tx>
            <c:v>9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Response'!$B$3:$B$160</c:f>
              <c:numCache>
                <c:formatCode>General</c:formatCode>
                <c:ptCount val="158"/>
                <c:pt idx="0">
                  <c:v>0.01</c:v>
                </c:pt>
                <c:pt idx="1">
                  <c:v>0.10995000000000001</c:v>
                </c:pt>
                <c:pt idx="2">
                  <c:v>0.2099</c:v>
                </c:pt>
                <c:pt idx="3">
                  <c:v>0.30985000000000001</c:v>
                </c:pt>
                <c:pt idx="4">
                  <c:v>0.4098</c:v>
                </c:pt>
                <c:pt idx="5">
                  <c:v>0.50975000000000004</c:v>
                </c:pt>
                <c:pt idx="6">
                  <c:v>0.60970000000000002</c:v>
                </c:pt>
                <c:pt idx="7">
                  <c:v>0.70965</c:v>
                </c:pt>
                <c:pt idx="8">
                  <c:v>0.80959999999999999</c:v>
                </c:pt>
                <c:pt idx="9">
                  <c:v>0.90954999999999997</c:v>
                </c:pt>
                <c:pt idx="10">
                  <c:v>1.0095000000000001</c:v>
                </c:pt>
                <c:pt idx="11">
                  <c:v>1.10945</c:v>
                </c:pt>
                <c:pt idx="12">
                  <c:v>1.2094</c:v>
                </c:pt>
                <c:pt idx="13">
                  <c:v>1.30935</c:v>
                </c:pt>
                <c:pt idx="14">
                  <c:v>1.4093</c:v>
                </c:pt>
                <c:pt idx="15">
                  <c:v>1.50925</c:v>
                </c:pt>
                <c:pt idx="16">
                  <c:v>1.6092</c:v>
                </c:pt>
                <c:pt idx="17">
                  <c:v>1.7091499999999999</c:v>
                </c:pt>
                <c:pt idx="18">
                  <c:v>1.8090999999999999</c:v>
                </c:pt>
                <c:pt idx="19">
                  <c:v>1.9090499999999999</c:v>
                </c:pt>
                <c:pt idx="20">
                  <c:v>2.0089999999999999</c:v>
                </c:pt>
                <c:pt idx="21">
                  <c:v>2.1089500000000001</c:v>
                </c:pt>
                <c:pt idx="22">
                  <c:v>2.2088999999999999</c:v>
                </c:pt>
                <c:pt idx="23">
                  <c:v>2.3088500000000001</c:v>
                </c:pt>
                <c:pt idx="24">
                  <c:v>2.4087999999999998</c:v>
                </c:pt>
                <c:pt idx="25">
                  <c:v>2.50875</c:v>
                </c:pt>
                <c:pt idx="26">
                  <c:v>2.6086999999999998</c:v>
                </c:pt>
                <c:pt idx="27">
                  <c:v>2.70865</c:v>
                </c:pt>
                <c:pt idx="28">
                  <c:v>2.8086000000000002</c:v>
                </c:pt>
                <c:pt idx="29">
                  <c:v>2.90855</c:v>
                </c:pt>
                <c:pt idx="30">
                  <c:v>3.0085000000000002</c:v>
                </c:pt>
                <c:pt idx="31">
                  <c:v>3.1084499999999999</c:v>
                </c:pt>
                <c:pt idx="32">
                  <c:v>3.2084000000000001</c:v>
                </c:pt>
                <c:pt idx="33">
                  <c:v>3.3083499999999999</c:v>
                </c:pt>
                <c:pt idx="34">
                  <c:v>3.4083000000000001</c:v>
                </c:pt>
                <c:pt idx="35">
                  <c:v>3.5082499999999999</c:v>
                </c:pt>
                <c:pt idx="36">
                  <c:v>3.6082000000000001</c:v>
                </c:pt>
                <c:pt idx="37">
                  <c:v>3.7081499999999998</c:v>
                </c:pt>
                <c:pt idx="38">
                  <c:v>3.8081</c:v>
                </c:pt>
                <c:pt idx="39">
                  <c:v>3.9080499999999998</c:v>
                </c:pt>
                <c:pt idx="40">
                  <c:v>4.008</c:v>
                </c:pt>
                <c:pt idx="41">
                  <c:v>4.1079499999999998</c:v>
                </c:pt>
                <c:pt idx="42">
                  <c:v>4.2079000000000004</c:v>
                </c:pt>
                <c:pt idx="43">
                  <c:v>4.3078500000000002</c:v>
                </c:pt>
                <c:pt idx="44">
                  <c:v>4.4077999999999999</c:v>
                </c:pt>
                <c:pt idx="45">
                  <c:v>4.5077499999999997</c:v>
                </c:pt>
                <c:pt idx="46">
                  <c:v>4.6077000000000004</c:v>
                </c:pt>
                <c:pt idx="47">
                  <c:v>4.7076500000000001</c:v>
                </c:pt>
                <c:pt idx="48">
                  <c:v>4.8075999999999999</c:v>
                </c:pt>
                <c:pt idx="49">
                  <c:v>4.9075499999999996</c:v>
                </c:pt>
                <c:pt idx="50">
                  <c:v>5.0075000000000003</c:v>
                </c:pt>
                <c:pt idx="51">
                  <c:v>5.10745</c:v>
                </c:pt>
                <c:pt idx="52">
                  <c:v>5.2073999999999998</c:v>
                </c:pt>
                <c:pt idx="53">
                  <c:v>5.3073499999999996</c:v>
                </c:pt>
                <c:pt idx="54">
                  <c:v>5.4073000000000002</c:v>
                </c:pt>
                <c:pt idx="55">
                  <c:v>5.50725</c:v>
                </c:pt>
                <c:pt idx="56">
                  <c:v>5.6071999999999997</c:v>
                </c:pt>
                <c:pt idx="57">
                  <c:v>5.7071500000000004</c:v>
                </c:pt>
                <c:pt idx="58">
                  <c:v>5.8071000000000002</c:v>
                </c:pt>
                <c:pt idx="59">
                  <c:v>5.9070499999999999</c:v>
                </c:pt>
                <c:pt idx="60">
                  <c:v>6.0069999999999997</c:v>
                </c:pt>
                <c:pt idx="61">
                  <c:v>6.1069500000000003</c:v>
                </c:pt>
                <c:pt idx="62">
                  <c:v>6.2069000000000001</c:v>
                </c:pt>
                <c:pt idx="63">
                  <c:v>6.3068499999999998</c:v>
                </c:pt>
                <c:pt idx="64">
                  <c:v>6.4067999999999996</c:v>
                </c:pt>
                <c:pt idx="65">
                  <c:v>6.5067500000000003</c:v>
                </c:pt>
                <c:pt idx="66">
                  <c:v>6.6067</c:v>
                </c:pt>
                <c:pt idx="67">
                  <c:v>6.7066499999999998</c:v>
                </c:pt>
                <c:pt idx="68">
                  <c:v>6.8066000000000004</c:v>
                </c:pt>
                <c:pt idx="69">
                  <c:v>6.9065500000000002</c:v>
                </c:pt>
                <c:pt idx="70">
                  <c:v>7.0065</c:v>
                </c:pt>
                <c:pt idx="71">
                  <c:v>7.1064499999999997</c:v>
                </c:pt>
                <c:pt idx="72">
                  <c:v>7.2064000000000004</c:v>
                </c:pt>
                <c:pt idx="73">
                  <c:v>7.3063500000000001</c:v>
                </c:pt>
                <c:pt idx="74">
                  <c:v>7.4062999999999999</c:v>
                </c:pt>
                <c:pt idx="75">
                  <c:v>7.5062499999999996</c:v>
                </c:pt>
                <c:pt idx="76">
                  <c:v>7.6062000000000003</c:v>
                </c:pt>
                <c:pt idx="77">
                  <c:v>7.7061500000000001</c:v>
                </c:pt>
                <c:pt idx="78">
                  <c:v>7.8060999999999998</c:v>
                </c:pt>
                <c:pt idx="79">
                  <c:v>7.9060499999999996</c:v>
                </c:pt>
                <c:pt idx="80">
                  <c:v>8.0060000000000002</c:v>
                </c:pt>
                <c:pt idx="81">
                  <c:v>8.10595</c:v>
                </c:pt>
                <c:pt idx="82">
                  <c:v>8.2058999999999997</c:v>
                </c:pt>
                <c:pt idx="83">
                  <c:v>8.3058499999999995</c:v>
                </c:pt>
                <c:pt idx="84">
                  <c:v>8.4057999999999993</c:v>
                </c:pt>
                <c:pt idx="85">
                  <c:v>8.5057500000000008</c:v>
                </c:pt>
                <c:pt idx="86">
                  <c:v>8.6057000000000006</c:v>
                </c:pt>
                <c:pt idx="87">
                  <c:v>8.7056500000000003</c:v>
                </c:pt>
                <c:pt idx="88">
                  <c:v>8.8056000000000001</c:v>
                </c:pt>
                <c:pt idx="89">
                  <c:v>8.9055499999999999</c:v>
                </c:pt>
                <c:pt idx="90">
                  <c:v>9.0054999999999996</c:v>
                </c:pt>
                <c:pt idx="91">
                  <c:v>9.1054499999999994</c:v>
                </c:pt>
                <c:pt idx="92">
                  <c:v>9.2053999999999991</c:v>
                </c:pt>
                <c:pt idx="93">
                  <c:v>9.3053500000000007</c:v>
                </c:pt>
                <c:pt idx="94">
                  <c:v>9.4053000000000004</c:v>
                </c:pt>
                <c:pt idx="95">
                  <c:v>9.5052500000000002</c:v>
                </c:pt>
                <c:pt idx="96">
                  <c:v>9.6052</c:v>
                </c:pt>
                <c:pt idx="97">
                  <c:v>9.7051499999999997</c:v>
                </c:pt>
                <c:pt idx="98">
                  <c:v>9.8050999999999995</c:v>
                </c:pt>
                <c:pt idx="99">
                  <c:v>9.9050499999999992</c:v>
                </c:pt>
                <c:pt idx="100">
                  <c:v>10.005000000000001</c:v>
                </c:pt>
                <c:pt idx="101">
                  <c:v>10.104950000000001</c:v>
                </c:pt>
                <c:pt idx="102">
                  <c:v>10.2049</c:v>
                </c:pt>
                <c:pt idx="103">
                  <c:v>10.30485</c:v>
                </c:pt>
                <c:pt idx="104">
                  <c:v>10.4048</c:v>
                </c:pt>
                <c:pt idx="105">
                  <c:v>10.50475</c:v>
                </c:pt>
                <c:pt idx="106">
                  <c:v>10.604699999999999</c:v>
                </c:pt>
                <c:pt idx="107">
                  <c:v>10.704650000000001</c:v>
                </c:pt>
                <c:pt idx="108">
                  <c:v>10.804600000000001</c:v>
                </c:pt>
                <c:pt idx="109">
                  <c:v>10.90455</c:v>
                </c:pt>
                <c:pt idx="110">
                  <c:v>11.0045</c:v>
                </c:pt>
                <c:pt idx="111">
                  <c:v>11.10445</c:v>
                </c:pt>
                <c:pt idx="112">
                  <c:v>11.2044</c:v>
                </c:pt>
                <c:pt idx="113">
                  <c:v>11.304349999999999</c:v>
                </c:pt>
                <c:pt idx="114">
                  <c:v>11.404299999999999</c:v>
                </c:pt>
                <c:pt idx="115">
                  <c:v>11.504250000000001</c:v>
                </c:pt>
                <c:pt idx="116">
                  <c:v>11.604200000000001</c:v>
                </c:pt>
                <c:pt idx="117">
                  <c:v>11.70415</c:v>
                </c:pt>
                <c:pt idx="118">
                  <c:v>11.8041</c:v>
                </c:pt>
                <c:pt idx="119">
                  <c:v>11.90405</c:v>
                </c:pt>
                <c:pt idx="120">
                  <c:v>12.004</c:v>
                </c:pt>
                <c:pt idx="121">
                  <c:v>12.103949999999999</c:v>
                </c:pt>
                <c:pt idx="122">
                  <c:v>12.203900000000001</c:v>
                </c:pt>
                <c:pt idx="123">
                  <c:v>12.303850000000001</c:v>
                </c:pt>
                <c:pt idx="124">
                  <c:v>12.4038</c:v>
                </c:pt>
                <c:pt idx="125">
                  <c:v>12.50375</c:v>
                </c:pt>
                <c:pt idx="126">
                  <c:v>12.6037</c:v>
                </c:pt>
                <c:pt idx="127">
                  <c:v>12.70365</c:v>
                </c:pt>
                <c:pt idx="128">
                  <c:v>12.803599999999999</c:v>
                </c:pt>
                <c:pt idx="129">
                  <c:v>12.903549999999999</c:v>
                </c:pt>
                <c:pt idx="130">
                  <c:v>13.003500000000001</c:v>
                </c:pt>
                <c:pt idx="131">
                  <c:v>13.10345</c:v>
                </c:pt>
                <c:pt idx="132">
                  <c:v>13.2034</c:v>
                </c:pt>
                <c:pt idx="133">
                  <c:v>13.30335</c:v>
                </c:pt>
                <c:pt idx="134">
                  <c:v>13.4033</c:v>
                </c:pt>
                <c:pt idx="135">
                  <c:v>13.50325</c:v>
                </c:pt>
                <c:pt idx="136">
                  <c:v>13.603199999999999</c:v>
                </c:pt>
                <c:pt idx="137">
                  <c:v>13.703150000000001</c:v>
                </c:pt>
                <c:pt idx="138">
                  <c:v>13.803100000000001</c:v>
                </c:pt>
                <c:pt idx="139">
                  <c:v>13.90305</c:v>
                </c:pt>
                <c:pt idx="140">
                  <c:v>14.003</c:v>
                </c:pt>
                <c:pt idx="141">
                  <c:v>14.10295</c:v>
                </c:pt>
                <c:pt idx="142">
                  <c:v>14.2029</c:v>
                </c:pt>
              </c:numCache>
            </c:numRef>
          </c:xVal>
          <c:yVal>
            <c:numRef>
              <c:f>'IF Response'!$O$3:$O$160</c:f>
              <c:numCache>
                <c:formatCode>General</c:formatCode>
                <c:ptCount val="158"/>
                <c:pt idx="0">
                  <c:v>-4.8007999999999384E-3</c:v>
                </c:pt>
                <c:pt idx="1">
                  <c:v>0</c:v>
                </c:pt>
                <c:pt idx="2">
                  <c:v>-5.044999999999078E-4</c:v>
                </c:pt>
                <c:pt idx="3">
                  <c:v>-1.1062599999998923E-2</c:v>
                </c:pt>
                <c:pt idx="4">
                  <c:v>-2.0295099999998456E-2</c:v>
                </c:pt>
                <c:pt idx="5">
                  <c:v>-4.0394699999998451E-2</c:v>
                </c:pt>
                <c:pt idx="6">
                  <c:v>-6.3012099999999904E-2</c:v>
                </c:pt>
                <c:pt idx="7">
                  <c:v>-0.1065625999999984</c:v>
                </c:pt>
                <c:pt idx="8">
                  <c:v>-0.14544579999999918</c:v>
                </c:pt>
                <c:pt idx="9">
                  <c:v>-0.17544169999999859</c:v>
                </c:pt>
                <c:pt idx="10">
                  <c:v>-0.18712799999999952</c:v>
                </c:pt>
                <c:pt idx="11">
                  <c:v>-0.19176759999999859</c:v>
                </c:pt>
                <c:pt idx="12">
                  <c:v>-0.18067259999999941</c:v>
                </c:pt>
                <c:pt idx="13">
                  <c:v>-0.17112440000000007</c:v>
                </c:pt>
                <c:pt idx="14">
                  <c:v>-0.15737909999999999</c:v>
                </c:pt>
                <c:pt idx="15">
                  <c:v>-0.14516539999999978</c:v>
                </c:pt>
                <c:pt idx="16">
                  <c:v>-0.14233389999999879</c:v>
                </c:pt>
                <c:pt idx="17">
                  <c:v>-0.16292849999999959</c:v>
                </c:pt>
                <c:pt idx="18">
                  <c:v>-0.19115629999999939</c:v>
                </c:pt>
                <c:pt idx="19">
                  <c:v>-0.234627699999999</c:v>
                </c:pt>
                <c:pt idx="20">
                  <c:v>-0.27421179999999978</c:v>
                </c:pt>
                <c:pt idx="21">
                  <c:v>-0.32367319999999999</c:v>
                </c:pt>
                <c:pt idx="22">
                  <c:v>-0.36521720000000002</c:v>
                </c:pt>
                <c:pt idx="23">
                  <c:v>-0.41364279999999987</c:v>
                </c:pt>
                <c:pt idx="24">
                  <c:v>-0.45119469999999851</c:v>
                </c:pt>
                <c:pt idx="25">
                  <c:v>-0.50139519999999926</c:v>
                </c:pt>
                <c:pt idx="26">
                  <c:v>-0.53864469999999898</c:v>
                </c:pt>
                <c:pt idx="27">
                  <c:v>-0.57629959999999869</c:v>
                </c:pt>
                <c:pt idx="28">
                  <c:v>-0.59965509999999966</c:v>
                </c:pt>
                <c:pt idx="29">
                  <c:v>-0.62035369999999901</c:v>
                </c:pt>
                <c:pt idx="30">
                  <c:v>-0.62718479999999843</c:v>
                </c:pt>
                <c:pt idx="31">
                  <c:v>-0.61646649999999958</c:v>
                </c:pt>
                <c:pt idx="32">
                  <c:v>-0.607151</c:v>
                </c:pt>
                <c:pt idx="33">
                  <c:v>-0.57352539999999941</c:v>
                </c:pt>
                <c:pt idx="34">
                  <c:v>-0.54933929999999975</c:v>
                </c:pt>
                <c:pt idx="35">
                  <c:v>-0.51540369999999847</c:v>
                </c:pt>
                <c:pt idx="36">
                  <c:v>-0.4919203999999997</c:v>
                </c:pt>
                <c:pt idx="37">
                  <c:v>-0.49362369999999878</c:v>
                </c:pt>
                <c:pt idx="38">
                  <c:v>-0.52446359999999892</c:v>
                </c:pt>
                <c:pt idx="39">
                  <c:v>-0.54450219999999838</c:v>
                </c:pt>
                <c:pt idx="40">
                  <c:v>-0.58453749999999971</c:v>
                </c:pt>
                <c:pt idx="41">
                  <c:v>-0.63890739999999901</c:v>
                </c:pt>
                <c:pt idx="42">
                  <c:v>-0.68899439999999856</c:v>
                </c:pt>
                <c:pt idx="43">
                  <c:v>-0.71234599999999837</c:v>
                </c:pt>
                <c:pt idx="44">
                  <c:v>-0.74480719999999856</c:v>
                </c:pt>
                <c:pt idx="45">
                  <c:v>-0.7968453999999987</c:v>
                </c:pt>
                <c:pt idx="46">
                  <c:v>-0.83819099999999835</c:v>
                </c:pt>
                <c:pt idx="47">
                  <c:v>-0.89019099999999973</c:v>
                </c:pt>
                <c:pt idx="48">
                  <c:v>-0.93246359999999839</c:v>
                </c:pt>
                <c:pt idx="49">
                  <c:v>-0.99957839999999898</c:v>
                </c:pt>
                <c:pt idx="50">
                  <c:v>-1.0843733999999987</c:v>
                </c:pt>
                <c:pt idx="51">
                  <c:v>-1.1445426999999988</c:v>
                </c:pt>
                <c:pt idx="52">
                  <c:v>-1.1782607999999986</c:v>
                </c:pt>
                <c:pt idx="53">
                  <c:v>-1.1998881999999984</c:v>
                </c:pt>
                <c:pt idx="54">
                  <c:v>-1.2181557999999999</c:v>
                </c:pt>
                <c:pt idx="55">
                  <c:v>-1.2231329999999989</c:v>
                </c:pt>
                <c:pt idx="56">
                  <c:v>-1.2088650999999988</c:v>
                </c:pt>
                <c:pt idx="57">
                  <c:v>-1.1924714999999999</c:v>
                </c:pt>
                <c:pt idx="58">
                  <c:v>-1.1735295999999984</c:v>
                </c:pt>
                <c:pt idx="59">
                  <c:v>-1.1188105999999998</c:v>
                </c:pt>
                <c:pt idx="60">
                  <c:v>-1.0524682999999992</c:v>
                </c:pt>
                <c:pt idx="61">
                  <c:v>-1.0165967999999985</c:v>
                </c:pt>
                <c:pt idx="62">
                  <c:v>-0.99088189999999976</c:v>
                </c:pt>
                <c:pt idx="63">
                  <c:v>-0.93804259999999928</c:v>
                </c:pt>
                <c:pt idx="64">
                  <c:v>-0.89495179999999941</c:v>
                </c:pt>
                <c:pt idx="65">
                  <c:v>-0.8799437999999995</c:v>
                </c:pt>
                <c:pt idx="66">
                  <c:v>-0.90503019999999879</c:v>
                </c:pt>
                <c:pt idx="67">
                  <c:v>-0.92419809999999991</c:v>
                </c:pt>
                <c:pt idx="68">
                  <c:v>-0.93796439999999848</c:v>
                </c:pt>
                <c:pt idx="69">
                  <c:v>-0.93261429999999912</c:v>
                </c:pt>
                <c:pt idx="70">
                  <c:v>-0.97329419999999978</c:v>
                </c:pt>
                <c:pt idx="71">
                  <c:v>-1.009709299999999</c:v>
                </c:pt>
                <c:pt idx="72">
                  <c:v>-1.0226010999999993</c:v>
                </c:pt>
                <c:pt idx="73">
                  <c:v>-1.0302742999999985</c:v>
                </c:pt>
                <c:pt idx="74">
                  <c:v>-1.0809325999999988</c:v>
                </c:pt>
                <c:pt idx="75">
                  <c:v>-1.1115054999999998</c:v>
                </c:pt>
                <c:pt idx="76">
                  <c:v>-1.1060503999999991</c:v>
                </c:pt>
                <c:pt idx="77">
                  <c:v>-1.0730103999999994</c:v>
                </c:pt>
                <c:pt idx="78">
                  <c:v>-1.0910195999999992</c:v>
                </c:pt>
                <c:pt idx="79">
                  <c:v>-1.0536965999999985</c:v>
                </c:pt>
                <c:pt idx="80">
                  <c:v>-0.93643849999999951</c:v>
                </c:pt>
                <c:pt idx="81">
                  <c:v>-0.86246199999999895</c:v>
                </c:pt>
                <c:pt idx="82">
                  <c:v>-0.83037179999999999</c:v>
                </c:pt>
                <c:pt idx="83">
                  <c:v>-0.74704829999999944</c:v>
                </c:pt>
                <c:pt idx="84">
                  <c:v>-0.68341539999999945</c:v>
                </c:pt>
                <c:pt idx="85">
                  <c:v>-0.65497109999999914</c:v>
                </c:pt>
                <c:pt idx="86">
                  <c:v>-0.67527859999999862</c:v>
                </c:pt>
                <c:pt idx="87">
                  <c:v>-0.72459220000000002</c:v>
                </c:pt>
                <c:pt idx="88">
                  <c:v>-0.75471969999999899</c:v>
                </c:pt>
                <c:pt idx="89">
                  <c:v>-0.80370139999999957</c:v>
                </c:pt>
                <c:pt idx="90">
                  <c:v>-0.9113282999999992</c:v>
                </c:pt>
                <c:pt idx="91">
                  <c:v>-1.073054299999999</c:v>
                </c:pt>
                <c:pt idx="92">
                  <c:v>-1.1729029999999998</c:v>
                </c:pt>
                <c:pt idx="93">
                  <c:v>-1.2621401999999993</c:v>
                </c:pt>
                <c:pt idx="94">
                  <c:v>-1.4150684999999985</c:v>
                </c:pt>
                <c:pt idx="95">
                  <c:v>-1.5624374999999997</c:v>
                </c:pt>
                <c:pt idx="96">
                  <c:v>-1.6235014999999997</c:v>
                </c:pt>
                <c:pt idx="97">
                  <c:v>-1.7263574999999989</c:v>
                </c:pt>
                <c:pt idx="98">
                  <c:v>-1.7591184999999996</c:v>
                </c:pt>
                <c:pt idx="99">
                  <c:v>-1.7297934999999995</c:v>
                </c:pt>
                <c:pt idx="100">
                  <c:v>-1.6655884999999984</c:v>
                </c:pt>
                <c:pt idx="101">
                  <c:v>-1.5880514999999988</c:v>
                </c:pt>
                <c:pt idx="102">
                  <c:v>-1.4652314999999998</c:v>
                </c:pt>
                <c:pt idx="103">
                  <c:v>-1.3374299999999995</c:v>
                </c:pt>
                <c:pt idx="104">
                  <c:v>-1.2132290999999995</c:v>
                </c:pt>
                <c:pt idx="105">
                  <c:v>-1.0910700999999996</c:v>
                </c:pt>
                <c:pt idx="106">
                  <c:v>-0.98447599999999902</c:v>
                </c:pt>
                <c:pt idx="107">
                  <c:v>-1.0085753999999998</c:v>
                </c:pt>
                <c:pt idx="108">
                  <c:v>-0.99337379999999875</c:v>
                </c:pt>
                <c:pt idx="109">
                  <c:v>-0.99859039999999943</c:v>
                </c:pt>
                <c:pt idx="110">
                  <c:v>-1.0165013999999992</c:v>
                </c:pt>
                <c:pt idx="111">
                  <c:v>-1.0291213999999993</c:v>
                </c:pt>
                <c:pt idx="112">
                  <c:v>-1.0567339999999987</c:v>
                </c:pt>
                <c:pt idx="113">
                  <c:v>-1.1228884999999984</c:v>
                </c:pt>
                <c:pt idx="114">
                  <c:v>-1.1015156999999984</c:v>
                </c:pt>
                <c:pt idx="115">
                  <c:v>-1.1253069999999994</c:v>
                </c:pt>
                <c:pt idx="116">
                  <c:v>-1.1664446999999996</c:v>
                </c:pt>
                <c:pt idx="117">
                  <c:v>-1.2239827999999999</c:v>
                </c:pt>
                <c:pt idx="118">
                  <c:v>-1.2962063999999991</c:v>
                </c:pt>
                <c:pt idx="119">
                  <c:v>-1.3876408999999992</c:v>
                </c:pt>
                <c:pt idx="120">
                  <c:v>-1.4922325000000001</c:v>
                </c:pt>
                <c:pt idx="121">
                  <c:v>-1.6279965000000001</c:v>
                </c:pt>
                <c:pt idx="122">
                  <c:v>-1.7809004999999996</c:v>
                </c:pt>
                <c:pt idx="123">
                  <c:v>-1.9599804999999986</c:v>
                </c:pt>
                <c:pt idx="124">
                  <c:v>-2.1620995000000001</c:v>
                </c:pt>
                <c:pt idx="125">
                  <c:v>-2.3951694999999997</c:v>
                </c:pt>
                <c:pt idx="126">
                  <c:v>-2.6622014999999983</c:v>
                </c:pt>
                <c:pt idx="127">
                  <c:v>-2.9618484999999986</c:v>
                </c:pt>
                <c:pt idx="128">
                  <c:v>-3.2800344999999993</c:v>
                </c:pt>
                <c:pt idx="129">
                  <c:v>-3.6330594999999999</c:v>
                </c:pt>
                <c:pt idx="130">
                  <c:v>-4.0118104999999993</c:v>
                </c:pt>
                <c:pt idx="131">
                  <c:v>-4.4212434999999992</c:v>
                </c:pt>
                <c:pt idx="132">
                  <c:v>-4.8483494999999994</c:v>
                </c:pt>
                <c:pt idx="133">
                  <c:v>-5.3044294999999995</c:v>
                </c:pt>
                <c:pt idx="134">
                  <c:v>-5.7763934999999993</c:v>
                </c:pt>
                <c:pt idx="135">
                  <c:v>-6.2942584999999998</c:v>
                </c:pt>
                <c:pt idx="136">
                  <c:v>-6.8277024999999991</c:v>
                </c:pt>
                <c:pt idx="137">
                  <c:v>-7.4013774999999988</c:v>
                </c:pt>
                <c:pt idx="138">
                  <c:v>-7.9876414999999987</c:v>
                </c:pt>
                <c:pt idx="139">
                  <c:v>-8.6005634999999998</c:v>
                </c:pt>
                <c:pt idx="140">
                  <c:v>-9.2070644999999978</c:v>
                </c:pt>
                <c:pt idx="141">
                  <c:v>-9.8148714999999989</c:v>
                </c:pt>
                <c:pt idx="142">
                  <c:v>-10.399540500000001</c:v>
                </c:pt>
                <c:pt idx="144">
                  <c:v>-0.81595009749999925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08-4173-93F1-A72A21A9D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724352"/>
        <c:axId val="446730624"/>
      </c:scatterChart>
      <c:valAx>
        <c:axId val="446724352"/>
        <c:scaling>
          <c:orientation val="minMax"/>
          <c:max val="14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446730624"/>
        <c:crosses val="autoZero"/>
        <c:crossBetween val="midCat"/>
      </c:valAx>
      <c:valAx>
        <c:axId val="446730624"/>
        <c:scaling>
          <c:orientation val="minMax"/>
          <c:max val="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46724352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138049451601515"/>
          <c:y val="0.68226778944298638"/>
          <c:w val="0.41874990836501075"/>
          <c:h val="0.116780338877346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3xLO Harmonic to IF Isolation (dB)</a:t>
            </a:r>
          </a:p>
        </c:rich>
      </c:tx>
      <c:layout>
        <c:manualLayout>
          <c:xMode val="edge"/>
          <c:yMode val="edge"/>
          <c:x val="0.3103763743334006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-52.766643999999999</c:v>
              </c:pt>
              <c:pt idx="1">
                <c:v>-55.183086000000003</c:v>
              </c:pt>
              <c:pt idx="2">
                <c:v>-60.747703999999999</c:v>
              </c:pt>
              <c:pt idx="3">
                <c:v>-64.043907000000004</c:v>
              </c:pt>
              <c:pt idx="4">
                <c:v>-62.983787999999997</c:v>
              </c:pt>
              <c:pt idx="5">
                <c:v>-57.442534999999999</c:v>
              </c:pt>
              <c:pt idx="6">
                <c:v>-52.698523999999999</c:v>
              </c:pt>
              <c:pt idx="7">
                <c:v>-49.751469</c:v>
              </c:pt>
              <c:pt idx="8">
                <c:v>-47.750351000000002</c:v>
              </c:pt>
              <c:pt idx="9">
                <c:v>-46.055732999999996</c:v>
              </c:pt>
              <c:pt idx="10">
                <c:v>-44.899757000000001</c:v>
              </c:pt>
              <c:pt idx="11">
                <c:v>-43.937179999999998</c:v>
              </c:pt>
              <c:pt idx="12">
                <c:v>-43.455227000000001</c:v>
              </c:pt>
              <c:pt idx="13">
                <c:v>-42.961533000000003</c:v>
              </c:pt>
              <c:pt idx="14">
                <c:v>-42.813910999999997</c:v>
              </c:pt>
              <c:pt idx="15">
                <c:v>-43.058993999999998</c:v>
              </c:pt>
              <c:pt idx="16">
                <c:v>-43.486469</c:v>
              </c:pt>
              <c:pt idx="17">
                <c:v>-44.186039000000001</c:v>
              </c:pt>
              <c:pt idx="18">
                <c:v>-44.705711000000001</c:v>
              </c:pt>
              <c:pt idx="19">
                <c:v>-45.753796000000001</c:v>
              </c:pt>
              <c:pt idx="20">
                <c:v>-46.936461999999999</c:v>
              </c:pt>
              <c:pt idx="21">
                <c:v>-47.813923000000003</c:v>
              </c:pt>
              <c:pt idx="22">
                <c:v>-47.370261999999997</c:v>
              </c:pt>
              <c:pt idx="23">
                <c:v>-45.650393999999999</c:v>
              </c:pt>
              <c:pt idx="24">
                <c:v>-43.275672999999998</c:v>
              </c:pt>
              <c:pt idx="25">
                <c:v>-41.038165999999997</c:v>
              </c:pt>
              <c:pt idx="26">
                <c:v>-39.933444999999999</c:v>
              </c:pt>
              <c:pt idx="27">
                <c:v>-39.291859000000002</c:v>
              </c:pt>
              <c:pt idx="28">
                <c:v>-39.515957</c:v>
              </c:pt>
              <c:pt idx="29">
                <c:v>-38.867142000000001</c:v>
              </c:pt>
              <c:pt idx="30">
                <c:v>-38.861125999999999</c:v>
              </c:pt>
              <c:pt idx="31">
                <c:v>-39.202713000000003</c:v>
              </c:pt>
              <c:pt idx="32">
                <c:v>-39.902439000000001</c:v>
              </c:pt>
              <c:pt idx="33">
                <c:v>-40.604267</c:v>
              </c:pt>
              <c:pt idx="34">
                <c:v>-41.296306999999999</c:v>
              </c:pt>
              <c:pt idx="35">
                <c:v>-42.424824000000001</c:v>
              </c:pt>
              <c:pt idx="36">
                <c:v>-43.506236999999999</c:v>
              </c:pt>
              <c:pt idx="37">
                <c:v>-44.381591999999998</c:v>
              </c:pt>
              <c:pt idx="38">
                <c:v>-45.424103000000002</c:v>
              </c:pt>
              <c:pt idx="39">
                <c:v>-46.432330999999998</c:v>
              </c:pt>
              <c:pt idx="40">
                <c:v>-47.583266999999999</c:v>
              </c:pt>
              <c:pt idx="41">
                <c:v>-48.693278999999997</c:v>
              </c:pt>
              <c:pt idx="42">
                <c:v>-49.487366000000002</c:v>
              </c:pt>
              <c:pt idx="43">
                <c:v>-49.864753999999998</c:v>
              </c:pt>
              <c:pt idx="44">
                <c:v>-49.864303999999997</c:v>
              </c:pt>
              <c:pt idx="45">
                <c:v>-49.950806</c:v>
              </c:pt>
              <c:pt idx="46">
                <c:v>-52.951748000000002</c:v>
              </c:pt>
              <c:pt idx="47">
                <c:v>-54.389544999999998</c:v>
              </c:pt>
              <c:pt idx="48">
                <c:v>-55.772320000000001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FE7-4505-9A74-95B92529372F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-58.380310000000001</c:v>
              </c:pt>
              <c:pt idx="1">
                <c:v>-58.233153999999999</c:v>
              </c:pt>
              <c:pt idx="2">
                <c:v>-58.088763999999998</c:v>
              </c:pt>
              <c:pt idx="3">
                <c:v>-57.903202</c:v>
              </c:pt>
              <c:pt idx="4">
                <c:v>-58.052661999999998</c:v>
              </c:pt>
              <c:pt idx="5">
                <c:v>-57.93985</c:v>
              </c:pt>
              <c:pt idx="6">
                <c:v>-57.835014000000001</c:v>
              </c:pt>
              <c:pt idx="7">
                <c:v>-57.591361999999997</c:v>
              </c:pt>
              <c:pt idx="8">
                <c:v>-56.722900000000003</c:v>
              </c:pt>
              <c:pt idx="9">
                <c:v>-56.570469000000003</c:v>
              </c:pt>
              <c:pt idx="10">
                <c:v>-55.524841000000002</c:v>
              </c:pt>
              <c:pt idx="11">
                <c:v>-54.840538000000002</c:v>
              </c:pt>
              <c:pt idx="12">
                <c:v>-52.617519000000001</c:v>
              </c:pt>
              <c:pt idx="13">
                <c:v>-50.540694999999999</c:v>
              </c:pt>
              <c:pt idx="14">
                <c:v>-48.422328999999998</c:v>
              </c:pt>
              <c:pt idx="15">
                <c:v>-47.551696999999997</c:v>
              </c:pt>
              <c:pt idx="16">
                <c:v>-45.958159999999999</c:v>
              </c:pt>
              <c:pt idx="17">
                <c:v>-44.900706999999997</c:v>
              </c:pt>
              <c:pt idx="18">
                <c:v>-42.792254999999997</c:v>
              </c:pt>
              <c:pt idx="19">
                <c:v>-41.729621999999999</c:v>
              </c:pt>
              <c:pt idx="20">
                <c:v>-40.550052999999998</c:v>
              </c:pt>
              <c:pt idx="21">
                <c:v>-39.784306000000001</c:v>
              </c:pt>
              <c:pt idx="22">
                <c:v>-39.102218999999998</c:v>
              </c:pt>
              <c:pt idx="23">
                <c:v>-38.480946000000003</c:v>
              </c:pt>
              <c:pt idx="24">
                <c:v>-37.810310000000001</c:v>
              </c:pt>
              <c:pt idx="25">
                <c:v>-37.359673000000001</c:v>
              </c:pt>
              <c:pt idx="26">
                <c:v>-36.697696999999998</c:v>
              </c:pt>
              <c:pt idx="27">
                <c:v>-36.477969999999999</c:v>
              </c:pt>
              <c:pt idx="28">
                <c:v>-36.209625000000003</c:v>
              </c:pt>
              <c:pt idx="29">
                <c:v>-36.670085999999998</c:v>
              </c:pt>
              <c:pt idx="30">
                <c:v>-36.932034000000002</c:v>
              </c:pt>
              <c:pt idx="31">
                <c:v>-37.095950999999999</c:v>
              </c:pt>
              <c:pt idx="32">
                <c:v>-37.029654999999998</c:v>
              </c:pt>
              <c:pt idx="33">
                <c:v>-37.379398000000002</c:v>
              </c:pt>
              <c:pt idx="34">
                <c:v>-37.705368</c:v>
              </c:pt>
              <c:pt idx="35">
                <c:v>-37.989975000000001</c:v>
              </c:pt>
              <c:pt idx="36">
                <c:v>-38.154738999999999</c:v>
              </c:pt>
              <c:pt idx="37">
                <c:v>-38.920245999999999</c:v>
              </c:pt>
              <c:pt idx="38">
                <c:v>-39.488948999999998</c:v>
              </c:pt>
              <c:pt idx="39">
                <c:v>-40.205387000000002</c:v>
              </c:pt>
              <c:pt idx="40">
                <c:v>-40.498730000000002</c:v>
              </c:pt>
              <c:pt idx="41">
                <c:v>-40.873927999999999</c:v>
              </c:pt>
              <c:pt idx="42">
                <c:v>-41.263412000000002</c:v>
              </c:pt>
              <c:pt idx="43">
                <c:v>-42.056094999999999</c:v>
              </c:pt>
              <c:pt idx="44">
                <c:v>-42.119624999999999</c:v>
              </c:pt>
              <c:pt idx="45">
                <c:v>-41.891646999999999</c:v>
              </c:pt>
              <c:pt idx="46">
                <c:v>-41.052405999999998</c:v>
              </c:pt>
              <c:pt idx="47">
                <c:v>-40.766525000000001</c:v>
              </c:pt>
              <c:pt idx="48">
                <c:v>-40.489910000000002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FE7-4505-9A74-95B925293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855040"/>
        <c:axId val="470861312"/>
      </c:scatterChart>
      <c:valAx>
        <c:axId val="470855040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70861312"/>
        <c:crosses val="autoZero"/>
        <c:crossBetween val="midCat"/>
        <c:majorUnit val="2"/>
      </c:valAx>
      <c:valAx>
        <c:axId val="470861312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70855040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834860293856186"/>
          <c:y val="0.6644948943898098"/>
          <c:w val="0.28757600170857273"/>
          <c:h val="0.13031902360868949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2xLO Harmonic to RF Isolation (dB)</a:t>
            </a:r>
          </a:p>
        </c:rich>
      </c:tx>
      <c:layout>
        <c:manualLayout>
          <c:xMode val="edge"/>
          <c:yMode val="edge"/>
          <c:x val="0.31037729951250048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-51.443511999999998</c:v>
              </c:pt>
              <c:pt idx="1">
                <c:v>-53.622073999999998</c:v>
              </c:pt>
              <c:pt idx="2">
                <c:v>-62.60125</c:v>
              </c:pt>
              <c:pt idx="3">
                <c:v>-65.048843000000005</c:v>
              </c:pt>
              <c:pt idx="4">
                <c:v>-64.192672999999999</c:v>
              </c:pt>
              <c:pt idx="5">
                <c:v>-55.380248999999999</c:v>
              </c:pt>
              <c:pt idx="6">
                <c:v>-51.977378999999999</c:v>
              </c:pt>
              <c:pt idx="7">
                <c:v>-50.206164999999999</c:v>
              </c:pt>
              <c:pt idx="8">
                <c:v>-49.965893000000001</c:v>
              </c:pt>
              <c:pt idx="9">
                <c:v>-49.592449000000002</c:v>
              </c:pt>
              <c:pt idx="10">
                <c:v>-49.601714999999999</c:v>
              </c:pt>
              <c:pt idx="11">
                <c:v>-48.155106000000004</c:v>
              </c:pt>
              <c:pt idx="12">
                <c:v>-45.875529999999998</c:v>
              </c:pt>
              <c:pt idx="13">
                <c:v>-43.809685000000002</c:v>
              </c:pt>
              <c:pt idx="14">
                <c:v>-42.873427999999997</c:v>
              </c:pt>
              <c:pt idx="15">
                <c:v>-42.902531000000003</c:v>
              </c:pt>
              <c:pt idx="16">
                <c:v>-43.475417999999998</c:v>
              </c:pt>
              <c:pt idx="17">
                <c:v>-44.139816000000003</c:v>
              </c:pt>
              <c:pt idx="18">
                <c:v>-45.081263999999997</c:v>
              </c:pt>
              <c:pt idx="19">
                <c:v>-45.571114000000001</c:v>
              </c:pt>
              <c:pt idx="20">
                <c:v>-46.048774999999999</c:v>
              </c:pt>
              <c:pt idx="21">
                <c:v>-46.451706000000001</c:v>
              </c:pt>
              <c:pt idx="22">
                <c:v>-46.858974000000003</c:v>
              </c:pt>
              <c:pt idx="23">
                <c:v>-47.348396000000001</c:v>
              </c:pt>
              <c:pt idx="24">
                <c:v>-47.907665000000001</c:v>
              </c:pt>
              <c:pt idx="25">
                <c:v>-48.845466999999999</c:v>
              </c:pt>
              <c:pt idx="26">
                <c:v>-49.766902999999999</c:v>
              </c:pt>
              <c:pt idx="27">
                <c:v>-51.121243</c:v>
              </c:pt>
              <c:pt idx="28">
                <c:v>-52.662556000000002</c:v>
              </c:pt>
              <c:pt idx="29">
                <c:v>-54.577091000000003</c:v>
              </c:pt>
              <c:pt idx="30">
                <c:v>-56.2836</c:v>
              </c:pt>
              <c:pt idx="31">
                <c:v>-58.095683999999999</c:v>
              </c:pt>
              <c:pt idx="32">
                <c:v>-61.096828000000002</c:v>
              </c:pt>
              <c:pt idx="33">
                <c:v>-66.314544999999995</c:v>
              </c:pt>
              <c:pt idx="34">
                <c:v>-67.438927000000007</c:v>
              </c:pt>
              <c:pt idx="35">
                <c:v>-65.296477999999993</c:v>
              </c:pt>
              <c:pt idx="36">
                <c:v>-59.477882000000001</c:v>
              </c:pt>
              <c:pt idx="37">
                <c:v>-56.382286000000001</c:v>
              </c:pt>
              <c:pt idx="38">
                <c:v>-54.598720999999998</c:v>
              </c:pt>
              <c:pt idx="39">
                <c:v>-53.459342999999997</c:v>
              </c:pt>
              <c:pt idx="40">
                <c:v>-52.546405999999998</c:v>
              </c:pt>
              <c:pt idx="41">
                <c:v>-51.484344</c:v>
              </c:pt>
              <c:pt idx="42">
                <c:v>-50.269011999999996</c:v>
              </c:pt>
              <c:pt idx="43">
                <c:v>-49.086292</c:v>
              </c:pt>
              <c:pt idx="44">
                <c:v>-47.904083</c:v>
              </c:pt>
              <c:pt idx="45">
                <c:v>-46.994053000000001</c:v>
              </c:pt>
              <c:pt idx="46">
                <c:v>-46.772162999999999</c:v>
              </c:pt>
              <c:pt idx="47">
                <c:v>-46.862456999999999</c:v>
              </c:pt>
              <c:pt idx="48">
                <c:v>-47.083812999999999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30F-4F9B-8787-5390F1C4EBBE}"/>
            </c:ext>
          </c:extLst>
        </c:ser>
        <c:ser>
          <c:idx val="1"/>
          <c:order val="1"/>
          <c:tx>
            <c:v>Configuration B</c:v>
          </c:tx>
          <c:spPr>
            <a:ln cap="sq">
              <a:solidFill>
                <a:prstClr val="black"/>
              </a:solidFill>
              <a:prstDash val="sysDash"/>
              <a:round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-31.269020000000001</c:v>
              </c:pt>
              <c:pt idx="1">
                <c:v>-30.796168999999999</c:v>
              </c:pt>
              <c:pt idx="2">
                <c:v>-30.098427000000001</c:v>
              </c:pt>
              <c:pt idx="3">
                <c:v>-29.451439000000001</c:v>
              </c:pt>
              <c:pt idx="4">
                <c:v>-28.989142999999999</c:v>
              </c:pt>
              <c:pt idx="5">
                <c:v>-28.586936999999999</c:v>
              </c:pt>
              <c:pt idx="6">
                <c:v>-28.011762999999998</c:v>
              </c:pt>
              <c:pt idx="7">
                <c:v>-27.634577</c:v>
              </c:pt>
              <c:pt idx="8">
                <c:v>-27.114236999999999</c:v>
              </c:pt>
              <c:pt idx="9">
                <c:v>-26.837433000000001</c:v>
              </c:pt>
              <c:pt idx="10">
                <c:v>-26.381202999999999</c:v>
              </c:pt>
              <c:pt idx="11">
                <c:v>-26.262791</c:v>
              </c:pt>
              <c:pt idx="12">
                <c:v>-26.086075000000001</c:v>
              </c:pt>
              <c:pt idx="13">
                <c:v>-26.071622999999999</c:v>
              </c:pt>
              <c:pt idx="14">
                <c:v>-25.989778999999999</c:v>
              </c:pt>
              <c:pt idx="15">
                <c:v>-26.121199000000001</c:v>
              </c:pt>
              <c:pt idx="16">
                <c:v>-26.113385999999998</c:v>
              </c:pt>
              <c:pt idx="17">
                <c:v>-26.147587000000001</c:v>
              </c:pt>
              <c:pt idx="18">
                <c:v>-26.210455</c:v>
              </c:pt>
              <c:pt idx="19">
                <c:v>-26.414943999999998</c:v>
              </c:pt>
              <c:pt idx="20">
                <c:v>-26.631015999999999</c:v>
              </c:pt>
              <c:pt idx="21">
                <c:v>-26.809666</c:v>
              </c:pt>
              <c:pt idx="22">
                <c:v>-26.968592000000001</c:v>
              </c:pt>
              <c:pt idx="23">
                <c:v>-27.214285</c:v>
              </c:pt>
              <c:pt idx="24">
                <c:v>-27.403822000000002</c:v>
              </c:pt>
              <c:pt idx="25">
                <c:v>-27.634186</c:v>
              </c:pt>
              <c:pt idx="26">
                <c:v>-27.662158999999999</c:v>
              </c:pt>
              <c:pt idx="27">
                <c:v>-27.624707999999998</c:v>
              </c:pt>
              <c:pt idx="28">
                <c:v>-27.454875999999999</c:v>
              </c:pt>
              <c:pt idx="29">
                <c:v>-27.312052000000001</c:v>
              </c:pt>
              <c:pt idx="30">
                <c:v>-27.365486000000001</c:v>
              </c:pt>
              <c:pt idx="31">
                <c:v>-27.468836</c:v>
              </c:pt>
              <c:pt idx="32">
                <c:v>-27.882850999999999</c:v>
              </c:pt>
              <c:pt idx="33">
                <c:v>-28.029833</c:v>
              </c:pt>
              <c:pt idx="34">
                <c:v>-28.302923</c:v>
              </c:pt>
              <c:pt idx="35">
                <c:v>-28.236878999999998</c:v>
              </c:pt>
              <c:pt idx="36">
                <c:v>-28.161476</c:v>
              </c:pt>
              <c:pt idx="37">
                <c:v>-28.110043999999998</c:v>
              </c:pt>
              <c:pt idx="38">
                <c:v>-28.278172000000001</c:v>
              </c:pt>
              <c:pt idx="39">
                <c:v>-28.642365000000002</c:v>
              </c:pt>
              <c:pt idx="40">
                <c:v>-28.897124999999999</c:v>
              </c:pt>
              <c:pt idx="41">
                <c:v>-29.182234000000001</c:v>
              </c:pt>
              <c:pt idx="42">
                <c:v>-29.469056999999999</c:v>
              </c:pt>
              <c:pt idx="43">
                <c:v>-29.796514999999999</c:v>
              </c:pt>
              <c:pt idx="44">
                <c:v>-29.918413000000001</c:v>
              </c:pt>
              <c:pt idx="45">
                <c:v>-30.002507999999999</c:v>
              </c:pt>
              <c:pt idx="46">
                <c:v>-30.347345000000001</c:v>
              </c:pt>
              <c:pt idx="47">
                <c:v>-30.983898</c:v>
              </c:pt>
              <c:pt idx="48">
                <c:v>-31.513898999999999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30F-4F9B-8787-5390F1C4E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961152"/>
        <c:axId val="470975616"/>
      </c:scatterChart>
      <c:valAx>
        <c:axId val="470961152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4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70975616"/>
        <c:crosses val="autoZero"/>
        <c:crossBetween val="midCat"/>
        <c:majorUnit val="2"/>
      </c:valAx>
      <c:valAx>
        <c:axId val="470975616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7096115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834033284088591"/>
          <c:y val="0.66907225138524351"/>
          <c:w val="0.28205468044122006"/>
          <c:h val="0.121138086905803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2xLO Harmonic to IF Isolation (dB)</a:t>
            </a:r>
          </a:p>
        </c:rich>
      </c:tx>
      <c:layout>
        <c:manualLayout>
          <c:xMode val="edge"/>
          <c:yMode val="edge"/>
          <c:x val="0.31583117939195771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9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 cap="sq"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-56.831592999999998</c:v>
              </c:pt>
              <c:pt idx="1">
                <c:v>-55.494114000000003</c:v>
              </c:pt>
              <c:pt idx="2">
                <c:v>-53.996699999999997</c:v>
              </c:pt>
              <c:pt idx="3">
                <c:v>-52.782001000000001</c:v>
              </c:pt>
              <c:pt idx="4">
                <c:v>-52.782944000000001</c:v>
              </c:pt>
              <c:pt idx="5">
                <c:v>-52.611927000000001</c:v>
              </c:pt>
              <c:pt idx="6">
                <c:v>-53.040599999999998</c:v>
              </c:pt>
              <c:pt idx="7">
                <c:v>-53.147587000000001</c:v>
              </c:pt>
              <c:pt idx="8">
                <c:v>-53.715747999999998</c:v>
              </c:pt>
              <c:pt idx="9">
                <c:v>-55.201430999999999</c:v>
              </c:pt>
              <c:pt idx="10">
                <c:v>-56.393520000000002</c:v>
              </c:pt>
              <c:pt idx="11">
                <c:v>-57.861590999999997</c:v>
              </c:pt>
              <c:pt idx="12">
                <c:v>-60.214882000000003</c:v>
              </c:pt>
              <c:pt idx="13">
                <c:v>-64.684509000000006</c:v>
              </c:pt>
              <c:pt idx="14">
                <c:v>-68.448211999999998</c:v>
              </c:pt>
              <c:pt idx="15">
                <c:v>-67.445250999999999</c:v>
              </c:pt>
              <c:pt idx="16">
                <c:v>-62.621166000000002</c:v>
              </c:pt>
              <c:pt idx="17">
                <c:v>-57.381622</c:v>
              </c:pt>
              <c:pt idx="18">
                <c:v>-54.436478000000001</c:v>
              </c:pt>
              <c:pt idx="19">
                <c:v>-52.396610000000003</c:v>
              </c:pt>
              <c:pt idx="20">
                <c:v>-50.817203999999997</c:v>
              </c:pt>
              <c:pt idx="21">
                <c:v>-49.653500000000001</c:v>
              </c:pt>
              <c:pt idx="22">
                <c:v>-49.312958000000002</c:v>
              </c:pt>
              <c:pt idx="23">
                <c:v>-49.058501999999997</c:v>
              </c:pt>
              <c:pt idx="24">
                <c:v>-48.838946999999997</c:v>
              </c:pt>
              <c:pt idx="25">
                <c:v>-48.423378</c:v>
              </c:pt>
              <c:pt idx="26">
                <c:v>-48.303356000000001</c:v>
              </c:pt>
              <c:pt idx="27">
                <c:v>-47.753914000000002</c:v>
              </c:pt>
              <c:pt idx="28">
                <c:v>-47.614345999999998</c:v>
              </c:pt>
              <c:pt idx="29">
                <c:v>-47.188648000000001</c:v>
              </c:pt>
              <c:pt idx="30">
                <c:v>-47.327697999999998</c:v>
              </c:pt>
              <c:pt idx="31">
                <c:v>-47.517273000000003</c:v>
              </c:pt>
              <c:pt idx="32">
                <c:v>-47.724136000000001</c:v>
              </c:pt>
              <c:pt idx="33">
                <c:v>-49.171120000000002</c:v>
              </c:pt>
              <c:pt idx="34">
                <c:v>-50.353698999999999</c:v>
              </c:pt>
              <c:pt idx="35">
                <c:v>-51.202002999999998</c:v>
              </c:pt>
              <c:pt idx="36">
                <c:v>-50.971989000000001</c:v>
              </c:pt>
              <c:pt idx="37">
                <c:v>-50.512439999999998</c:v>
              </c:pt>
              <c:pt idx="38">
                <c:v>-50.397095</c:v>
              </c:pt>
              <c:pt idx="39">
                <c:v>-50.316738000000001</c:v>
              </c:pt>
              <c:pt idx="40">
                <c:v>-50.249172000000002</c:v>
              </c:pt>
              <c:pt idx="41">
                <c:v>-50.288505999999998</c:v>
              </c:pt>
              <c:pt idx="42">
                <c:v>-50.379463000000001</c:v>
              </c:pt>
              <c:pt idx="43">
                <c:v>-50.597782000000002</c:v>
              </c:pt>
              <c:pt idx="44">
                <c:v>-51.172131</c:v>
              </c:pt>
              <c:pt idx="45">
                <c:v>-51.079574999999998</c:v>
              </c:pt>
              <c:pt idx="46">
                <c:v>-51.031979</c:v>
              </c:pt>
              <c:pt idx="47">
                <c:v>-50.386738000000001</c:v>
              </c:pt>
              <c:pt idx="48">
                <c:v>-50.306975999999999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033-435D-8A8D-AA57406360E9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-49.571506999999997</c:v>
              </c:pt>
              <c:pt idx="1">
                <c:v>-49.096901000000003</c:v>
              </c:pt>
              <c:pt idx="2">
                <c:v>-48.470058000000002</c:v>
              </c:pt>
              <c:pt idx="3">
                <c:v>-48.132347000000003</c:v>
              </c:pt>
              <c:pt idx="4">
                <c:v>-47.690055999999998</c:v>
              </c:pt>
              <c:pt idx="5">
                <c:v>-47.510058999999998</c:v>
              </c:pt>
              <c:pt idx="6">
                <c:v>-47.446064</c:v>
              </c:pt>
              <c:pt idx="7">
                <c:v>-48.085625</c:v>
              </c:pt>
              <c:pt idx="8">
                <c:v>-48.812508000000001</c:v>
              </c:pt>
              <c:pt idx="9">
                <c:v>-49.975791999999998</c:v>
              </c:pt>
              <c:pt idx="10">
                <c:v>-51.343941000000001</c:v>
              </c:pt>
              <c:pt idx="11">
                <c:v>-53.338073999999999</c:v>
              </c:pt>
              <c:pt idx="12">
                <c:v>-56.165725999999999</c:v>
              </c:pt>
              <c:pt idx="13">
                <c:v>-59.331257000000001</c:v>
              </c:pt>
              <c:pt idx="14">
                <c:v>-61.074986000000003</c:v>
              </c:pt>
              <c:pt idx="15">
                <c:v>-60.498641999999997</c:v>
              </c:pt>
              <c:pt idx="16">
                <c:v>-57.801853000000001</c:v>
              </c:pt>
              <c:pt idx="17">
                <c:v>-55.131926999999997</c:v>
              </c:pt>
              <c:pt idx="18">
                <c:v>-53.097220999999998</c:v>
              </c:pt>
              <c:pt idx="19">
                <c:v>-51.666794000000003</c:v>
              </c:pt>
              <c:pt idx="20">
                <c:v>-50.73518</c:v>
              </c:pt>
              <c:pt idx="21">
                <c:v>-50.225624000000003</c:v>
              </c:pt>
              <c:pt idx="22">
                <c:v>-50.142220000000002</c:v>
              </c:pt>
              <c:pt idx="23">
                <c:v>-50.317554000000001</c:v>
              </c:pt>
              <c:pt idx="24">
                <c:v>-50.573078000000002</c:v>
              </c:pt>
              <c:pt idx="25">
                <c:v>-51.109192</c:v>
              </c:pt>
              <c:pt idx="26">
                <c:v>-52.016894999999998</c:v>
              </c:pt>
              <c:pt idx="27">
                <c:v>-53.272758000000003</c:v>
              </c:pt>
              <c:pt idx="28">
                <c:v>-57.386291999999997</c:v>
              </c:pt>
              <c:pt idx="29">
                <c:v>-60.017769000000001</c:v>
              </c:pt>
              <c:pt idx="30">
                <c:v>-59.436878</c:v>
              </c:pt>
              <c:pt idx="31">
                <c:v>-54.613151999999999</c:v>
              </c:pt>
              <c:pt idx="32">
                <c:v>-50.938003999999999</c:v>
              </c:pt>
              <c:pt idx="33">
                <c:v>-48.484870999999998</c:v>
              </c:pt>
              <c:pt idx="34">
                <c:v>-46.057502999999997</c:v>
              </c:pt>
              <c:pt idx="35">
                <c:v>-43.187294000000001</c:v>
              </c:pt>
              <c:pt idx="36">
                <c:v>-41.920001999999997</c:v>
              </c:pt>
              <c:pt idx="37">
                <c:v>-41.785125999999998</c:v>
              </c:pt>
              <c:pt idx="38">
                <c:v>-42.049007000000003</c:v>
              </c:pt>
              <c:pt idx="39">
                <c:v>-42.461803000000003</c:v>
              </c:pt>
              <c:pt idx="40">
                <c:v>-42.954085999999997</c:v>
              </c:pt>
              <c:pt idx="41">
                <c:v>-43.530743000000001</c:v>
              </c:pt>
              <c:pt idx="42">
                <c:v>-44.063637</c:v>
              </c:pt>
              <c:pt idx="43">
                <c:v>-44.501888000000001</c:v>
              </c:pt>
              <c:pt idx="44">
                <c:v>-45.245398999999999</c:v>
              </c:pt>
              <c:pt idx="45">
                <c:v>-46.130997000000001</c:v>
              </c:pt>
              <c:pt idx="46">
                <c:v>-47.443824999999997</c:v>
              </c:pt>
              <c:pt idx="47">
                <c:v>-48.061442999999997</c:v>
              </c:pt>
              <c:pt idx="48">
                <c:v>-48.413196999999997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033-435D-8A8D-AA5740636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042688"/>
        <c:axId val="471053056"/>
      </c:scatterChart>
      <c:valAx>
        <c:axId val="471042688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71053056"/>
        <c:crosses val="autoZero"/>
        <c:crossBetween val="midCat"/>
        <c:majorUnit val="2"/>
      </c:valAx>
      <c:valAx>
        <c:axId val="471053056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71042688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835274784175986"/>
          <c:y val="0.67370188101487316"/>
          <c:w val="0.28480546114993138"/>
          <c:h val="0.1118788276465441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Odd LO Harmonic to RF Isolation (dB)</a:t>
            </a:r>
          </a:p>
        </c:rich>
      </c:tx>
      <c:layout>
        <c:manualLayout>
          <c:xMode val="edge"/>
          <c:yMode val="edge"/>
          <c:x val="0.31037292771183889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35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3xLO 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Harm-A'!$L$3:$L$51</c:f>
              <c:numCache>
                <c:formatCode>0.00</c:formatCode>
                <c:ptCount val="49"/>
                <c:pt idx="0">
                  <c:v>24</c:v>
                </c:pt>
                <c:pt idx="1">
                  <c:v>24.166666666666998</c:v>
                </c:pt>
                <c:pt idx="2">
                  <c:v>24.333333333333002</c:v>
                </c:pt>
                <c:pt idx="3">
                  <c:v>24.5</c:v>
                </c:pt>
                <c:pt idx="4">
                  <c:v>24.666666666666998</c:v>
                </c:pt>
                <c:pt idx="5">
                  <c:v>24.833333333333002</c:v>
                </c:pt>
                <c:pt idx="6">
                  <c:v>25</c:v>
                </c:pt>
                <c:pt idx="7">
                  <c:v>25.166666666666998</c:v>
                </c:pt>
                <c:pt idx="8">
                  <c:v>25.333333333333002</c:v>
                </c:pt>
                <c:pt idx="9">
                  <c:v>25.5</c:v>
                </c:pt>
                <c:pt idx="10">
                  <c:v>25.666666666666998</c:v>
                </c:pt>
                <c:pt idx="11">
                  <c:v>25.833333333333002</c:v>
                </c:pt>
                <c:pt idx="12">
                  <c:v>26</c:v>
                </c:pt>
                <c:pt idx="13">
                  <c:v>26.166666666666998</c:v>
                </c:pt>
                <c:pt idx="14">
                  <c:v>26.333333333333002</c:v>
                </c:pt>
                <c:pt idx="15">
                  <c:v>26.5</c:v>
                </c:pt>
                <c:pt idx="16">
                  <c:v>26.666666666666998</c:v>
                </c:pt>
                <c:pt idx="17">
                  <c:v>26.833333333333002</c:v>
                </c:pt>
                <c:pt idx="18">
                  <c:v>27</c:v>
                </c:pt>
                <c:pt idx="19">
                  <c:v>27.166666666666998</c:v>
                </c:pt>
                <c:pt idx="20">
                  <c:v>27.333333333333002</c:v>
                </c:pt>
                <c:pt idx="21">
                  <c:v>27.5</c:v>
                </c:pt>
                <c:pt idx="22">
                  <c:v>27.666666666666998</c:v>
                </c:pt>
                <c:pt idx="23">
                  <c:v>27.833333333333002</c:v>
                </c:pt>
                <c:pt idx="24">
                  <c:v>28</c:v>
                </c:pt>
                <c:pt idx="25">
                  <c:v>28.166666666666998</c:v>
                </c:pt>
                <c:pt idx="26">
                  <c:v>28.333333333333002</c:v>
                </c:pt>
                <c:pt idx="27">
                  <c:v>28.5</c:v>
                </c:pt>
                <c:pt idx="28">
                  <c:v>28.666666666666998</c:v>
                </c:pt>
                <c:pt idx="29">
                  <c:v>28.833333333333002</c:v>
                </c:pt>
                <c:pt idx="30">
                  <c:v>29</c:v>
                </c:pt>
                <c:pt idx="31">
                  <c:v>29.166666666666998</c:v>
                </c:pt>
                <c:pt idx="32">
                  <c:v>29.333333333333002</c:v>
                </c:pt>
                <c:pt idx="33">
                  <c:v>29.5</c:v>
                </c:pt>
                <c:pt idx="34">
                  <c:v>29.666666666666998</c:v>
                </c:pt>
                <c:pt idx="35">
                  <c:v>29.833333333333002</c:v>
                </c:pt>
                <c:pt idx="36">
                  <c:v>30</c:v>
                </c:pt>
                <c:pt idx="37">
                  <c:v>30.166666666666998</c:v>
                </c:pt>
                <c:pt idx="38">
                  <c:v>30.333333333333002</c:v>
                </c:pt>
                <c:pt idx="39">
                  <c:v>30.5</c:v>
                </c:pt>
                <c:pt idx="40">
                  <c:v>30.666666666666998</c:v>
                </c:pt>
                <c:pt idx="41">
                  <c:v>30.833333333333002</c:v>
                </c:pt>
                <c:pt idx="42">
                  <c:v>31</c:v>
                </c:pt>
                <c:pt idx="43">
                  <c:v>31.166666666666998</c:v>
                </c:pt>
                <c:pt idx="44">
                  <c:v>31.333333333333002</c:v>
                </c:pt>
                <c:pt idx="45">
                  <c:v>31.5</c:v>
                </c:pt>
                <c:pt idx="46">
                  <c:v>31.666666666666998</c:v>
                </c:pt>
                <c:pt idx="47">
                  <c:v>31.833333333333002</c:v>
                </c:pt>
                <c:pt idx="48">
                  <c:v>32</c:v>
                </c:pt>
              </c:numCache>
            </c:numRef>
          </c:xVal>
          <c:yVal>
            <c:numRef>
              <c:f>'LO Harm-A'!$N$3:$N$51</c:f>
              <c:numCache>
                <c:formatCode>0.00</c:formatCode>
                <c:ptCount val="49"/>
                <c:pt idx="0">
                  <c:v>-48.425533000000001</c:v>
                </c:pt>
                <c:pt idx="1">
                  <c:v>-48.464649000000001</c:v>
                </c:pt>
                <c:pt idx="2">
                  <c:v>-48.588844000000002</c:v>
                </c:pt>
                <c:pt idx="3">
                  <c:v>-48.406371999999998</c:v>
                </c:pt>
                <c:pt idx="4">
                  <c:v>-48.126240000000003</c:v>
                </c:pt>
                <c:pt idx="5">
                  <c:v>-47.453091000000001</c:v>
                </c:pt>
                <c:pt idx="6">
                  <c:v>-47.019123</c:v>
                </c:pt>
                <c:pt idx="7">
                  <c:v>-46.620964000000001</c:v>
                </c:pt>
                <c:pt idx="8">
                  <c:v>-46.254185</c:v>
                </c:pt>
                <c:pt idx="9">
                  <c:v>-45.841282</c:v>
                </c:pt>
                <c:pt idx="10">
                  <c:v>-45.253951999999998</c:v>
                </c:pt>
                <c:pt idx="11">
                  <c:v>-44.629519999999999</c:v>
                </c:pt>
                <c:pt idx="12">
                  <c:v>-43.784981000000002</c:v>
                </c:pt>
                <c:pt idx="13">
                  <c:v>-43.030040999999997</c:v>
                </c:pt>
                <c:pt idx="14">
                  <c:v>-42.378731000000002</c:v>
                </c:pt>
                <c:pt idx="15">
                  <c:v>-42.351131000000002</c:v>
                </c:pt>
                <c:pt idx="16">
                  <c:v>-43.671902000000003</c:v>
                </c:pt>
                <c:pt idx="17">
                  <c:v>-45.244456999999997</c:v>
                </c:pt>
                <c:pt idx="18">
                  <c:v>-46.283588000000002</c:v>
                </c:pt>
                <c:pt idx="19">
                  <c:v>-45.846397000000003</c:v>
                </c:pt>
                <c:pt idx="20">
                  <c:v>-45.224769999999999</c:v>
                </c:pt>
                <c:pt idx="21">
                  <c:v>-44.388603000000003</c:v>
                </c:pt>
                <c:pt idx="22">
                  <c:v>-43.800896000000002</c:v>
                </c:pt>
                <c:pt idx="23">
                  <c:v>-42.954990000000002</c:v>
                </c:pt>
                <c:pt idx="24">
                  <c:v>-42.448666000000003</c:v>
                </c:pt>
                <c:pt idx="25">
                  <c:v>-41.757148999999998</c:v>
                </c:pt>
                <c:pt idx="26">
                  <c:v>-41.501643999999999</c:v>
                </c:pt>
                <c:pt idx="27">
                  <c:v>-41.220993</c:v>
                </c:pt>
                <c:pt idx="28">
                  <c:v>-41.186615000000003</c:v>
                </c:pt>
                <c:pt idx="29">
                  <c:v>-41.285254999999999</c:v>
                </c:pt>
                <c:pt idx="30">
                  <c:v>-41.352356</c:v>
                </c:pt>
                <c:pt idx="31">
                  <c:v>-41.492825000000003</c:v>
                </c:pt>
                <c:pt idx="32">
                  <c:v>-41.390148000000003</c:v>
                </c:pt>
                <c:pt idx="33">
                  <c:v>-41.268287999999998</c:v>
                </c:pt>
                <c:pt idx="34">
                  <c:v>-41.044552000000003</c:v>
                </c:pt>
                <c:pt idx="35">
                  <c:v>-40.666919999999998</c:v>
                </c:pt>
                <c:pt idx="36">
                  <c:v>-40.445393000000003</c:v>
                </c:pt>
                <c:pt idx="37">
                  <c:v>-40.289627000000003</c:v>
                </c:pt>
                <c:pt idx="38">
                  <c:v>-40.312762999999997</c:v>
                </c:pt>
                <c:pt idx="39">
                  <c:v>-40.233181000000002</c:v>
                </c:pt>
                <c:pt idx="40">
                  <c:v>-40.004162000000001</c:v>
                </c:pt>
                <c:pt idx="41">
                  <c:v>-39.856754000000002</c:v>
                </c:pt>
                <c:pt idx="42">
                  <c:v>-39.739879999999999</c:v>
                </c:pt>
                <c:pt idx="43">
                  <c:v>-39.506104000000001</c:v>
                </c:pt>
                <c:pt idx="44">
                  <c:v>-39.260207999999999</c:v>
                </c:pt>
                <c:pt idx="45">
                  <c:v>-39.215530000000001</c:v>
                </c:pt>
                <c:pt idx="46">
                  <c:v>-39.187663999999998</c:v>
                </c:pt>
                <c:pt idx="47">
                  <c:v>-38.909134000000002</c:v>
                </c:pt>
                <c:pt idx="48">
                  <c:v>-38.489758000000002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51-4F67-B69D-B92F1ACDEE80}"/>
            </c:ext>
          </c:extLst>
        </c:ser>
        <c:ser>
          <c:idx val="0"/>
          <c:order val="1"/>
          <c:tx>
            <c:v>3xLO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Harm-B'!$L$3:$L$51</c:f>
              <c:numCache>
                <c:formatCode>0.00</c:formatCode>
                <c:ptCount val="49"/>
                <c:pt idx="0">
                  <c:v>24</c:v>
                </c:pt>
                <c:pt idx="1">
                  <c:v>24.166666666666998</c:v>
                </c:pt>
                <c:pt idx="2">
                  <c:v>24.333333333333002</c:v>
                </c:pt>
                <c:pt idx="3">
                  <c:v>24.5</c:v>
                </c:pt>
                <c:pt idx="4">
                  <c:v>24.666666666666998</c:v>
                </c:pt>
                <c:pt idx="5">
                  <c:v>24.833333333333002</c:v>
                </c:pt>
                <c:pt idx="6">
                  <c:v>25</c:v>
                </c:pt>
                <c:pt idx="7">
                  <c:v>25.166666666666998</c:v>
                </c:pt>
                <c:pt idx="8">
                  <c:v>25.333333333333002</c:v>
                </c:pt>
                <c:pt idx="9">
                  <c:v>25.5</c:v>
                </c:pt>
                <c:pt idx="10">
                  <c:v>25.666666666666998</c:v>
                </c:pt>
                <c:pt idx="11">
                  <c:v>25.833333333333002</c:v>
                </c:pt>
                <c:pt idx="12">
                  <c:v>26</c:v>
                </c:pt>
                <c:pt idx="13">
                  <c:v>26.166666666666998</c:v>
                </c:pt>
                <c:pt idx="14">
                  <c:v>26.333333333333002</c:v>
                </c:pt>
                <c:pt idx="15">
                  <c:v>26.5</c:v>
                </c:pt>
                <c:pt idx="16">
                  <c:v>26.666666666666998</c:v>
                </c:pt>
                <c:pt idx="17">
                  <c:v>26.833333333333002</c:v>
                </c:pt>
                <c:pt idx="18">
                  <c:v>27</c:v>
                </c:pt>
                <c:pt idx="19">
                  <c:v>27.166666666666998</c:v>
                </c:pt>
                <c:pt idx="20">
                  <c:v>27.333333333333002</c:v>
                </c:pt>
                <c:pt idx="21">
                  <c:v>27.5</c:v>
                </c:pt>
                <c:pt idx="22">
                  <c:v>27.666666666666998</c:v>
                </c:pt>
                <c:pt idx="23">
                  <c:v>27.833333333333002</c:v>
                </c:pt>
                <c:pt idx="24">
                  <c:v>28</c:v>
                </c:pt>
                <c:pt idx="25">
                  <c:v>28.166666666666998</c:v>
                </c:pt>
                <c:pt idx="26">
                  <c:v>28.333333333333002</c:v>
                </c:pt>
                <c:pt idx="27">
                  <c:v>28.5</c:v>
                </c:pt>
                <c:pt idx="28">
                  <c:v>28.666666666666998</c:v>
                </c:pt>
                <c:pt idx="29">
                  <c:v>28.833333333333002</c:v>
                </c:pt>
                <c:pt idx="30">
                  <c:v>29</c:v>
                </c:pt>
                <c:pt idx="31">
                  <c:v>29.166666666666998</c:v>
                </c:pt>
                <c:pt idx="32">
                  <c:v>29.333333333333002</c:v>
                </c:pt>
                <c:pt idx="33">
                  <c:v>29.5</c:v>
                </c:pt>
                <c:pt idx="34">
                  <c:v>29.666666666666998</c:v>
                </c:pt>
                <c:pt idx="35">
                  <c:v>29.833333333333002</c:v>
                </c:pt>
                <c:pt idx="36">
                  <c:v>30</c:v>
                </c:pt>
                <c:pt idx="37">
                  <c:v>30.166666666666998</c:v>
                </c:pt>
                <c:pt idx="38">
                  <c:v>30.333333333333002</c:v>
                </c:pt>
                <c:pt idx="39">
                  <c:v>30.5</c:v>
                </c:pt>
                <c:pt idx="40">
                  <c:v>30.666666666666998</c:v>
                </c:pt>
                <c:pt idx="41">
                  <c:v>30.833333333333002</c:v>
                </c:pt>
                <c:pt idx="42">
                  <c:v>31</c:v>
                </c:pt>
                <c:pt idx="43">
                  <c:v>31.166666666666998</c:v>
                </c:pt>
                <c:pt idx="44">
                  <c:v>31.333333333333002</c:v>
                </c:pt>
                <c:pt idx="45">
                  <c:v>31.5</c:v>
                </c:pt>
                <c:pt idx="46">
                  <c:v>31.666666666666998</c:v>
                </c:pt>
                <c:pt idx="47">
                  <c:v>31.833333333333002</c:v>
                </c:pt>
                <c:pt idx="48">
                  <c:v>32</c:v>
                </c:pt>
              </c:numCache>
            </c:numRef>
          </c:xVal>
          <c:yVal>
            <c:numRef>
              <c:f>'LO Harm-B'!$N$3:$N$51</c:f>
              <c:numCache>
                <c:formatCode>0.00</c:formatCode>
                <c:ptCount val="49"/>
                <c:pt idx="0">
                  <c:v>-49.47213</c:v>
                </c:pt>
                <c:pt idx="1">
                  <c:v>-49.484679999999997</c:v>
                </c:pt>
                <c:pt idx="2">
                  <c:v>-49.579197000000001</c:v>
                </c:pt>
                <c:pt idx="3">
                  <c:v>-49.508513999999998</c:v>
                </c:pt>
                <c:pt idx="4">
                  <c:v>-49.311301999999998</c:v>
                </c:pt>
                <c:pt idx="5">
                  <c:v>-48.828460999999997</c:v>
                </c:pt>
                <c:pt idx="6">
                  <c:v>-48.821617000000003</c:v>
                </c:pt>
                <c:pt idx="7">
                  <c:v>-49.345756999999999</c:v>
                </c:pt>
                <c:pt idx="8">
                  <c:v>-49.599666999999997</c:v>
                </c:pt>
                <c:pt idx="9">
                  <c:v>-49.518062999999998</c:v>
                </c:pt>
                <c:pt idx="10">
                  <c:v>-49.183773000000002</c:v>
                </c:pt>
                <c:pt idx="11">
                  <c:v>-49.090026999999999</c:v>
                </c:pt>
                <c:pt idx="12">
                  <c:v>-48.841411999999998</c:v>
                </c:pt>
                <c:pt idx="13">
                  <c:v>-48.426642999999999</c:v>
                </c:pt>
                <c:pt idx="14">
                  <c:v>-48.50779</c:v>
                </c:pt>
                <c:pt idx="15">
                  <c:v>-48.755989</c:v>
                </c:pt>
                <c:pt idx="16">
                  <c:v>-51.310921</c:v>
                </c:pt>
                <c:pt idx="17">
                  <c:v>-55.148823</c:v>
                </c:pt>
                <c:pt idx="18">
                  <c:v>-57.703732000000002</c:v>
                </c:pt>
                <c:pt idx="19">
                  <c:v>-57.577914999999997</c:v>
                </c:pt>
                <c:pt idx="20">
                  <c:v>-55.548721</c:v>
                </c:pt>
                <c:pt idx="21">
                  <c:v>-54.291137999999997</c:v>
                </c:pt>
                <c:pt idx="22">
                  <c:v>-53.059811000000003</c:v>
                </c:pt>
                <c:pt idx="23">
                  <c:v>-51.242702000000001</c:v>
                </c:pt>
                <c:pt idx="24">
                  <c:v>-49.820746999999997</c:v>
                </c:pt>
                <c:pt idx="25">
                  <c:v>-48.355601999999998</c:v>
                </c:pt>
                <c:pt idx="26">
                  <c:v>-47.617870000000003</c:v>
                </c:pt>
                <c:pt idx="27">
                  <c:v>-46.498348</c:v>
                </c:pt>
                <c:pt idx="28">
                  <c:v>-45.597403999999997</c:v>
                </c:pt>
                <c:pt idx="29">
                  <c:v>-44.895302000000001</c:v>
                </c:pt>
                <c:pt idx="30">
                  <c:v>-44.158347999999997</c:v>
                </c:pt>
                <c:pt idx="31">
                  <c:v>-43.684956</c:v>
                </c:pt>
                <c:pt idx="32">
                  <c:v>-43.001987</c:v>
                </c:pt>
                <c:pt idx="33">
                  <c:v>-42.506461999999999</c:v>
                </c:pt>
                <c:pt idx="34">
                  <c:v>-42.089686999999998</c:v>
                </c:pt>
                <c:pt idx="35">
                  <c:v>-41.413688999999998</c:v>
                </c:pt>
                <c:pt idx="36">
                  <c:v>-41.018993000000002</c:v>
                </c:pt>
                <c:pt idx="37">
                  <c:v>-40.836948</c:v>
                </c:pt>
                <c:pt idx="38">
                  <c:v>-40.876911</c:v>
                </c:pt>
                <c:pt idx="39">
                  <c:v>-40.651263999999998</c:v>
                </c:pt>
                <c:pt idx="40">
                  <c:v>-40.092674000000002</c:v>
                </c:pt>
                <c:pt idx="41">
                  <c:v>-39.923523000000003</c:v>
                </c:pt>
                <c:pt idx="42">
                  <c:v>-39.540484999999997</c:v>
                </c:pt>
                <c:pt idx="43">
                  <c:v>-39.015469000000003</c:v>
                </c:pt>
                <c:pt idx="44">
                  <c:v>-38.838326000000002</c:v>
                </c:pt>
                <c:pt idx="45">
                  <c:v>-39.008896</c:v>
                </c:pt>
                <c:pt idx="46">
                  <c:v>-39.037292000000001</c:v>
                </c:pt>
                <c:pt idx="47">
                  <c:v>-38.443866999999997</c:v>
                </c:pt>
                <c:pt idx="48">
                  <c:v>-37.925953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51-4F67-B69D-B92F1ACDE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169280"/>
        <c:axId val="471183744"/>
        <c:extLst/>
      </c:scatterChart>
      <c:valAx>
        <c:axId val="471169280"/>
        <c:scaling>
          <c:orientation val="minMax"/>
          <c:max val="32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23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71183744"/>
        <c:crosses val="autoZero"/>
        <c:crossBetween val="midCat"/>
        <c:majorUnit val="2"/>
      </c:valAx>
      <c:valAx>
        <c:axId val="471183744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71169280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48354373486696"/>
          <c:y val="0.1108132837561971"/>
          <c:w val="0.74697213657994499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Odd LO Harmonic to IF Isolation (dB)</a:t>
            </a:r>
          </a:p>
        </c:rich>
      </c:tx>
      <c:layout>
        <c:manualLayout>
          <c:xMode val="edge"/>
          <c:yMode val="edge"/>
          <c:x val="0.3103763743334006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3xLO 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Harm-A'!$L$3:$L$51</c:f>
              <c:numCache>
                <c:formatCode>0.00</c:formatCode>
                <c:ptCount val="49"/>
                <c:pt idx="0">
                  <c:v>24</c:v>
                </c:pt>
                <c:pt idx="1">
                  <c:v>24.166666666666998</c:v>
                </c:pt>
                <c:pt idx="2">
                  <c:v>24.333333333333002</c:v>
                </c:pt>
                <c:pt idx="3">
                  <c:v>24.5</c:v>
                </c:pt>
                <c:pt idx="4">
                  <c:v>24.666666666666998</c:v>
                </c:pt>
                <c:pt idx="5">
                  <c:v>24.833333333333002</c:v>
                </c:pt>
                <c:pt idx="6">
                  <c:v>25</c:v>
                </c:pt>
                <c:pt idx="7">
                  <c:v>25.166666666666998</c:v>
                </c:pt>
                <c:pt idx="8">
                  <c:v>25.333333333333002</c:v>
                </c:pt>
                <c:pt idx="9">
                  <c:v>25.5</c:v>
                </c:pt>
                <c:pt idx="10">
                  <c:v>25.666666666666998</c:v>
                </c:pt>
                <c:pt idx="11">
                  <c:v>25.833333333333002</c:v>
                </c:pt>
                <c:pt idx="12">
                  <c:v>26</c:v>
                </c:pt>
                <c:pt idx="13">
                  <c:v>26.166666666666998</c:v>
                </c:pt>
                <c:pt idx="14">
                  <c:v>26.333333333333002</c:v>
                </c:pt>
                <c:pt idx="15">
                  <c:v>26.5</c:v>
                </c:pt>
                <c:pt idx="16">
                  <c:v>26.666666666666998</c:v>
                </c:pt>
                <c:pt idx="17">
                  <c:v>26.833333333333002</c:v>
                </c:pt>
                <c:pt idx="18">
                  <c:v>27</c:v>
                </c:pt>
                <c:pt idx="19">
                  <c:v>27.166666666666998</c:v>
                </c:pt>
                <c:pt idx="20">
                  <c:v>27.333333333333002</c:v>
                </c:pt>
                <c:pt idx="21">
                  <c:v>27.5</c:v>
                </c:pt>
                <c:pt idx="22">
                  <c:v>27.666666666666998</c:v>
                </c:pt>
                <c:pt idx="23">
                  <c:v>27.833333333333002</c:v>
                </c:pt>
                <c:pt idx="24">
                  <c:v>28</c:v>
                </c:pt>
                <c:pt idx="25">
                  <c:v>28.166666666666998</c:v>
                </c:pt>
                <c:pt idx="26">
                  <c:v>28.333333333333002</c:v>
                </c:pt>
                <c:pt idx="27">
                  <c:v>28.5</c:v>
                </c:pt>
                <c:pt idx="28">
                  <c:v>28.666666666666998</c:v>
                </c:pt>
                <c:pt idx="29">
                  <c:v>28.833333333333002</c:v>
                </c:pt>
                <c:pt idx="30">
                  <c:v>29</c:v>
                </c:pt>
                <c:pt idx="31">
                  <c:v>29.166666666666998</c:v>
                </c:pt>
                <c:pt idx="32">
                  <c:v>29.333333333333002</c:v>
                </c:pt>
                <c:pt idx="33">
                  <c:v>29.5</c:v>
                </c:pt>
                <c:pt idx="34">
                  <c:v>29.666666666666998</c:v>
                </c:pt>
                <c:pt idx="35">
                  <c:v>29.833333333333002</c:v>
                </c:pt>
                <c:pt idx="36">
                  <c:v>30</c:v>
                </c:pt>
                <c:pt idx="37">
                  <c:v>30.166666666666998</c:v>
                </c:pt>
                <c:pt idx="38">
                  <c:v>30.333333333333002</c:v>
                </c:pt>
                <c:pt idx="39">
                  <c:v>30.5</c:v>
                </c:pt>
                <c:pt idx="40">
                  <c:v>30.666666666666998</c:v>
                </c:pt>
                <c:pt idx="41">
                  <c:v>30.833333333333002</c:v>
                </c:pt>
                <c:pt idx="42">
                  <c:v>31</c:v>
                </c:pt>
                <c:pt idx="43">
                  <c:v>31.166666666666998</c:v>
                </c:pt>
                <c:pt idx="44">
                  <c:v>31.333333333333002</c:v>
                </c:pt>
                <c:pt idx="45">
                  <c:v>31.5</c:v>
                </c:pt>
                <c:pt idx="46">
                  <c:v>31.666666666666998</c:v>
                </c:pt>
                <c:pt idx="47">
                  <c:v>31.833333333333002</c:v>
                </c:pt>
                <c:pt idx="48">
                  <c:v>32</c:v>
                </c:pt>
              </c:numCache>
            </c:numRef>
          </c:xVal>
          <c:yVal>
            <c:numRef>
              <c:f>'LO Harm-A'!$M$3:$M$51</c:f>
              <c:numCache>
                <c:formatCode>0.00</c:formatCode>
                <c:ptCount val="49"/>
                <c:pt idx="0">
                  <c:v>-38.527434999999997</c:v>
                </c:pt>
                <c:pt idx="1">
                  <c:v>-38.298405000000002</c:v>
                </c:pt>
                <c:pt idx="2">
                  <c:v>-38.172908999999997</c:v>
                </c:pt>
                <c:pt idx="3">
                  <c:v>-38.047305999999999</c:v>
                </c:pt>
                <c:pt idx="4">
                  <c:v>-37.785514999999997</c:v>
                </c:pt>
                <c:pt idx="5">
                  <c:v>-37.224277000000001</c:v>
                </c:pt>
                <c:pt idx="6">
                  <c:v>-37.021244000000003</c:v>
                </c:pt>
                <c:pt idx="7">
                  <c:v>-37.179203000000001</c:v>
                </c:pt>
                <c:pt idx="8">
                  <c:v>-37.201976999999999</c:v>
                </c:pt>
                <c:pt idx="9">
                  <c:v>-36.957901</c:v>
                </c:pt>
                <c:pt idx="10">
                  <c:v>-36.588645999999997</c:v>
                </c:pt>
                <c:pt idx="11">
                  <c:v>-36.320228999999998</c:v>
                </c:pt>
                <c:pt idx="12">
                  <c:v>-35.967640000000003</c:v>
                </c:pt>
                <c:pt idx="13">
                  <c:v>-35.685203999999999</c:v>
                </c:pt>
                <c:pt idx="14">
                  <c:v>-35.820320000000002</c:v>
                </c:pt>
                <c:pt idx="15">
                  <c:v>-35.890357999999999</c:v>
                </c:pt>
                <c:pt idx="16">
                  <c:v>-35.745173999999999</c:v>
                </c:pt>
                <c:pt idx="17">
                  <c:v>-35.318702999999999</c:v>
                </c:pt>
                <c:pt idx="18">
                  <c:v>-34.870891999999998</c:v>
                </c:pt>
                <c:pt idx="19">
                  <c:v>-34.536220999999998</c:v>
                </c:pt>
                <c:pt idx="20">
                  <c:v>-34.294727000000002</c:v>
                </c:pt>
                <c:pt idx="21">
                  <c:v>-34.145854999999997</c:v>
                </c:pt>
                <c:pt idx="22">
                  <c:v>-34.197024999999996</c:v>
                </c:pt>
                <c:pt idx="23">
                  <c:v>-33.831344999999999</c:v>
                </c:pt>
                <c:pt idx="24">
                  <c:v>-33.633578999999997</c:v>
                </c:pt>
                <c:pt idx="25">
                  <c:v>-33.268703000000002</c:v>
                </c:pt>
                <c:pt idx="26">
                  <c:v>-33.431896000000002</c:v>
                </c:pt>
                <c:pt idx="27">
                  <c:v>-33.518287999999998</c:v>
                </c:pt>
                <c:pt idx="28">
                  <c:v>-33.641308000000002</c:v>
                </c:pt>
                <c:pt idx="29">
                  <c:v>-33.890728000000003</c:v>
                </c:pt>
                <c:pt idx="30">
                  <c:v>-34.140858000000001</c:v>
                </c:pt>
                <c:pt idx="31">
                  <c:v>-34.559882999999999</c:v>
                </c:pt>
                <c:pt idx="32">
                  <c:v>-34.785567999999998</c:v>
                </c:pt>
                <c:pt idx="33">
                  <c:v>-35.014839000000002</c:v>
                </c:pt>
                <c:pt idx="34">
                  <c:v>-35.279781</c:v>
                </c:pt>
                <c:pt idx="35">
                  <c:v>-35.328181999999998</c:v>
                </c:pt>
                <c:pt idx="36">
                  <c:v>-35.496020999999999</c:v>
                </c:pt>
                <c:pt idx="37">
                  <c:v>-35.667735999999998</c:v>
                </c:pt>
                <c:pt idx="38">
                  <c:v>-36.027026999999997</c:v>
                </c:pt>
                <c:pt idx="39">
                  <c:v>-36.251427</c:v>
                </c:pt>
                <c:pt idx="40">
                  <c:v>-36.395614999999999</c:v>
                </c:pt>
                <c:pt idx="41">
                  <c:v>-36.812686999999997</c:v>
                </c:pt>
                <c:pt idx="42">
                  <c:v>-37.340556999999997</c:v>
                </c:pt>
                <c:pt idx="43">
                  <c:v>-37.929211000000002</c:v>
                </c:pt>
                <c:pt idx="44">
                  <c:v>-38.609707</c:v>
                </c:pt>
                <c:pt idx="45">
                  <c:v>-39.557735000000001</c:v>
                </c:pt>
                <c:pt idx="46">
                  <c:v>-40.500537999999999</c:v>
                </c:pt>
                <c:pt idx="47">
                  <c:v>-41.310104000000003</c:v>
                </c:pt>
                <c:pt idx="48">
                  <c:v>-41.726185000000001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22-4470-AB96-51543D770530}"/>
            </c:ext>
          </c:extLst>
        </c:ser>
        <c:ser>
          <c:idx val="0"/>
          <c:order val="1"/>
          <c:tx>
            <c:v>3xLO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Harm-B'!$L$3:$L$51</c:f>
              <c:numCache>
                <c:formatCode>0.00</c:formatCode>
                <c:ptCount val="49"/>
                <c:pt idx="0">
                  <c:v>24</c:v>
                </c:pt>
                <c:pt idx="1">
                  <c:v>24.166666666666998</c:v>
                </c:pt>
                <c:pt idx="2">
                  <c:v>24.333333333333002</c:v>
                </c:pt>
                <c:pt idx="3">
                  <c:v>24.5</c:v>
                </c:pt>
                <c:pt idx="4">
                  <c:v>24.666666666666998</c:v>
                </c:pt>
                <c:pt idx="5">
                  <c:v>24.833333333333002</c:v>
                </c:pt>
                <c:pt idx="6">
                  <c:v>25</c:v>
                </c:pt>
                <c:pt idx="7">
                  <c:v>25.166666666666998</c:v>
                </c:pt>
                <c:pt idx="8">
                  <c:v>25.333333333333002</c:v>
                </c:pt>
                <c:pt idx="9">
                  <c:v>25.5</c:v>
                </c:pt>
                <c:pt idx="10">
                  <c:v>25.666666666666998</c:v>
                </c:pt>
                <c:pt idx="11">
                  <c:v>25.833333333333002</c:v>
                </c:pt>
                <c:pt idx="12">
                  <c:v>26</c:v>
                </c:pt>
                <c:pt idx="13">
                  <c:v>26.166666666666998</c:v>
                </c:pt>
                <c:pt idx="14">
                  <c:v>26.333333333333002</c:v>
                </c:pt>
                <c:pt idx="15">
                  <c:v>26.5</c:v>
                </c:pt>
                <c:pt idx="16">
                  <c:v>26.666666666666998</c:v>
                </c:pt>
                <c:pt idx="17">
                  <c:v>26.833333333333002</c:v>
                </c:pt>
                <c:pt idx="18">
                  <c:v>27</c:v>
                </c:pt>
                <c:pt idx="19">
                  <c:v>27.166666666666998</c:v>
                </c:pt>
                <c:pt idx="20">
                  <c:v>27.333333333333002</c:v>
                </c:pt>
                <c:pt idx="21">
                  <c:v>27.5</c:v>
                </c:pt>
                <c:pt idx="22">
                  <c:v>27.666666666666998</c:v>
                </c:pt>
                <c:pt idx="23">
                  <c:v>27.833333333333002</c:v>
                </c:pt>
                <c:pt idx="24">
                  <c:v>28</c:v>
                </c:pt>
                <c:pt idx="25">
                  <c:v>28.166666666666998</c:v>
                </c:pt>
                <c:pt idx="26">
                  <c:v>28.333333333333002</c:v>
                </c:pt>
                <c:pt idx="27">
                  <c:v>28.5</c:v>
                </c:pt>
                <c:pt idx="28">
                  <c:v>28.666666666666998</c:v>
                </c:pt>
                <c:pt idx="29">
                  <c:v>28.833333333333002</c:v>
                </c:pt>
                <c:pt idx="30">
                  <c:v>29</c:v>
                </c:pt>
                <c:pt idx="31">
                  <c:v>29.166666666666998</c:v>
                </c:pt>
                <c:pt idx="32">
                  <c:v>29.333333333333002</c:v>
                </c:pt>
                <c:pt idx="33">
                  <c:v>29.5</c:v>
                </c:pt>
                <c:pt idx="34">
                  <c:v>29.666666666666998</c:v>
                </c:pt>
                <c:pt idx="35">
                  <c:v>29.833333333333002</c:v>
                </c:pt>
                <c:pt idx="36">
                  <c:v>30</c:v>
                </c:pt>
                <c:pt idx="37">
                  <c:v>30.166666666666998</c:v>
                </c:pt>
                <c:pt idx="38">
                  <c:v>30.333333333333002</c:v>
                </c:pt>
                <c:pt idx="39">
                  <c:v>30.5</c:v>
                </c:pt>
                <c:pt idx="40">
                  <c:v>30.666666666666998</c:v>
                </c:pt>
                <c:pt idx="41">
                  <c:v>30.833333333333002</c:v>
                </c:pt>
                <c:pt idx="42">
                  <c:v>31</c:v>
                </c:pt>
                <c:pt idx="43">
                  <c:v>31.166666666666998</c:v>
                </c:pt>
                <c:pt idx="44">
                  <c:v>31.333333333333002</c:v>
                </c:pt>
                <c:pt idx="45">
                  <c:v>31.5</c:v>
                </c:pt>
                <c:pt idx="46">
                  <c:v>31.666666666666998</c:v>
                </c:pt>
                <c:pt idx="47">
                  <c:v>31.833333333333002</c:v>
                </c:pt>
                <c:pt idx="48">
                  <c:v>32</c:v>
                </c:pt>
              </c:numCache>
            </c:numRef>
          </c:xVal>
          <c:yVal>
            <c:numRef>
              <c:f>'LO Harm-B'!$M$3:$M$51</c:f>
              <c:numCache>
                <c:formatCode>0.00</c:formatCode>
                <c:ptCount val="49"/>
                <c:pt idx="0">
                  <c:v>-35.595393999999999</c:v>
                </c:pt>
                <c:pt idx="1">
                  <c:v>-35.423037999999998</c:v>
                </c:pt>
                <c:pt idx="2">
                  <c:v>-35.238425999999997</c:v>
                </c:pt>
                <c:pt idx="3">
                  <c:v>-34.896011000000001</c:v>
                </c:pt>
                <c:pt idx="4">
                  <c:v>-34.831287000000003</c:v>
                </c:pt>
                <c:pt idx="5">
                  <c:v>-34.578586999999999</c:v>
                </c:pt>
                <c:pt idx="6">
                  <c:v>-34.599972000000001</c:v>
                </c:pt>
                <c:pt idx="7">
                  <c:v>-35.082572999999996</c:v>
                </c:pt>
                <c:pt idx="8">
                  <c:v>-35.247318</c:v>
                </c:pt>
                <c:pt idx="9">
                  <c:v>-35.108932000000003</c:v>
                </c:pt>
                <c:pt idx="10">
                  <c:v>-34.699359999999999</c:v>
                </c:pt>
                <c:pt idx="11">
                  <c:v>-34.673290000000001</c:v>
                </c:pt>
                <c:pt idx="12">
                  <c:v>-34.661414999999998</c:v>
                </c:pt>
                <c:pt idx="13">
                  <c:v>-34.618136999999997</c:v>
                </c:pt>
                <c:pt idx="14">
                  <c:v>-35.096107000000003</c:v>
                </c:pt>
                <c:pt idx="15">
                  <c:v>-35.156536000000003</c:v>
                </c:pt>
                <c:pt idx="16">
                  <c:v>-34.969417999999997</c:v>
                </c:pt>
                <c:pt idx="17">
                  <c:v>-34.488491000000003</c:v>
                </c:pt>
                <c:pt idx="18">
                  <c:v>-34.321793</c:v>
                </c:pt>
                <c:pt idx="19">
                  <c:v>-34.275222999999997</c:v>
                </c:pt>
                <c:pt idx="20">
                  <c:v>-34.27272</c:v>
                </c:pt>
                <c:pt idx="21">
                  <c:v>-34.392521000000002</c:v>
                </c:pt>
                <c:pt idx="22">
                  <c:v>-34.715358999999999</c:v>
                </c:pt>
                <c:pt idx="23">
                  <c:v>-34.292518999999999</c:v>
                </c:pt>
                <c:pt idx="24">
                  <c:v>-34.081673000000002</c:v>
                </c:pt>
                <c:pt idx="25">
                  <c:v>-33.611499999999999</c:v>
                </c:pt>
                <c:pt idx="26">
                  <c:v>-33.865096999999999</c:v>
                </c:pt>
                <c:pt idx="27">
                  <c:v>-33.888950000000001</c:v>
                </c:pt>
                <c:pt idx="28">
                  <c:v>-33.962147000000002</c:v>
                </c:pt>
                <c:pt idx="29">
                  <c:v>-34.200958</c:v>
                </c:pt>
                <c:pt idx="30">
                  <c:v>-34.414154000000003</c:v>
                </c:pt>
                <c:pt idx="31">
                  <c:v>-34.857196999999999</c:v>
                </c:pt>
                <c:pt idx="32">
                  <c:v>-35.049453999999997</c:v>
                </c:pt>
                <c:pt idx="33">
                  <c:v>-35.253754000000001</c:v>
                </c:pt>
                <c:pt idx="34">
                  <c:v>-35.537635999999999</c:v>
                </c:pt>
                <c:pt idx="35">
                  <c:v>-35.445250999999999</c:v>
                </c:pt>
                <c:pt idx="36">
                  <c:v>-35.517200000000003</c:v>
                </c:pt>
                <c:pt idx="37">
                  <c:v>-35.673102999999998</c:v>
                </c:pt>
                <c:pt idx="38">
                  <c:v>-36.024841000000002</c:v>
                </c:pt>
                <c:pt idx="39">
                  <c:v>-36.102325</c:v>
                </c:pt>
                <c:pt idx="40">
                  <c:v>-35.827376999999998</c:v>
                </c:pt>
                <c:pt idx="41">
                  <c:v>-35.977241999999997</c:v>
                </c:pt>
                <c:pt idx="42">
                  <c:v>-35.987717000000004</c:v>
                </c:pt>
                <c:pt idx="43">
                  <c:v>-35.917651999999997</c:v>
                </c:pt>
                <c:pt idx="44">
                  <c:v>-36.159008</c:v>
                </c:pt>
                <c:pt idx="45">
                  <c:v>-36.692000999999998</c:v>
                </c:pt>
                <c:pt idx="46">
                  <c:v>-37.019500999999998</c:v>
                </c:pt>
                <c:pt idx="47">
                  <c:v>-36.698078000000002</c:v>
                </c:pt>
                <c:pt idx="48">
                  <c:v>-36.346885999999998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22-4470-AB96-51543D770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8528"/>
        <c:axId val="471244800"/>
        <c:extLst/>
      </c:scatterChart>
      <c:valAx>
        <c:axId val="471238528"/>
        <c:scaling>
          <c:orientation val="minMax"/>
          <c:max val="32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71244800"/>
        <c:crosses val="autoZero"/>
        <c:crossBetween val="midCat"/>
        <c:majorUnit val="2"/>
      </c:valAx>
      <c:valAx>
        <c:axId val="47124480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71238528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4559919140184785"/>
          <c:y val="0.12467701953922425"/>
          <c:w val="0.72280255559112294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Even LO Harmonic to RF Isolation (dB)</a:t>
            </a:r>
          </a:p>
        </c:rich>
      </c:tx>
      <c:layout>
        <c:manualLayout>
          <c:xMode val="edge"/>
          <c:yMode val="edge"/>
          <c:x val="0.31037729951250048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2xLO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'LO Harm-A'!$H$3:$H$51</c:f>
              <c:numCache>
                <c:formatCode>0.00</c:formatCode>
                <c:ptCount val="49"/>
                <c:pt idx="0">
                  <c:v>16</c:v>
                </c:pt>
                <c:pt idx="1">
                  <c:v>16.333333333333002</c:v>
                </c:pt>
                <c:pt idx="2">
                  <c:v>16.666666666666998</c:v>
                </c:pt>
                <c:pt idx="3">
                  <c:v>17</c:v>
                </c:pt>
                <c:pt idx="4">
                  <c:v>17.333333333333002</c:v>
                </c:pt>
                <c:pt idx="5">
                  <c:v>17.666666666666998</c:v>
                </c:pt>
                <c:pt idx="6">
                  <c:v>18</c:v>
                </c:pt>
                <c:pt idx="7">
                  <c:v>18.333333333333002</c:v>
                </c:pt>
                <c:pt idx="8">
                  <c:v>18.666666666666998</c:v>
                </c:pt>
                <c:pt idx="9">
                  <c:v>19</c:v>
                </c:pt>
                <c:pt idx="10">
                  <c:v>19.333333333333002</c:v>
                </c:pt>
                <c:pt idx="11">
                  <c:v>19.666666666666998</c:v>
                </c:pt>
                <c:pt idx="12">
                  <c:v>20</c:v>
                </c:pt>
                <c:pt idx="13">
                  <c:v>20.333333333333002</c:v>
                </c:pt>
                <c:pt idx="14">
                  <c:v>20.666666666666998</c:v>
                </c:pt>
                <c:pt idx="15">
                  <c:v>21</c:v>
                </c:pt>
                <c:pt idx="16">
                  <c:v>21.333333333333002</c:v>
                </c:pt>
                <c:pt idx="17">
                  <c:v>21.666666666666998</c:v>
                </c:pt>
                <c:pt idx="18">
                  <c:v>22</c:v>
                </c:pt>
                <c:pt idx="19">
                  <c:v>22.333333333333002</c:v>
                </c:pt>
                <c:pt idx="20">
                  <c:v>22.666666666666998</c:v>
                </c:pt>
                <c:pt idx="21">
                  <c:v>23</c:v>
                </c:pt>
                <c:pt idx="22">
                  <c:v>23.333333333333002</c:v>
                </c:pt>
                <c:pt idx="23">
                  <c:v>23.666666666666998</c:v>
                </c:pt>
                <c:pt idx="24">
                  <c:v>24</c:v>
                </c:pt>
                <c:pt idx="25">
                  <c:v>24.333333333333002</c:v>
                </c:pt>
                <c:pt idx="26">
                  <c:v>24.666666666666998</c:v>
                </c:pt>
                <c:pt idx="27">
                  <c:v>25</c:v>
                </c:pt>
                <c:pt idx="28">
                  <c:v>25.333333333333002</c:v>
                </c:pt>
                <c:pt idx="29">
                  <c:v>25.666666666666998</c:v>
                </c:pt>
                <c:pt idx="30">
                  <c:v>26</c:v>
                </c:pt>
                <c:pt idx="31">
                  <c:v>26.333333333333002</c:v>
                </c:pt>
                <c:pt idx="32">
                  <c:v>26.666666666666998</c:v>
                </c:pt>
                <c:pt idx="33">
                  <c:v>27</c:v>
                </c:pt>
                <c:pt idx="34">
                  <c:v>27.333333333333002</c:v>
                </c:pt>
                <c:pt idx="35">
                  <c:v>27.666666666666998</c:v>
                </c:pt>
                <c:pt idx="36">
                  <c:v>28</c:v>
                </c:pt>
                <c:pt idx="37">
                  <c:v>28.333333333333002</c:v>
                </c:pt>
                <c:pt idx="38">
                  <c:v>28.666666666666998</c:v>
                </c:pt>
                <c:pt idx="39">
                  <c:v>29</c:v>
                </c:pt>
                <c:pt idx="40">
                  <c:v>29.333333333333002</c:v>
                </c:pt>
                <c:pt idx="41">
                  <c:v>29.666666666666998</c:v>
                </c:pt>
                <c:pt idx="42">
                  <c:v>30</c:v>
                </c:pt>
                <c:pt idx="43">
                  <c:v>30.333333333333002</c:v>
                </c:pt>
                <c:pt idx="44">
                  <c:v>30.666666666666998</c:v>
                </c:pt>
                <c:pt idx="45">
                  <c:v>31</c:v>
                </c:pt>
                <c:pt idx="46">
                  <c:v>31.333333333333002</c:v>
                </c:pt>
                <c:pt idx="47">
                  <c:v>31.666666666666998</c:v>
                </c:pt>
                <c:pt idx="48">
                  <c:v>32</c:v>
                </c:pt>
              </c:numCache>
            </c:numRef>
          </c:xVal>
          <c:yVal>
            <c:numRef>
              <c:f>'LO Harm-A'!$J$3:$J$51</c:f>
              <c:numCache>
                <c:formatCode>0.00</c:formatCode>
                <c:ptCount val="49"/>
                <c:pt idx="0">
                  <c:v>-33.481144</c:v>
                </c:pt>
                <c:pt idx="1">
                  <c:v>-33.239398999999999</c:v>
                </c:pt>
                <c:pt idx="2">
                  <c:v>-32.876137</c:v>
                </c:pt>
                <c:pt idx="3">
                  <c:v>-32.631725000000003</c:v>
                </c:pt>
                <c:pt idx="4">
                  <c:v>-32.410922999999997</c:v>
                </c:pt>
                <c:pt idx="5">
                  <c:v>-32.397540999999997</c:v>
                </c:pt>
                <c:pt idx="6">
                  <c:v>-32.443806000000002</c:v>
                </c:pt>
                <c:pt idx="7">
                  <c:v>-32.690837999999999</c:v>
                </c:pt>
                <c:pt idx="8">
                  <c:v>-32.984076999999999</c:v>
                </c:pt>
                <c:pt idx="9">
                  <c:v>-33.311568999999999</c:v>
                </c:pt>
                <c:pt idx="10">
                  <c:v>-33.439368999999999</c:v>
                </c:pt>
                <c:pt idx="11">
                  <c:v>-33.416637000000001</c:v>
                </c:pt>
                <c:pt idx="12">
                  <c:v>-33.403919000000002</c:v>
                </c:pt>
                <c:pt idx="13">
                  <c:v>-33.424594999999997</c:v>
                </c:pt>
                <c:pt idx="14">
                  <c:v>-33.413913999999998</c:v>
                </c:pt>
                <c:pt idx="15">
                  <c:v>-33.303657999999999</c:v>
                </c:pt>
                <c:pt idx="16">
                  <c:v>-33.055401000000003</c:v>
                </c:pt>
                <c:pt idx="17">
                  <c:v>-32.739716000000001</c:v>
                </c:pt>
                <c:pt idx="18">
                  <c:v>-32.442619000000001</c:v>
                </c:pt>
                <c:pt idx="19">
                  <c:v>-32.230026000000002</c:v>
                </c:pt>
                <c:pt idx="20">
                  <c:v>-32.152073000000001</c:v>
                </c:pt>
                <c:pt idx="21">
                  <c:v>-32.121502</c:v>
                </c:pt>
                <c:pt idx="22">
                  <c:v>-32.171233999999998</c:v>
                </c:pt>
                <c:pt idx="23">
                  <c:v>-32.104354999999998</c:v>
                </c:pt>
                <c:pt idx="24">
                  <c:v>-32.124039000000003</c:v>
                </c:pt>
                <c:pt idx="25">
                  <c:v>-32.166938999999999</c:v>
                </c:pt>
                <c:pt idx="26">
                  <c:v>-32.532153999999998</c:v>
                </c:pt>
                <c:pt idx="27">
                  <c:v>-33.009357000000001</c:v>
                </c:pt>
                <c:pt idx="28">
                  <c:v>-33.669764999999998</c:v>
                </c:pt>
                <c:pt idx="29">
                  <c:v>-34.198321999999997</c:v>
                </c:pt>
                <c:pt idx="30">
                  <c:v>-34.633709000000003</c:v>
                </c:pt>
                <c:pt idx="31">
                  <c:v>-35.068359000000001</c:v>
                </c:pt>
                <c:pt idx="32">
                  <c:v>-35.683849000000002</c:v>
                </c:pt>
                <c:pt idx="33">
                  <c:v>-36.360988999999996</c:v>
                </c:pt>
                <c:pt idx="34">
                  <c:v>-36.902504</c:v>
                </c:pt>
                <c:pt idx="35">
                  <c:v>-37.306716999999999</c:v>
                </c:pt>
                <c:pt idx="36">
                  <c:v>-37.704780999999997</c:v>
                </c:pt>
                <c:pt idx="37">
                  <c:v>-38.222496</c:v>
                </c:pt>
                <c:pt idx="38">
                  <c:v>-39.025191999999997</c:v>
                </c:pt>
                <c:pt idx="39">
                  <c:v>-39.985500000000002</c:v>
                </c:pt>
                <c:pt idx="40">
                  <c:v>-41.135258</c:v>
                </c:pt>
                <c:pt idx="41">
                  <c:v>-42.277343999999999</c:v>
                </c:pt>
                <c:pt idx="42">
                  <c:v>-43.545971000000002</c:v>
                </c:pt>
                <c:pt idx="43">
                  <c:v>-45.067951000000001</c:v>
                </c:pt>
                <c:pt idx="44">
                  <c:v>-47.055847</c:v>
                </c:pt>
                <c:pt idx="45">
                  <c:v>-49.456108</c:v>
                </c:pt>
                <c:pt idx="46">
                  <c:v>-52.507427</c:v>
                </c:pt>
                <c:pt idx="47">
                  <c:v>-56.104469000000002</c:v>
                </c:pt>
                <c:pt idx="48">
                  <c:v>-58.840691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7F-48EA-B59D-020C9A3AD408}"/>
            </c:ext>
          </c:extLst>
        </c:ser>
        <c:ser>
          <c:idx val="1"/>
          <c:order val="1"/>
          <c:tx>
            <c:v>2xLO Configuration B</c:v>
          </c:tx>
          <c:spPr>
            <a:ln cap="sq">
              <a:solidFill>
                <a:prstClr val="black"/>
              </a:solidFill>
              <a:prstDash val="sysDash"/>
              <a:round/>
            </a:ln>
          </c:spPr>
          <c:marker>
            <c:symbol val="none"/>
          </c:marker>
          <c:xVal>
            <c:numRef>
              <c:f>'LO Harm-B'!$H$3:$H$51</c:f>
              <c:numCache>
                <c:formatCode>0.00</c:formatCode>
                <c:ptCount val="49"/>
                <c:pt idx="0">
                  <c:v>16</c:v>
                </c:pt>
                <c:pt idx="1">
                  <c:v>16.333333333333002</c:v>
                </c:pt>
                <c:pt idx="2">
                  <c:v>16.666666666666998</c:v>
                </c:pt>
                <c:pt idx="3">
                  <c:v>17</c:v>
                </c:pt>
                <c:pt idx="4">
                  <c:v>17.333333333333002</c:v>
                </c:pt>
                <c:pt idx="5">
                  <c:v>17.666666666666998</c:v>
                </c:pt>
                <c:pt idx="6">
                  <c:v>18</c:v>
                </c:pt>
                <c:pt idx="7">
                  <c:v>18.333333333333002</c:v>
                </c:pt>
                <c:pt idx="8">
                  <c:v>18.666666666666998</c:v>
                </c:pt>
                <c:pt idx="9">
                  <c:v>19</c:v>
                </c:pt>
                <c:pt idx="10">
                  <c:v>19.333333333333002</c:v>
                </c:pt>
                <c:pt idx="11">
                  <c:v>19.666666666666998</c:v>
                </c:pt>
                <c:pt idx="12">
                  <c:v>20</c:v>
                </c:pt>
                <c:pt idx="13">
                  <c:v>20.333333333333002</c:v>
                </c:pt>
                <c:pt idx="14">
                  <c:v>20.666666666666998</c:v>
                </c:pt>
                <c:pt idx="15">
                  <c:v>21</c:v>
                </c:pt>
                <c:pt idx="16">
                  <c:v>21.333333333333002</c:v>
                </c:pt>
                <c:pt idx="17">
                  <c:v>21.666666666666998</c:v>
                </c:pt>
                <c:pt idx="18">
                  <c:v>22</c:v>
                </c:pt>
                <c:pt idx="19">
                  <c:v>22.333333333333002</c:v>
                </c:pt>
                <c:pt idx="20">
                  <c:v>22.666666666666998</c:v>
                </c:pt>
                <c:pt idx="21">
                  <c:v>23</c:v>
                </c:pt>
                <c:pt idx="22">
                  <c:v>23.333333333333002</c:v>
                </c:pt>
                <c:pt idx="23">
                  <c:v>23.666666666666998</c:v>
                </c:pt>
                <c:pt idx="24">
                  <c:v>24</c:v>
                </c:pt>
                <c:pt idx="25">
                  <c:v>24.333333333333002</c:v>
                </c:pt>
                <c:pt idx="26">
                  <c:v>24.666666666666998</c:v>
                </c:pt>
                <c:pt idx="27">
                  <c:v>25</c:v>
                </c:pt>
                <c:pt idx="28">
                  <c:v>25.333333333333002</c:v>
                </c:pt>
                <c:pt idx="29">
                  <c:v>25.666666666666998</c:v>
                </c:pt>
                <c:pt idx="30">
                  <c:v>26</c:v>
                </c:pt>
                <c:pt idx="31">
                  <c:v>26.333333333333002</c:v>
                </c:pt>
                <c:pt idx="32">
                  <c:v>26.666666666666998</c:v>
                </c:pt>
                <c:pt idx="33">
                  <c:v>27</c:v>
                </c:pt>
                <c:pt idx="34">
                  <c:v>27.333333333333002</c:v>
                </c:pt>
                <c:pt idx="35">
                  <c:v>27.666666666666998</c:v>
                </c:pt>
                <c:pt idx="36">
                  <c:v>28</c:v>
                </c:pt>
                <c:pt idx="37">
                  <c:v>28.333333333333002</c:v>
                </c:pt>
                <c:pt idx="38">
                  <c:v>28.666666666666998</c:v>
                </c:pt>
                <c:pt idx="39">
                  <c:v>29</c:v>
                </c:pt>
                <c:pt idx="40">
                  <c:v>29.333333333333002</c:v>
                </c:pt>
                <c:pt idx="41">
                  <c:v>29.666666666666998</c:v>
                </c:pt>
                <c:pt idx="42">
                  <c:v>30</c:v>
                </c:pt>
                <c:pt idx="43">
                  <c:v>30.333333333333002</c:v>
                </c:pt>
                <c:pt idx="44">
                  <c:v>30.666666666666998</c:v>
                </c:pt>
                <c:pt idx="45">
                  <c:v>31</c:v>
                </c:pt>
                <c:pt idx="46">
                  <c:v>31.333333333333002</c:v>
                </c:pt>
                <c:pt idx="47">
                  <c:v>31.666666666666998</c:v>
                </c:pt>
                <c:pt idx="48">
                  <c:v>32</c:v>
                </c:pt>
              </c:numCache>
            </c:numRef>
          </c:xVal>
          <c:yVal>
            <c:numRef>
              <c:f>'LO Harm-B'!$J$3:$J$51</c:f>
              <c:numCache>
                <c:formatCode>0.00</c:formatCode>
                <c:ptCount val="49"/>
                <c:pt idx="0">
                  <c:v>-39.081043000000001</c:v>
                </c:pt>
                <c:pt idx="1">
                  <c:v>-38.427073999999998</c:v>
                </c:pt>
                <c:pt idx="2">
                  <c:v>-37.539223</c:v>
                </c:pt>
                <c:pt idx="3">
                  <c:v>-36.60371</c:v>
                </c:pt>
                <c:pt idx="4">
                  <c:v>-35.847892999999999</c:v>
                </c:pt>
                <c:pt idx="5">
                  <c:v>-35.152805000000001</c:v>
                </c:pt>
                <c:pt idx="6">
                  <c:v>-34.642338000000002</c:v>
                </c:pt>
                <c:pt idx="7">
                  <c:v>-34.407722</c:v>
                </c:pt>
                <c:pt idx="8">
                  <c:v>-34.436439999999997</c:v>
                </c:pt>
                <c:pt idx="9">
                  <c:v>-34.707371000000002</c:v>
                </c:pt>
                <c:pt idx="10">
                  <c:v>-34.992888999999998</c:v>
                </c:pt>
                <c:pt idx="11">
                  <c:v>-35.158996999999999</c:v>
                </c:pt>
                <c:pt idx="12">
                  <c:v>-34.998764000000001</c:v>
                </c:pt>
                <c:pt idx="13">
                  <c:v>-34.539959000000003</c:v>
                </c:pt>
                <c:pt idx="14">
                  <c:v>-33.925823000000001</c:v>
                </c:pt>
                <c:pt idx="15">
                  <c:v>-33.352257000000002</c:v>
                </c:pt>
                <c:pt idx="16">
                  <c:v>-32.829886999999999</c:v>
                </c:pt>
                <c:pt idx="17">
                  <c:v>-32.306713000000002</c:v>
                </c:pt>
                <c:pt idx="18">
                  <c:v>-31.720112</c:v>
                </c:pt>
                <c:pt idx="19">
                  <c:v>-31.134827000000001</c:v>
                </c:pt>
                <c:pt idx="20">
                  <c:v>-30.589586000000001</c:v>
                </c:pt>
                <c:pt idx="21">
                  <c:v>-30.125230999999999</c:v>
                </c:pt>
                <c:pt idx="22">
                  <c:v>-29.752006999999999</c:v>
                </c:pt>
                <c:pt idx="23">
                  <c:v>-29.456364000000001</c:v>
                </c:pt>
                <c:pt idx="24">
                  <c:v>-29.184269</c:v>
                </c:pt>
                <c:pt idx="25">
                  <c:v>-28.880379000000001</c:v>
                </c:pt>
                <c:pt idx="26">
                  <c:v>-28.588104000000001</c:v>
                </c:pt>
                <c:pt idx="27">
                  <c:v>-28.379004999999999</c:v>
                </c:pt>
                <c:pt idx="28">
                  <c:v>-28.272794999999999</c:v>
                </c:pt>
                <c:pt idx="29">
                  <c:v>-28.160543000000001</c:v>
                </c:pt>
                <c:pt idx="30">
                  <c:v>-28.040687999999999</c:v>
                </c:pt>
                <c:pt idx="31">
                  <c:v>-27.813932000000001</c:v>
                </c:pt>
                <c:pt idx="32">
                  <c:v>-27.466609999999999</c:v>
                </c:pt>
                <c:pt idx="33">
                  <c:v>-27.090676999999999</c:v>
                </c:pt>
                <c:pt idx="34">
                  <c:v>-26.805562999999999</c:v>
                </c:pt>
                <c:pt idx="35">
                  <c:v>-26.635183000000001</c:v>
                </c:pt>
                <c:pt idx="36">
                  <c:v>-26.488720000000001</c:v>
                </c:pt>
                <c:pt idx="37">
                  <c:v>-26.391594000000001</c:v>
                </c:pt>
                <c:pt idx="38">
                  <c:v>-26.570941999999999</c:v>
                </c:pt>
                <c:pt idx="39">
                  <c:v>-27.018927000000001</c:v>
                </c:pt>
                <c:pt idx="40">
                  <c:v>-27.757038000000001</c:v>
                </c:pt>
                <c:pt idx="41">
                  <c:v>-28.781374</c:v>
                </c:pt>
                <c:pt idx="42">
                  <c:v>-30.443999999999999</c:v>
                </c:pt>
                <c:pt idx="43">
                  <c:v>-32.707424000000003</c:v>
                </c:pt>
                <c:pt idx="44">
                  <c:v>-35.090114999999997</c:v>
                </c:pt>
                <c:pt idx="45">
                  <c:v>-36.226768</c:v>
                </c:pt>
                <c:pt idx="46">
                  <c:v>-35.559337999999997</c:v>
                </c:pt>
                <c:pt idx="47">
                  <c:v>-33.520266999999997</c:v>
                </c:pt>
                <c:pt idx="48">
                  <c:v>-31.863834000000001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7F-48EA-B59D-020C9A3AD408}"/>
            </c:ext>
          </c:extLst>
        </c:ser>
        <c:ser>
          <c:idx val="2"/>
          <c:order val="2"/>
          <c:tx>
            <c:v>4xLO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Harm-A'!$P$3:$P$51</c:f>
              <c:numCache>
                <c:formatCode>0.00</c:formatCode>
                <c:ptCount val="49"/>
                <c:pt idx="0">
                  <c:v>28</c:v>
                </c:pt>
                <c:pt idx="1">
                  <c:v>28.083333333333002</c:v>
                </c:pt>
                <c:pt idx="2">
                  <c:v>28.166666666666998</c:v>
                </c:pt>
                <c:pt idx="3">
                  <c:v>28.25</c:v>
                </c:pt>
                <c:pt idx="4">
                  <c:v>28.333333333333002</c:v>
                </c:pt>
                <c:pt idx="5">
                  <c:v>28.416666666666998</c:v>
                </c:pt>
                <c:pt idx="6">
                  <c:v>28.5</c:v>
                </c:pt>
                <c:pt idx="7">
                  <c:v>28.583333333333002</c:v>
                </c:pt>
                <c:pt idx="8">
                  <c:v>28.666666666666998</c:v>
                </c:pt>
                <c:pt idx="9">
                  <c:v>28.75</c:v>
                </c:pt>
                <c:pt idx="10">
                  <c:v>28.833333333333002</c:v>
                </c:pt>
                <c:pt idx="11">
                  <c:v>28.916666666666998</c:v>
                </c:pt>
                <c:pt idx="12">
                  <c:v>29</c:v>
                </c:pt>
                <c:pt idx="13">
                  <c:v>29.083333333333002</c:v>
                </c:pt>
                <c:pt idx="14">
                  <c:v>29.166666666666998</c:v>
                </c:pt>
                <c:pt idx="15">
                  <c:v>29.25</c:v>
                </c:pt>
                <c:pt idx="16">
                  <c:v>29.333333333333002</c:v>
                </c:pt>
                <c:pt idx="17">
                  <c:v>29.416666666666998</c:v>
                </c:pt>
                <c:pt idx="18">
                  <c:v>29.5</c:v>
                </c:pt>
                <c:pt idx="19">
                  <c:v>29.583333333333002</c:v>
                </c:pt>
                <c:pt idx="20">
                  <c:v>29.666666666666998</c:v>
                </c:pt>
                <c:pt idx="21">
                  <c:v>29.75</c:v>
                </c:pt>
                <c:pt idx="22">
                  <c:v>29.833333333333002</c:v>
                </c:pt>
                <c:pt idx="23">
                  <c:v>29.916666666666998</c:v>
                </c:pt>
                <c:pt idx="24">
                  <c:v>30</c:v>
                </c:pt>
                <c:pt idx="25">
                  <c:v>30.083333333333002</c:v>
                </c:pt>
                <c:pt idx="26">
                  <c:v>30.166666666666998</c:v>
                </c:pt>
                <c:pt idx="27">
                  <c:v>30.25</c:v>
                </c:pt>
                <c:pt idx="28">
                  <c:v>30.333333333333002</c:v>
                </c:pt>
                <c:pt idx="29">
                  <c:v>30.416666666666998</c:v>
                </c:pt>
                <c:pt idx="30">
                  <c:v>30.5</c:v>
                </c:pt>
                <c:pt idx="31">
                  <c:v>30.583333333333002</c:v>
                </c:pt>
                <c:pt idx="32">
                  <c:v>30.666666666666998</c:v>
                </c:pt>
                <c:pt idx="33">
                  <c:v>30.75</c:v>
                </c:pt>
                <c:pt idx="34">
                  <c:v>30.833333333333002</c:v>
                </c:pt>
                <c:pt idx="35">
                  <c:v>30.916666666666998</c:v>
                </c:pt>
                <c:pt idx="36">
                  <c:v>31</c:v>
                </c:pt>
                <c:pt idx="37">
                  <c:v>31.083333333333002</c:v>
                </c:pt>
                <c:pt idx="38">
                  <c:v>31.166666666666998</c:v>
                </c:pt>
                <c:pt idx="39">
                  <c:v>31.25</c:v>
                </c:pt>
                <c:pt idx="40">
                  <c:v>31.333333333333002</c:v>
                </c:pt>
                <c:pt idx="41">
                  <c:v>31.416666666666998</c:v>
                </c:pt>
                <c:pt idx="42">
                  <c:v>31.5</c:v>
                </c:pt>
                <c:pt idx="43">
                  <c:v>31.583333333333002</c:v>
                </c:pt>
                <c:pt idx="44">
                  <c:v>31.666666666666998</c:v>
                </c:pt>
                <c:pt idx="45">
                  <c:v>31.75</c:v>
                </c:pt>
                <c:pt idx="46">
                  <c:v>31.833333333333002</c:v>
                </c:pt>
                <c:pt idx="47">
                  <c:v>31.916666666666998</c:v>
                </c:pt>
                <c:pt idx="48">
                  <c:v>32</c:v>
                </c:pt>
              </c:numCache>
              <c:extLst xmlns:c15="http://schemas.microsoft.com/office/drawing/2012/chart"/>
            </c:numRef>
          </c:xVal>
          <c:yVal>
            <c:numRef>
              <c:f>'LO Harm-A'!$R$3:$R$51</c:f>
              <c:numCache>
                <c:formatCode>0.00</c:formatCode>
                <c:ptCount val="49"/>
                <c:pt idx="0">
                  <c:v>-54.720379000000001</c:v>
                </c:pt>
                <c:pt idx="1">
                  <c:v>-53.477566000000003</c:v>
                </c:pt>
                <c:pt idx="2">
                  <c:v>-56.819180000000003</c:v>
                </c:pt>
                <c:pt idx="3">
                  <c:v>-57.104370000000003</c:v>
                </c:pt>
                <c:pt idx="4">
                  <c:v>-52.683334000000002</c:v>
                </c:pt>
                <c:pt idx="5">
                  <c:v>-51.190677999999998</c:v>
                </c:pt>
                <c:pt idx="6">
                  <c:v>-51.473979999999997</c:v>
                </c:pt>
                <c:pt idx="7">
                  <c:v>-51.016871999999999</c:v>
                </c:pt>
                <c:pt idx="8">
                  <c:v>-51.384524999999996</c:v>
                </c:pt>
                <c:pt idx="9">
                  <c:v>-50.261527999999998</c:v>
                </c:pt>
                <c:pt idx="10">
                  <c:v>-49.645949999999999</c:v>
                </c:pt>
                <c:pt idx="11">
                  <c:v>-50.592381000000003</c:v>
                </c:pt>
                <c:pt idx="12">
                  <c:v>-49.851044000000002</c:v>
                </c:pt>
                <c:pt idx="13">
                  <c:v>-50.006217999999997</c:v>
                </c:pt>
                <c:pt idx="14">
                  <c:v>-49.913158000000003</c:v>
                </c:pt>
                <c:pt idx="15">
                  <c:v>-49.980742999999997</c:v>
                </c:pt>
                <c:pt idx="16">
                  <c:v>-49.654282000000002</c:v>
                </c:pt>
                <c:pt idx="17">
                  <c:v>-49.396076000000001</c:v>
                </c:pt>
                <c:pt idx="18">
                  <c:v>-49.885384000000002</c:v>
                </c:pt>
                <c:pt idx="19">
                  <c:v>-49.536839000000001</c:v>
                </c:pt>
                <c:pt idx="20">
                  <c:v>-49.960182000000003</c:v>
                </c:pt>
                <c:pt idx="21">
                  <c:v>-49.135033</c:v>
                </c:pt>
                <c:pt idx="22">
                  <c:v>-49.536704999999998</c:v>
                </c:pt>
                <c:pt idx="23">
                  <c:v>-50.653748</c:v>
                </c:pt>
                <c:pt idx="24">
                  <c:v>-50.485469999999999</c:v>
                </c:pt>
                <c:pt idx="25">
                  <c:v>-48.841095000000003</c:v>
                </c:pt>
                <c:pt idx="26">
                  <c:v>-49.542492000000003</c:v>
                </c:pt>
                <c:pt idx="27">
                  <c:v>-51.558033000000002</c:v>
                </c:pt>
                <c:pt idx="28">
                  <c:v>-50.564216999999999</c:v>
                </c:pt>
                <c:pt idx="29">
                  <c:v>-50.129333000000003</c:v>
                </c:pt>
                <c:pt idx="30">
                  <c:v>-50.516387999999999</c:v>
                </c:pt>
                <c:pt idx="31">
                  <c:v>-50.589283000000002</c:v>
                </c:pt>
                <c:pt idx="32">
                  <c:v>-50.804642000000001</c:v>
                </c:pt>
                <c:pt idx="33">
                  <c:v>-50.700054000000002</c:v>
                </c:pt>
                <c:pt idx="34">
                  <c:v>-51.291984999999997</c:v>
                </c:pt>
                <c:pt idx="35">
                  <c:v>-51.068325000000002</c:v>
                </c:pt>
                <c:pt idx="36">
                  <c:v>-50.849274000000001</c:v>
                </c:pt>
                <c:pt idx="37">
                  <c:v>-52.436641999999999</c:v>
                </c:pt>
                <c:pt idx="38">
                  <c:v>-52.311523000000001</c:v>
                </c:pt>
                <c:pt idx="39">
                  <c:v>-50.798583999999998</c:v>
                </c:pt>
                <c:pt idx="40">
                  <c:v>-51.969085999999997</c:v>
                </c:pt>
                <c:pt idx="41">
                  <c:v>-52.188412</c:v>
                </c:pt>
                <c:pt idx="42">
                  <c:v>-52.551864999999999</c:v>
                </c:pt>
                <c:pt idx="43">
                  <c:v>-52.562694999999998</c:v>
                </c:pt>
                <c:pt idx="44">
                  <c:v>-51.534450999999997</c:v>
                </c:pt>
                <c:pt idx="45">
                  <c:v>-52.349491</c:v>
                </c:pt>
                <c:pt idx="46">
                  <c:v>-53.746681000000002</c:v>
                </c:pt>
                <c:pt idx="47">
                  <c:v>-53.156703999999998</c:v>
                </c:pt>
                <c:pt idx="48">
                  <c:v>-52.973705000000002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D27F-48EA-B59D-020C9A3AD408}"/>
            </c:ext>
          </c:extLst>
        </c:ser>
        <c:ser>
          <c:idx val="3"/>
          <c:order val="3"/>
          <c:tx>
            <c:v>4xLO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Harm-B'!$P$3:$P$51</c:f>
              <c:numCache>
                <c:formatCode>0.00</c:formatCode>
                <c:ptCount val="49"/>
                <c:pt idx="0">
                  <c:v>28</c:v>
                </c:pt>
                <c:pt idx="1">
                  <c:v>28.083333333333002</c:v>
                </c:pt>
                <c:pt idx="2">
                  <c:v>28.166666666666998</c:v>
                </c:pt>
                <c:pt idx="3">
                  <c:v>28.25</c:v>
                </c:pt>
                <c:pt idx="4">
                  <c:v>28.333333333333002</c:v>
                </c:pt>
                <c:pt idx="5">
                  <c:v>28.416666666666998</c:v>
                </c:pt>
                <c:pt idx="6">
                  <c:v>28.5</c:v>
                </c:pt>
                <c:pt idx="7">
                  <c:v>28.583333333333002</c:v>
                </c:pt>
                <c:pt idx="8">
                  <c:v>28.666666666666998</c:v>
                </c:pt>
                <c:pt idx="9">
                  <c:v>28.75</c:v>
                </c:pt>
                <c:pt idx="10">
                  <c:v>28.833333333333002</c:v>
                </c:pt>
                <c:pt idx="11">
                  <c:v>28.916666666666998</c:v>
                </c:pt>
                <c:pt idx="12">
                  <c:v>29</c:v>
                </c:pt>
                <c:pt idx="13">
                  <c:v>29.083333333333002</c:v>
                </c:pt>
                <c:pt idx="14">
                  <c:v>29.166666666666998</c:v>
                </c:pt>
                <c:pt idx="15">
                  <c:v>29.25</c:v>
                </c:pt>
                <c:pt idx="16">
                  <c:v>29.333333333333002</c:v>
                </c:pt>
                <c:pt idx="17">
                  <c:v>29.416666666666998</c:v>
                </c:pt>
                <c:pt idx="18">
                  <c:v>29.5</c:v>
                </c:pt>
                <c:pt idx="19">
                  <c:v>29.583333333333002</c:v>
                </c:pt>
                <c:pt idx="20">
                  <c:v>29.666666666666998</c:v>
                </c:pt>
                <c:pt idx="21">
                  <c:v>29.75</c:v>
                </c:pt>
                <c:pt idx="22">
                  <c:v>29.833333333333002</c:v>
                </c:pt>
                <c:pt idx="23">
                  <c:v>29.916666666666998</c:v>
                </c:pt>
                <c:pt idx="24">
                  <c:v>30</c:v>
                </c:pt>
                <c:pt idx="25">
                  <c:v>30.083333333333002</c:v>
                </c:pt>
                <c:pt idx="26">
                  <c:v>30.166666666666998</c:v>
                </c:pt>
                <c:pt idx="27">
                  <c:v>30.25</c:v>
                </c:pt>
                <c:pt idx="28">
                  <c:v>30.333333333333002</c:v>
                </c:pt>
                <c:pt idx="29">
                  <c:v>30.416666666666998</c:v>
                </c:pt>
                <c:pt idx="30">
                  <c:v>30.5</c:v>
                </c:pt>
                <c:pt idx="31">
                  <c:v>30.583333333333002</c:v>
                </c:pt>
                <c:pt idx="32">
                  <c:v>30.666666666666998</c:v>
                </c:pt>
                <c:pt idx="33">
                  <c:v>30.75</c:v>
                </c:pt>
                <c:pt idx="34">
                  <c:v>30.833333333333002</c:v>
                </c:pt>
                <c:pt idx="35">
                  <c:v>30.916666666666998</c:v>
                </c:pt>
                <c:pt idx="36">
                  <c:v>31</c:v>
                </c:pt>
                <c:pt idx="37">
                  <c:v>31.083333333333002</c:v>
                </c:pt>
                <c:pt idx="38">
                  <c:v>31.166666666666998</c:v>
                </c:pt>
                <c:pt idx="39">
                  <c:v>31.25</c:v>
                </c:pt>
                <c:pt idx="40">
                  <c:v>31.333333333333002</c:v>
                </c:pt>
                <c:pt idx="41">
                  <c:v>31.416666666666998</c:v>
                </c:pt>
                <c:pt idx="42">
                  <c:v>31.5</c:v>
                </c:pt>
                <c:pt idx="43">
                  <c:v>31.583333333333002</c:v>
                </c:pt>
                <c:pt idx="44">
                  <c:v>31.666666666666998</c:v>
                </c:pt>
                <c:pt idx="45">
                  <c:v>31.75</c:v>
                </c:pt>
                <c:pt idx="46">
                  <c:v>31.833333333333002</c:v>
                </c:pt>
                <c:pt idx="47">
                  <c:v>31.916666666666998</c:v>
                </c:pt>
                <c:pt idx="48">
                  <c:v>32</c:v>
                </c:pt>
              </c:numCache>
              <c:extLst xmlns:c15="http://schemas.microsoft.com/office/drawing/2012/chart"/>
            </c:numRef>
          </c:xVal>
          <c:yVal>
            <c:numRef>
              <c:f>'LO Harm-B'!$R$3:$R$51</c:f>
              <c:numCache>
                <c:formatCode>0.00</c:formatCode>
                <c:ptCount val="49"/>
                <c:pt idx="0">
                  <c:v>-45.499836000000002</c:v>
                </c:pt>
                <c:pt idx="1">
                  <c:v>-43.888939000000001</c:v>
                </c:pt>
                <c:pt idx="2">
                  <c:v>-45.307011000000003</c:v>
                </c:pt>
                <c:pt idx="3">
                  <c:v>-44.464848000000003</c:v>
                </c:pt>
                <c:pt idx="4">
                  <c:v>-44.419162999999998</c:v>
                </c:pt>
                <c:pt idx="5">
                  <c:v>-44.032947999999998</c:v>
                </c:pt>
                <c:pt idx="6">
                  <c:v>-43.861328</c:v>
                </c:pt>
                <c:pt idx="7">
                  <c:v>-43.860988999999996</c:v>
                </c:pt>
                <c:pt idx="8">
                  <c:v>-44.243034000000002</c:v>
                </c:pt>
                <c:pt idx="9">
                  <c:v>-44.431820000000002</c:v>
                </c:pt>
                <c:pt idx="10">
                  <c:v>-43.700653000000003</c:v>
                </c:pt>
                <c:pt idx="11">
                  <c:v>-44.323779999999999</c:v>
                </c:pt>
                <c:pt idx="12">
                  <c:v>-44.608561999999999</c:v>
                </c:pt>
                <c:pt idx="13">
                  <c:v>-44.656348999999999</c:v>
                </c:pt>
                <c:pt idx="14">
                  <c:v>-43.883934000000004</c:v>
                </c:pt>
                <c:pt idx="15">
                  <c:v>-44.909641000000001</c:v>
                </c:pt>
                <c:pt idx="16">
                  <c:v>-44.769356000000002</c:v>
                </c:pt>
                <c:pt idx="17">
                  <c:v>-44.803581000000001</c:v>
                </c:pt>
                <c:pt idx="18">
                  <c:v>-44.732624000000001</c:v>
                </c:pt>
                <c:pt idx="19">
                  <c:v>-45.178806000000002</c:v>
                </c:pt>
                <c:pt idx="20">
                  <c:v>-45.746783999999998</c:v>
                </c:pt>
                <c:pt idx="21">
                  <c:v>-46.919944999999998</c:v>
                </c:pt>
                <c:pt idx="22">
                  <c:v>-46.689757999999998</c:v>
                </c:pt>
                <c:pt idx="23">
                  <c:v>-46.885554999999997</c:v>
                </c:pt>
                <c:pt idx="24">
                  <c:v>-47.657749000000003</c:v>
                </c:pt>
                <c:pt idx="25">
                  <c:v>-49.054588000000003</c:v>
                </c:pt>
                <c:pt idx="26">
                  <c:v>-48.831612</c:v>
                </c:pt>
                <c:pt idx="27">
                  <c:v>-48.604137000000001</c:v>
                </c:pt>
                <c:pt idx="28">
                  <c:v>-49.779738999999999</c:v>
                </c:pt>
                <c:pt idx="29">
                  <c:v>-49.339745000000001</c:v>
                </c:pt>
                <c:pt idx="30">
                  <c:v>-50.554977000000001</c:v>
                </c:pt>
                <c:pt idx="31">
                  <c:v>-50.517586000000001</c:v>
                </c:pt>
                <c:pt idx="32">
                  <c:v>-51.127097999999997</c:v>
                </c:pt>
                <c:pt idx="33">
                  <c:v>-52.506214</c:v>
                </c:pt>
                <c:pt idx="34">
                  <c:v>-53.289355999999998</c:v>
                </c:pt>
                <c:pt idx="35">
                  <c:v>-52.639187</c:v>
                </c:pt>
                <c:pt idx="36">
                  <c:v>-52.953814999999999</c:v>
                </c:pt>
                <c:pt idx="37">
                  <c:v>-53.492035000000001</c:v>
                </c:pt>
                <c:pt idx="38">
                  <c:v>-52.449207000000001</c:v>
                </c:pt>
                <c:pt idx="39">
                  <c:v>-52.181457999999999</c:v>
                </c:pt>
                <c:pt idx="40">
                  <c:v>-51.704093999999998</c:v>
                </c:pt>
                <c:pt idx="41">
                  <c:v>-50.367317</c:v>
                </c:pt>
                <c:pt idx="42">
                  <c:v>-48.628062999999997</c:v>
                </c:pt>
                <c:pt idx="43">
                  <c:v>-49.740493999999998</c:v>
                </c:pt>
                <c:pt idx="44">
                  <c:v>-47.153145000000002</c:v>
                </c:pt>
                <c:pt idx="45">
                  <c:v>-47.333678999999997</c:v>
                </c:pt>
                <c:pt idx="46">
                  <c:v>-46.032238</c:v>
                </c:pt>
                <c:pt idx="47">
                  <c:v>-46.153132999999997</c:v>
                </c:pt>
                <c:pt idx="48">
                  <c:v>-44.947074999999998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D27F-48EA-B59D-020C9A3AD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441408"/>
        <c:axId val="471443328"/>
        <c:extLst/>
      </c:scatterChart>
      <c:valAx>
        <c:axId val="471441408"/>
        <c:scaling>
          <c:orientation val="minMax"/>
          <c:max val="32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3323970683694748"/>
              <c:y val="0.91106241058792869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71443328"/>
        <c:crosses val="autoZero"/>
        <c:crossBetween val="midCat"/>
        <c:majorUnit val="2"/>
      </c:valAx>
      <c:valAx>
        <c:axId val="471443328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71441408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39478946875981"/>
          <c:y val="0.12470217264508597"/>
          <c:w val="0.7487473997897991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Even LO Harmonic to IF Isolation (dB)</a:t>
            </a:r>
          </a:p>
        </c:rich>
      </c:tx>
      <c:layout>
        <c:manualLayout>
          <c:xMode val="edge"/>
          <c:yMode val="edge"/>
          <c:x val="0.31583117939195771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9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2xLO Configuration A</c:v>
          </c:tx>
          <c:spPr>
            <a:ln cap="sq"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Harm-A'!$H$3:$H$51</c:f>
              <c:numCache>
                <c:formatCode>0.00</c:formatCode>
                <c:ptCount val="49"/>
                <c:pt idx="0">
                  <c:v>16</c:v>
                </c:pt>
                <c:pt idx="1">
                  <c:v>16.333333333333002</c:v>
                </c:pt>
                <c:pt idx="2">
                  <c:v>16.666666666666998</c:v>
                </c:pt>
                <c:pt idx="3">
                  <c:v>17</c:v>
                </c:pt>
                <c:pt idx="4">
                  <c:v>17.333333333333002</c:v>
                </c:pt>
                <c:pt idx="5">
                  <c:v>17.666666666666998</c:v>
                </c:pt>
                <c:pt idx="6">
                  <c:v>18</c:v>
                </c:pt>
                <c:pt idx="7">
                  <c:v>18.333333333333002</c:v>
                </c:pt>
                <c:pt idx="8">
                  <c:v>18.666666666666998</c:v>
                </c:pt>
                <c:pt idx="9">
                  <c:v>19</c:v>
                </c:pt>
                <c:pt idx="10">
                  <c:v>19.333333333333002</c:v>
                </c:pt>
                <c:pt idx="11">
                  <c:v>19.666666666666998</c:v>
                </c:pt>
                <c:pt idx="12">
                  <c:v>20</c:v>
                </c:pt>
                <c:pt idx="13">
                  <c:v>20.333333333333002</c:v>
                </c:pt>
                <c:pt idx="14">
                  <c:v>20.666666666666998</c:v>
                </c:pt>
                <c:pt idx="15">
                  <c:v>21</c:v>
                </c:pt>
                <c:pt idx="16">
                  <c:v>21.333333333333002</c:v>
                </c:pt>
                <c:pt idx="17">
                  <c:v>21.666666666666998</c:v>
                </c:pt>
                <c:pt idx="18">
                  <c:v>22</c:v>
                </c:pt>
                <c:pt idx="19">
                  <c:v>22.333333333333002</c:v>
                </c:pt>
                <c:pt idx="20">
                  <c:v>22.666666666666998</c:v>
                </c:pt>
                <c:pt idx="21">
                  <c:v>23</c:v>
                </c:pt>
                <c:pt idx="22">
                  <c:v>23.333333333333002</c:v>
                </c:pt>
                <c:pt idx="23">
                  <c:v>23.666666666666998</c:v>
                </c:pt>
                <c:pt idx="24">
                  <c:v>24</c:v>
                </c:pt>
                <c:pt idx="25">
                  <c:v>24.333333333333002</c:v>
                </c:pt>
                <c:pt idx="26">
                  <c:v>24.666666666666998</c:v>
                </c:pt>
                <c:pt idx="27">
                  <c:v>25</c:v>
                </c:pt>
                <c:pt idx="28">
                  <c:v>25.333333333333002</c:v>
                </c:pt>
                <c:pt idx="29">
                  <c:v>25.666666666666998</c:v>
                </c:pt>
                <c:pt idx="30">
                  <c:v>26</c:v>
                </c:pt>
                <c:pt idx="31">
                  <c:v>26.333333333333002</c:v>
                </c:pt>
                <c:pt idx="32">
                  <c:v>26.666666666666998</c:v>
                </c:pt>
                <c:pt idx="33">
                  <c:v>27</c:v>
                </c:pt>
                <c:pt idx="34">
                  <c:v>27.333333333333002</c:v>
                </c:pt>
                <c:pt idx="35">
                  <c:v>27.666666666666998</c:v>
                </c:pt>
                <c:pt idx="36">
                  <c:v>28</c:v>
                </c:pt>
                <c:pt idx="37">
                  <c:v>28.333333333333002</c:v>
                </c:pt>
                <c:pt idx="38">
                  <c:v>28.666666666666998</c:v>
                </c:pt>
                <c:pt idx="39">
                  <c:v>29</c:v>
                </c:pt>
                <c:pt idx="40">
                  <c:v>29.333333333333002</c:v>
                </c:pt>
                <c:pt idx="41">
                  <c:v>29.666666666666998</c:v>
                </c:pt>
                <c:pt idx="42">
                  <c:v>30</c:v>
                </c:pt>
                <c:pt idx="43">
                  <c:v>30.333333333333002</c:v>
                </c:pt>
                <c:pt idx="44">
                  <c:v>30.666666666666998</c:v>
                </c:pt>
                <c:pt idx="45">
                  <c:v>31</c:v>
                </c:pt>
                <c:pt idx="46">
                  <c:v>31.333333333333002</c:v>
                </c:pt>
                <c:pt idx="47">
                  <c:v>31.666666666666998</c:v>
                </c:pt>
                <c:pt idx="48">
                  <c:v>32</c:v>
                </c:pt>
              </c:numCache>
            </c:numRef>
          </c:xVal>
          <c:yVal>
            <c:numRef>
              <c:f>'LO Harm-A'!$I$3:$I$51</c:f>
              <c:numCache>
                <c:formatCode>0.00</c:formatCode>
                <c:ptCount val="49"/>
                <c:pt idx="0">
                  <c:v>-58.355736</c:v>
                </c:pt>
                <c:pt idx="1">
                  <c:v>-57.945427000000002</c:v>
                </c:pt>
                <c:pt idx="2">
                  <c:v>-57.261344999999999</c:v>
                </c:pt>
                <c:pt idx="3">
                  <c:v>-56.430664</c:v>
                </c:pt>
                <c:pt idx="4">
                  <c:v>-55.737099000000001</c:v>
                </c:pt>
                <c:pt idx="5">
                  <c:v>-55.178566000000004</c:v>
                </c:pt>
                <c:pt idx="6">
                  <c:v>-54.958548999999998</c:v>
                </c:pt>
                <c:pt idx="7">
                  <c:v>-55.068446999999999</c:v>
                </c:pt>
                <c:pt idx="8">
                  <c:v>-55.492846999999998</c:v>
                </c:pt>
                <c:pt idx="9">
                  <c:v>-55.892859999999999</c:v>
                </c:pt>
                <c:pt idx="10">
                  <c:v>-56.280467999999999</c:v>
                </c:pt>
                <c:pt idx="11">
                  <c:v>-56.684215999999999</c:v>
                </c:pt>
                <c:pt idx="12">
                  <c:v>-57.531981999999999</c:v>
                </c:pt>
                <c:pt idx="13">
                  <c:v>-58.752842000000001</c:v>
                </c:pt>
                <c:pt idx="14">
                  <c:v>-60.280262</c:v>
                </c:pt>
                <c:pt idx="15">
                  <c:v>-62.044581999999998</c:v>
                </c:pt>
                <c:pt idx="16">
                  <c:v>-66.063004000000006</c:v>
                </c:pt>
                <c:pt idx="17">
                  <c:v>-67.830710999999994</c:v>
                </c:pt>
                <c:pt idx="18">
                  <c:v>-65.747978000000003</c:v>
                </c:pt>
                <c:pt idx="19">
                  <c:v>-58.664828999999997</c:v>
                </c:pt>
                <c:pt idx="20">
                  <c:v>-52.190143999999997</c:v>
                </c:pt>
                <c:pt idx="21">
                  <c:v>-48.540543</c:v>
                </c:pt>
                <c:pt idx="22">
                  <c:v>-46.914741999999997</c:v>
                </c:pt>
                <c:pt idx="23">
                  <c:v>-46.425930000000001</c:v>
                </c:pt>
                <c:pt idx="24">
                  <c:v>-46.205013000000001</c:v>
                </c:pt>
                <c:pt idx="25">
                  <c:v>-46.339573000000001</c:v>
                </c:pt>
                <c:pt idx="26">
                  <c:v>-46.796841000000001</c:v>
                </c:pt>
                <c:pt idx="27">
                  <c:v>-47.809882999999999</c:v>
                </c:pt>
                <c:pt idx="28">
                  <c:v>-48.734112000000003</c:v>
                </c:pt>
                <c:pt idx="29">
                  <c:v>-49.532204</c:v>
                </c:pt>
                <c:pt idx="30">
                  <c:v>-49.837752999999999</c:v>
                </c:pt>
                <c:pt idx="31">
                  <c:v>-50.49691</c:v>
                </c:pt>
                <c:pt idx="32">
                  <c:v>-50.915984999999999</c:v>
                </c:pt>
                <c:pt idx="33">
                  <c:v>-51.063727999999998</c:v>
                </c:pt>
                <c:pt idx="34">
                  <c:v>-50.655997999999997</c:v>
                </c:pt>
                <c:pt idx="35">
                  <c:v>-50.155296</c:v>
                </c:pt>
                <c:pt idx="36">
                  <c:v>-49.967956999999998</c:v>
                </c:pt>
                <c:pt idx="37">
                  <c:v>-50.075240999999998</c:v>
                </c:pt>
                <c:pt idx="38">
                  <c:v>-50.476909999999997</c:v>
                </c:pt>
                <c:pt idx="39">
                  <c:v>-51.193722000000001</c:v>
                </c:pt>
                <c:pt idx="40">
                  <c:v>-51.955112</c:v>
                </c:pt>
                <c:pt idx="41">
                  <c:v>-52.80254</c:v>
                </c:pt>
                <c:pt idx="42">
                  <c:v>-53.662650999999997</c:v>
                </c:pt>
                <c:pt idx="43">
                  <c:v>-54.429161000000001</c:v>
                </c:pt>
                <c:pt idx="44">
                  <c:v>-55.093764999999998</c:v>
                </c:pt>
                <c:pt idx="45">
                  <c:v>-55.685425000000002</c:v>
                </c:pt>
                <c:pt idx="46">
                  <c:v>-56.768459</c:v>
                </c:pt>
                <c:pt idx="47">
                  <c:v>-58.081080999999998</c:v>
                </c:pt>
                <c:pt idx="48">
                  <c:v>-59.045836999999999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5F-4E3D-8DFC-4F8A42BC49A4}"/>
            </c:ext>
          </c:extLst>
        </c:ser>
        <c:ser>
          <c:idx val="0"/>
          <c:order val="1"/>
          <c:tx>
            <c:v>2xLO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Harm-B'!$H$3:$H$51</c:f>
              <c:numCache>
                <c:formatCode>0.00</c:formatCode>
                <c:ptCount val="49"/>
                <c:pt idx="0">
                  <c:v>16</c:v>
                </c:pt>
                <c:pt idx="1">
                  <c:v>16.333333333333002</c:v>
                </c:pt>
                <c:pt idx="2">
                  <c:v>16.666666666666998</c:v>
                </c:pt>
                <c:pt idx="3">
                  <c:v>17</c:v>
                </c:pt>
                <c:pt idx="4">
                  <c:v>17.333333333333002</c:v>
                </c:pt>
                <c:pt idx="5">
                  <c:v>17.666666666666998</c:v>
                </c:pt>
                <c:pt idx="6">
                  <c:v>18</c:v>
                </c:pt>
                <c:pt idx="7">
                  <c:v>18.333333333333002</c:v>
                </c:pt>
                <c:pt idx="8">
                  <c:v>18.666666666666998</c:v>
                </c:pt>
                <c:pt idx="9">
                  <c:v>19</c:v>
                </c:pt>
                <c:pt idx="10">
                  <c:v>19.333333333333002</c:v>
                </c:pt>
                <c:pt idx="11">
                  <c:v>19.666666666666998</c:v>
                </c:pt>
                <c:pt idx="12">
                  <c:v>20</c:v>
                </c:pt>
                <c:pt idx="13">
                  <c:v>20.333333333333002</c:v>
                </c:pt>
                <c:pt idx="14">
                  <c:v>20.666666666666998</c:v>
                </c:pt>
                <c:pt idx="15">
                  <c:v>21</c:v>
                </c:pt>
                <c:pt idx="16">
                  <c:v>21.333333333333002</c:v>
                </c:pt>
                <c:pt idx="17">
                  <c:v>21.666666666666998</c:v>
                </c:pt>
                <c:pt idx="18">
                  <c:v>22</c:v>
                </c:pt>
                <c:pt idx="19">
                  <c:v>22.333333333333002</c:v>
                </c:pt>
                <c:pt idx="20">
                  <c:v>22.666666666666998</c:v>
                </c:pt>
                <c:pt idx="21">
                  <c:v>23</c:v>
                </c:pt>
                <c:pt idx="22">
                  <c:v>23.333333333333002</c:v>
                </c:pt>
                <c:pt idx="23">
                  <c:v>23.666666666666998</c:v>
                </c:pt>
                <c:pt idx="24">
                  <c:v>24</c:v>
                </c:pt>
                <c:pt idx="25">
                  <c:v>24.333333333333002</c:v>
                </c:pt>
                <c:pt idx="26">
                  <c:v>24.666666666666998</c:v>
                </c:pt>
                <c:pt idx="27">
                  <c:v>25</c:v>
                </c:pt>
                <c:pt idx="28">
                  <c:v>25.333333333333002</c:v>
                </c:pt>
                <c:pt idx="29">
                  <c:v>25.666666666666998</c:v>
                </c:pt>
                <c:pt idx="30">
                  <c:v>26</c:v>
                </c:pt>
                <c:pt idx="31">
                  <c:v>26.333333333333002</c:v>
                </c:pt>
                <c:pt idx="32">
                  <c:v>26.666666666666998</c:v>
                </c:pt>
                <c:pt idx="33">
                  <c:v>27</c:v>
                </c:pt>
                <c:pt idx="34">
                  <c:v>27.333333333333002</c:v>
                </c:pt>
                <c:pt idx="35">
                  <c:v>27.666666666666998</c:v>
                </c:pt>
                <c:pt idx="36">
                  <c:v>28</c:v>
                </c:pt>
                <c:pt idx="37">
                  <c:v>28.333333333333002</c:v>
                </c:pt>
                <c:pt idx="38">
                  <c:v>28.666666666666998</c:v>
                </c:pt>
                <c:pt idx="39">
                  <c:v>29</c:v>
                </c:pt>
                <c:pt idx="40">
                  <c:v>29.333333333333002</c:v>
                </c:pt>
                <c:pt idx="41">
                  <c:v>29.666666666666998</c:v>
                </c:pt>
                <c:pt idx="42">
                  <c:v>30</c:v>
                </c:pt>
                <c:pt idx="43">
                  <c:v>30.333333333333002</c:v>
                </c:pt>
                <c:pt idx="44">
                  <c:v>30.666666666666998</c:v>
                </c:pt>
                <c:pt idx="45">
                  <c:v>31</c:v>
                </c:pt>
                <c:pt idx="46">
                  <c:v>31.333333333333002</c:v>
                </c:pt>
                <c:pt idx="47">
                  <c:v>31.666666666666998</c:v>
                </c:pt>
                <c:pt idx="48">
                  <c:v>32</c:v>
                </c:pt>
              </c:numCache>
            </c:numRef>
          </c:xVal>
          <c:yVal>
            <c:numRef>
              <c:f>'LO Harm-B'!$I$3:$I$51</c:f>
              <c:numCache>
                <c:formatCode>0.00</c:formatCode>
                <c:ptCount val="49"/>
                <c:pt idx="0">
                  <c:v>-58.682338999999999</c:v>
                </c:pt>
                <c:pt idx="1">
                  <c:v>-58.978203000000001</c:v>
                </c:pt>
                <c:pt idx="2">
                  <c:v>-59.395713999999998</c:v>
                </c:pt>
                <c:pt idx="3">
                  <c:v>-59.623916999999999</c:v>
                </c:pt>
                <c:pt idx="4">
                  <c:v>-59.850341999999998</c:v>
                </c:pt>
                <c:pt idx="5">
                  <c:v>-59.975811</c:v>
                </c:pt>
                <c:pt idx="6">
                  <c:v>-59.736846999999997</c:v>
                </c:pt>
                <c:pt idx="7">
                  <c:v>-58.951526999999999</c:v>
                </c:pt>
                <c:pt idx="8">
                  <c:v>-57.832428</c:v>
                </c:pt>
                <c:pt idx="9">
                  <c:v>-56.827789000000003</c:v>
                </c:pt>
                <c:pt idx="10">
                  <c:v>-56.064540999999998</c:v>
                </c:pt>
                <c:pt idx="11">
                  <c:v>-55.314425999999997</c:v>
                </c:pt>
                <c:pt idx="12">
                  <c:v>-54.541096000000003</c:v>
                </c:pt>
                <c:pt idx="13">
                  <c:v>-53.706257000000001</c:v>
                </c:pt>
                <c:pt idx="14">
                  <c:v>-52.886547</c:v>
                </c:pt>
                <c:pt idx="15">
                  <c:v>-52.098083000000003</c:v>
                </c:pt>
                <c:pt idx="16">
                  <c:v>-51.179634</c:v>
                </c:pt>
                <c:pt idx="17">
                  <c:v>-50.360325000000003</c:v>
                </c:pt>
                <c:pt idx="18">
                  <c:v>-49.789642000000001</c:v>
                </c:pt>
                <c:pt idx="19">
                  <c:v>-49.706234000000002</c:v>
                </c:pt>
                <c:pt idx="20">
                  <c:v>-49.651943000000003</c:v>
                </c:pt>
                <c:pt idx="21">
                  <c:v>-48.558506000000001</c:v>
                </c:pt>
                <c:pt idx="22">
                  <c:v>-46.674987999999999</c:v>
                </c:pt>
                <c:pt idx="23">
                  <c:v>-44.741905000000003</c:v>
                </c:pt>
                <c:pt idx="24">
                  <c:v>-43.798679</c:v>
                </c:pt>
                <c:pt idx="25">
                  <c:v>-43.419322999999999</c:v>
                </c:pt>
                <c:pt idx="26">
                  <c:v>-43.112301000000002</c:v>
                </c:pt>
                <c:pt idx="27">
                  <c:v>-42.767367999999998</c:v>
                </c:pt>
                <c:pt idx="28">
                  <c:v>-42.545279999999998</c:v>
                </c:pt>
                <c:pt idx="29">
                  <c:v>-42.327506999999997</c:v>
                </c:pt>
                <c:pt idx="30">
                  <c:v>-42.063206000000001</c:v>
                </c:pt>
                <c:pt idx="31">
                  <c:v>-41.871513</c:v>
                </c:pt>
                <c:pt idx="32">
                  <c:v>-41.476013000000002</c:v>
                </c:pt>
                <c:pt idx="33">
                  <c:v>-40.931739999999998</c:v>
                </c:pt>
                <c:pt idx="34">
                  <c:v>-40.123207000000001</c:v>
                </c:pt>
                <c:pt idx="35">
                  <c:v>-39.427993999999998</c:v>
                </c:pt>
                <c:pt idx="36">
                  <c:v>-38.738914000000001</c:v>
                </c:pt>
                <c:pt idx="37">
                  <c:v>-38.141266000000002</c:v>
                </c:pt>
                <c:pt idx="38">
                  <c:v>-37.734248999999998</c:v>
                </c:pt>
                <c:pt idx="39">
                  <c:v>-37.567501</c:v>
                </c:pt>
                <c:pt idx="40">
                  <c:v>-37.594814</c:v>
                </c:pt>
                <c:pt idx="41">
                  <c:v>-37.876365999999997</c:v>
                </c:pt>
                <c:pt idx="42">
                  <c:v>-38.588242000000001</c:v>
                </c:pt>
                <c:pt idx="43">
                  <c:v>-39.736987999999997</c:v>
                </c:pt>
                <c:pt idx="44">
                  <c:v>-41.261383000000002</c:v>
                </c:pt>
                <c:pt idx="45">
                  <c:v>-43.161205000000002</c:v>
                </c:pt>
                <c:pt idx="46">
                  <c:v>-45.323154000000002</c:v>
                </c:pt>
                <c:pt idx="47">
                  <c:v>-47.675612999999998</c:v>
                </c:pt>
                <c:pt idx="48">
                  <c:v>-49.241664999999998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5F-4E3D-8DFC-4F8A42BC49A4}"/>
            </c:ext>
          </c:extLst>
        </c:ser>
        <c:ser>
          <c:idx val="2"/>
          <c:order val="2"/>
          <c:tx>
            <c:v>4xLO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Harm-A'!$P$3:$P$51</c:f>
              <c:numCache>
                <c:formatCode>0.00</c:formatCode>
                <c:ptCount val="49"/>
                <c:pt idx="0">
                  <c:v>28</c:v>
                </c:pt>
                <c:pt idx="1">
                  <c:v>28.083333333333002</c:v>
                </c:pt>
                <c:pt idx="2">
                  <c:v>28.166666666666998</c:v>
                </c:pt>
                <c:pt idx="3">
                  <c:v>28.25</c:v>
                </c:pt>
                <c:pt idx="4">
                  <c:v>28.333333333333002</c:v>
                </c:pt>
                <c:pt idx="5">
                  <c:v>28.416666666666998</c:v>
                </c:pt>
                <c:pt idx="6">
                  <c:v>28.5</c:v>
                </c:pt>
                <c:pt idx="7">
                  <c:v>28.583333333333002</c:v>
                </c:pt>
                <c:pt idx="8">
                  <c:v>28.666666666666998</c:v>
                </c:pt>
                <c:pt idx="9">
                  <c:v>28.75</c:v>
                </c:pt>
                <c:pt idx="10">
                  <c:v>28.833333333333002</c:v>
                </c:pt>
                <c:pt idx="11">
                  <c:v>28.916666666666998</c:v>
                </c:pt>
                <c:pt idx="12">
                  <c:v>29</c:v>
                </c:pt>
                <c:pt idx="13">
                  <c:v>29.083333333333002</c:v>
                </c:pt>
                <c:pt idx="14">
                  <c:v>29.166666666666998</c:v>
                </c:pt>
                <c:pt idx="15">
                  <c:v>29.25</c:v>
                </c:pt>
                <c:pt idx="16">
                  <c:v>29.333333333333002</c:v>
                </c:pt>
                <c:pt idx="17">
                  <c:v>29.416666666666998</c:v>
                </c:pt>
                <c:pt idx="18">
                  <c:v>29.5</c:v>
                </c:pt>
                <c:pt idx="19">
                  <c:v>29.583333333333002</c:v>
                </c:pt>
                <c:pt idx="20">
                  <c:v>29.666666666666998</c:v>
                </c:pt>
                <c:pt idx="21">
                  <c:v>29.75</c:v>
                </c:pt>
                <c:pt idx="22">
                  <c:v>29.833333333333002</c:v>
                </c:pt>
                <c:pt idx="23">
                  <c:v>29.916666666666998</c:v>
                </c:pt>
                <c:pt idx="24">
                  <c:v>30</c:v>
                </c:pt>
                <c:pt idx="25">
                  <c:v>30.083333333333002</c:v>
                </c:pt>
                <c:pt idx="26">
                  <c:v>30.166666666666998</c:v>
                </c:pt>
                <c:pt idx="27">
                  <c:v>30.25</c:v>
                </c:pt>
                <c:pt idx="28">
                  <c:v>30.333333333333002</c:v>
                </c:pt>
                <c:pt idx="29">
                  <c:v>30.416666666666998</c:v>
                </c:pt>
                <c:pt idx="30">
                  <c:v>30.5</c:v>
                </c:pt>
                <c:pt idx="31">
                  <c:v>30.583333333333002</c:v>
                </c:pt>
                <c:pt idx="32">
                  <c:v>30.666666666666998</c:v>
                </c:pt>
                <c:pt idx="33">
                  <c:v>30.75</c:v>
                </c:pt>
                <c:pt idx="34">
                  <c:v>30.833333333333002</c:v>
                </c:pt>
                <c:pt idx="35">
                  <c:v>30.916666666666998</c:v>
                </c:pt>
                <c:pt idx="36">
                  <c:v>31</c:v>
                </c:pt>
                <c:pt idx="37">
                  <c:v>31.083333333333002</c:v>
                </c:pt>
                <c:pt idx="38">
                  <c:v>31.166666666666998</c:v>
                </c:pt>
                <c:pt idx="39">
                  <c:v>31.25</c:v>
                </c:pt>
                <c:pt idx="40">
                  <c:v>31.333333333333002</c:v>
                </c:pt>
                <c:pt idx="41">
                  <c:v>31.416666666666998</c:v>
                </c:pt>
                <c:pt idx="42">
                  <c:v>31.5</c:v>
                </c:pt>
                <c:pt idx="43">
                  <c:v>31.583333333333002</c:v>
                </c:pt>
                <c:pt idx="44">
                  <c:v>31.666666666666998</c:v>
                </c:pt>
                <c:pt idx="45">
                  <c:v>31.75</c:v>
                </c:pt>
                <c:pt idx="46">
                  <c:v>31.833333333333002</c:v>
                </c:pt>
                <c:pt idx="47">
                  <c:v>31.916666666666998</c:v>
                </c:pt>
                <c:pt idx="48">
                  <c:v>32</c:v>
                </c:pt>
              </c:numCache>
              <c:extLst xmlns:c15="http://schemas.microsoft.com/office/drawing/2012/chart"/>
            </c:numRef>
          </c:xVal>
          <c:yVal>
            <c:numRef>
              <c:f>'LO Harm-A'!$Q$3:$Q$51</c:f>
              <c:numCache>
                <c:formatCode>0.00</c:formatCode>
                <c:ptCount val="49"/>
                <c:pt idx="0">
                  <c:v>-70.375518999999997</c:v>
                </c:pt>
                <c:pt idx="1">
                  <c:v>-69.264244000000005</c:v>
                </c:pt>
                <c:pt idx="2">
                  <c:v>-72.736282000000003</c:v>
                </c:pt>
                <c:pt idx="3">
                  <c:v>-72.250877000000003</c:v>
                </c:pt>
                <c:pt idx="4">
                  <c:v>-66.748824999999997</c:v>
                </c:pt>
                <c:pt idx="5">
                  <c:v>-65.356133</c:v>
                </c:pt>
                <c:pt idx="6">
                  <c:v>-64.448441000000003</c:v>
                </c:pt>
                <c:pt idx="7">
                  <c:v>-64.078757999999993</c:v>
                </c:pt>
                <c:pt idx="8">
                  <c:v>-65.477615</c:v>
                </c:pt>
                <c:pt idx="9">
                  <c:v>-63.531635000000001</c:v>
                </c:pt>
                <c:pt idx="10">
                  <c:v>-63.160034000000003</c:v>
                </c:pt>
                <c:pt idx="11">
                  <c:v>-64.220900999999998</c:v>
                </c:pt>
                <c:pt idx="12">
                  <c:v>-62.559418000000001</c:v>
                </c:pt>
                <c:pt idx="13">
                  <c:v>-61.398563000000003</c:v>
                </c:pt>
                <c:pt idx="14">
                  <c:v>-61.639595</c:v>
                </c:pt>
                <c:pt idx="15">
                  <c:v>-61.418464999999998</c:v>
                </c:pt>
                <c:pt idx="16">
                  <c:v>-62.406834000000003</c:v>
                </c:pt>
                <c:pt idx="17">
                  <c:v>-63.166111000000001</c:v>
                </c:pt>
                <c:pt idx="18">
                  <c:v>-62.401629999999997</c:v>
                </c:pt>
                <c:pt idx="19">
                  <c:v>-62.204456</c:v>
                </c:pt>
                <c:pt idx="20">
                  <c:v>-61.668120999999999</c:v>
                </c:pt>
                <c:pt idx="21">
                  <c:v>-61.695072000000003</c:v>
                </c:pt>
                <c:pt idx="22">
                  <c:v>-62.448929</c:v>
                </c:pt>
                <c:pt idx="23">
                  <c:v>-62.936768000000001</c:v>
                </c:pt>
                <c:pt idx="24">
                  <c:v>-63.414355999999998</c:v>
                </c:pt>
                <c:pt idx="25">
                  <c:v>-63.095565999999998</c:v>
                </c:pt>
                <c:pt idx="26">
                  <c:v>-62.563136999999998</c:v>
                </c:pt>
                <c:pt idx="27">
                  <c:v>-62.884808</c:v>
                </c:pt>
                <c:pt idx="28">
                  <c:v>-63.215232999999998</c:v>
                </c:pt>
                <c:pt idx="29">
                  <c:v>-63.092381000000003</c:v>
                </c:pt>
                <c:pt idx="30">
                  <c:v>-63.800055999999998</c:v>
                </c:pt>
                <c:pt idx="31">
                  <c:v>-63.490971000000002</c:v>
                </c:pt>
                <c:pt idx="32">
                  <c:v>-64.178932000000003</c:v>
                </c:pt>
                <c:pt idx="33">
                  <c:v>-64.817931999999999</c:v>
                </c:pt>
                <c:pt idx="34">
                  <c:v>-64.099830999999995</c:v>
                </c:pt>
                <c:pt idx="35">
                  <c:v>-64.202095</c:v>
                </c:pt>
                <c:pt idx="36">
                  <c:v>-65.129593</c:v>
                </c:pt>
                <c:pt idx="37">
                  <c:v>-65.161270000000002</c:v>
                </c:pt>
                <c:pt idx="38">
                  <c:v>-65.213408999999999</c:v>
                </c:pt>
                <c:pt idx="39">
                  <c:v>-65.2864</c:v>
                </c:pt>
                <c:pt idx="40">
                  <c:v>-65.826156999999995</c:v>
                </c:pt>
                <c:pt idx="41">
                  <c:v>-65.898735000000002</c:v>
                </c:pt>
                <c:pt idx="42">
                  <c:v>-66.130691999999996</c:v>
                </c:pt>
                <c:pt idx="43">
                  <c:v>-66.123351999999997</c:v>
                </c:pt>
                <c:pt idx="44">
                  <c:v>-65.728333000000006</c:v>
                </c:pt>
                <c:pt idx="45">
                  <c:v>-65.887535</c:v>
                </c:pt>
                <c:pt idx="46">
                  <c:v>-65.699950999999999</c:v>
                </c:pt>
                <c:pt idx="47">
                  <c:v>-67.118668</c:v>
                </c:pt>
                <c:pt idx="48">
                  <c:v>-66.266234999999995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805F-4E3D-8DFC-4F8A42BC49A4}"/>
            </c:ext>
          </c:extLst>
        </c:ser>
        <c:ser>
          <c:idx val="3"/>
          <c:order val="3"/>
          <c:tx>
            <c:v>4xLO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Harm-B'!$P$3:$P$51</c:f>
              <c:numCache>
                <c:formatCode>0.00</c:formatCode>
                <c:ptCount val="49"/>
                <c:pt idx="0">
                  <c:v>28</c:v>
                </c:pt>
                <c:pt idx="1">
                  <c:v>28.083333333333002</c:v>
                </c:pt>
                <c:pt idx="2">
                  <c:v>28.166666666666998</c:v>
                </c:pt>
                <c:pt idx="3">
                  <c:v>28.25</c:v>
                </c:pt>
                <c:pt idx="4">
                  <c:v>28.333333333333002</c:v>
                </c:pt>
                <c:pt idx="5">
                  <c:v>28.416666666666998</c:v>
                </c:pt>
                <c:pt idx="6">
                  <c:v>28.5</c:v>
                </c:pt>
                <c:pt idx="7">
                  <c:v>28.583333333333002</c:v>
                </c:pt>
                <c:pt idx="8">
                  <c:v>28.666666666666998</c:v>
                </c:pt>
                <c:pt idx="9">
                  <c:v>28.75</c:v>
                </c:pt>
                <c:pt idx="10">
                  <c:v>28.833333333333002</c:v>
                </c:pt>
                <c:pt idx="11">
                  <c:v>28.916666666666998</c:v>
                </c:pt>
                <c:pt idx="12">
                  <c:v>29</c:v>
                </c:pt>
                <c:pt idx="13">
                  <c:v>29.083333333333002</c:v>
                </c:pt>
                <c:pt idx="14">
                  <c:v>29.166666666666998</c:v>
                </c:pt>
                <c:pt idx="15">
                  <c:v>29.25</c:v>
                </c:pt>
                <c:pt idx="16">
                  <c:v>29.333333333333002</c:v>
                </c:pt>
                <c:pt idx="17">
                  <c:v>29.416666666666998</c:v>
                </c:pt>
                <c:pt idx="18">
                  <c:v>29.5</c:v>
                </c:pt>
                <c:pt idx="19">
                  <c:v>29.583333333333002</c:v>
                </c:pt>
                <c:pt idx="20">
                  <c:v>29.666666666666998</c:v>
                </c:pt>
                <c:pt idx="21">
                  <c:v>29.75</c:v>
                </c:pt>
                <c:pt idx="22">
                  <c:v>29.833333333333002</c:v>
                </c:pt>
                <c:pt idx="23">
                  <c:v>29.916666666666998</c:v>
                </c:pt>
                <c:pt idx="24">
                  <c:v>30</c:v>
                </c:pt>
                <c:pt idx="25">
                  <c:v>30.083333333333002</c:v>
                </c:pt>
                <c:pt idx="26">
                  <c:v>30.166666666666998</c:v>
                </c:pt>
                <c:pt idx="27">
                  <c:v>30.25</c:v>
                </c:pt>
                <c:pt idx="28">
                  <c:v>30.333333333333002</c:v>
                </c:pt>
                <c:pt idx="29">
                  <c:v>30.416666666666998</c:v>
                </c:pt>
                <c:pt idx="30">
                  <c:v>30.5</c:v>
                </c:pt>
                <c:pt idx="31">
                  <c:v>30.583333333333002</c:v>
                </c:pt>
                <c:pt idx="32">
                  <c:v>30.666666666666998</c:v>
                </c:pt>
                <c:pt idx="33">
                  <c:v>30.75</c:v>
                </c:pt>
                <c:pt idx="34">
                  <c:v>30.833333333333002</c:v>
                </c:pt>
                <c:pt idx="35">
                  <c:v>30.916666666666998</c:v>
                </c:pt>
                <c:pt idx="36">
                  <c:v>31</c:v>
                </c:pt>
                <c:pt idx="37">
                  <c:v>31.083333333333002</c:v>
                </c:pt>
                <c:pt idx="38">
                  <c:v>31.166666666666998</c:v>
                </c:pt>
                <c:pt idx="39">
                  <c:v>31.25</c:v>
                </c:pt>
                <c:pt idx="40">
                  <c:v>31.333333333333002</c:v>
                </c:pt>
                <c:pt idx="41">
                  <c:v>31.416666666666998</c:v>
                </c:pt>
                <c:pt idx="42">
                  <c:v>31.5</c:v>
                </c:pt>
                <c:pt idx="43">
                  <c:v>31.583333333333002</c:v>
                </c:pt>
                <c:pt idx="44">
                  <c:v>31.666666666666998</c:v>
                </c:pt>
                <c:pt idx="45">
                  <c:v>31.75</c:v>
                </c:pt>
                <c:pt idx="46">
                  <c:v>31.833333333333002</c:v>
                </c:pt>
                <c:pt idx="47">
                  <c:v>31.916666666666998</c:v>
                </c:pt>
                <c:pt idx="48">
                  <c:v>32</c:v>
                </c:pt>
              </c:numCache>
              <c:extLst xmlns:c15="http://schemas.microsoft.com/office/drawing/2012/chart"/>
            </c:numRef>
          </c:xVal>
          <c:yVal>
            <c:numRef>
              <c:f>'LO Harm-B'!$R$3:$R$51</c:f>
              <c:numCache>
                <c:formatCode>0.00</c:formatCode>
                <c:ptCount val="49"/>
                <c:pt idx="0">
                  <c:v>-45.499836000000002</c:v>
                </c:pt>
                <c:pt idx="1">
                  <c:v>-43.888939000000001</c:v>
                </c:pt>
                <c:pt idx="2">
                  <c:v>-45.307011000000003</c:v>
                </c:pt>
                <c:pt idx="3">
                  <c:v>-44.464848000000003</c:v>
                </c:pt>
                <c:pt idx="4">
                  <c:v>-44.419162999999998</c:v>
                </c:pt>
                <c:pt idx="5">
                  <c:v>-44.032947999999998</c:v>
                </c:pt>
                <c:pt idx="6">
                  <c:v>-43.861328</c:v>
                </c:pt>
                <c:pt idx="7">
                  <c:v>-43.860988999999996</c:v>
                </c:pt>
                <c:pt idx="8">
                  <c:v>-44.243034000000002</c:v>
                </c:pt>
                <c:pt idx="9">
                  <c:v>-44.431820000000002</c:v>
                </c:pt>
                <c:pt idx="10">
                  <c:v>-43.700653000000003</c:v>
                </c:pt>
                <c:pt idx="11">
                  <c:v>-44.323779999999999</c:v>
                </c:pt>
                <c:pt idx="12">
                  <c:v>-44.608561999999999</c:v>
                </c:pt>
                <c:pt idx="13">
                  <c:v>-44.656348999999999</c:v>
                </c:pt>
                <c:pt idx="14">
                  <c:v>-43.883934000000004</c:v>
                </c:pt>
                <c:pt idx="15">
                  <c:v>-44.909641000000001</c:v>
                </c:pt>
                <c:pt idx="16">
                  <c:v>-44.769356000000002</c:v>
                </c:pt>
                <c:pt idx="17">
                  <c:v>-44.803581000000001</c:v>
                </c:pt>
                <c:pt idx="18">
                  <c:v>-44.732624000000001</c:v>
                </c:pt>
                <c:pt idx="19">
                  <c:v>-45.178806000000002</c:v>
                </c:pt>
                <c:pt idx="20">
                  <c:v>-45.746783999999998</c:v>
                </c:pt>
                <c:pt idx="21">
                  <c:v>-46.919944999999998</c:v>
                </c:pt>
                <c:pt idx="22">
                  <c:v>-46.689757999999998</c:v>
                </c:pt>
                <c:pt idx="23">
                  <c:v>-46.885554999999997</c:v>
                </c:pt>
                <c:pt idx="24">
                  <c:v>-47.657749000000003</c:v>
                </c:pt>
                <c:pt idx="25">
                  <c:v>-49.054588000000003</c:v>
                </c:pt>
                <c:pt idx="26">
                  <c:v>-48.831612</c:v>
                </c:pt>
                <c:pt idx="27">
                  <c:v>-48.604137000000001</c:v>
                </c:pt>
                <c:pt idx="28">
                  <c:v>-49.779738999999999</c:v>
                </c:pt>
                <c:pt idx="29">
                  <c:v>-49.339745000000001</c:v>
                </c:pt>
                <c:pt idx="30">
                  <c:v>-50.554977000000001</c:v>
                </c:pt>
                <c:pt idx="31">
                  <c:v>-50.517586000000001</c:v>
                </c:pt>
                <c:pt idx="32">
                  <c:v>-51.127097999999997</c:v>
                </c:pt>
                <c:pt idx="33">
                  <c:v>-52.506214</c:v>
                </c:pt>
                <c:pt idx="34">
                  <c:v>-53.289355999999998</c:v>
                </c:pt>
                <c:pt idx="35">
                  <c:v>-52.639187</c:v>
                </c:pt>
                <c:pt idx="36">
                  <c:v>-52.953814999999999</c:v>
                </c:pt>
                <c:pt idx="37">
                  <c:v>-53.492035000000001</c:v>
                </c:pt>
                <c:pt idx="38">
                  <c:v>-52.449207000000001</c:v>
                </c:pt>
                <c:pt idx="39">
                  <c:v>-52.181457999999999</c:v>
                </c:pt>
                <c:pt idx="40">
                  <c:v>-51.704093999999998</c:v>
                </c:pt>
                <c:pt idx="41">
                  <c:v>-50.367317</c:v>
                </c:pt>
                <c:pt idx="42">
                  <c:v>-48.628062999999997</c:v>
                </c:pt>
                <c:pt idx="43">
                  <c:v>-49.740493999999998</c:v>
                </c:pt>
                <c:pt idx="44">
                  <c:v>-47.153145000000002</c:v>
                </c:pt>
                <c:pt idx="45">
                  <c:v>-47.333678999999997</c:v>
                </c:pt>
                <c:pt idx="46">
                  <c:v>-46.032238</c:v>
                </c:pt>
                <c:pt idx="47">
                  <c:v>-46.153132999999997</c:v>
                </c:pt>
                <c:pt idx="48">
                  <c:v>-44.947074999999998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805F-4E3D-8DFC-4F8A42BC4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500672"/>
        <c:axId val="471506944"/>
        <c:extLst/>
      </c:scatterChart>
      <c:valAx>
        <c:axId val="471500672"/>
        <c:scaling>
          <c:orientation val="minMax"/>
          <c:max val="32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71506944"/>
        <c:crosses val="autoZero"/>
        <c:crossBetween val="midCat"/>
        <c:majorUnit val="2"/>
      </c:valAx>
      <c:valAx>
        <c:axId val="471506944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7150067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446912724896842"/>
          <c:y val="0.13396143190434523"/>
          <c:w val="0.75049804455203106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Input IP3 vs LO Power (dBm)</a:t>
            </a:r>
          </a:p>
        </c:rich>
      </c:tx>
      <c:layout>
        <c:manualLayout>
          <c:xMode val="edge"/>
          <c:yMode val="edge"/>
          <c:x val="0.25266421551251472"/>
          <c:y val="6.6127150772820069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8.3265529308836406E-2"/>
          <c:w val="0.76542713682528862"/>
          <c:h val="0.72598206474190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'IP3'!$J$2</c:f>
              <c:strCache>
                <c:ptCount val="1"/>
                <c:pt idx="0">
                  <c:v>+18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'IP3'!$I$31:$I$204</c:f>
              <c:numCache>
                <c:formatCode>General</c:formatCode>
                <c:ptCount val="174"/>
                <c:pt idx="0">
                  <c:v>8.32</c:v>
                </c:pt>
                <c:pt idx="1">
                  <c:v>8.48</c:v>
                </c:pt>
                <c:pt idx="2">
                  <c:v>8.64</c:v>
                </c:pt>
                <c:pt idx="3">
                  <c:v>8.8000000000000007</c:v>
                </c:pt>
                <c:pt idx="4">
                  <c:v>8.9600000000000009</c:v>
                </c:pt>
                <c:pt idx="5">
                  <c:v>9.1199999999999992</c:v>
                </c:pt>
                <c:pt idx="6">
                  <c:v>9.2799999999999994</c:v>
                </c:pt>
                <c:pt idx="7">
                  <c:v>9.44</c:v>
                </c:pt>
                <c:pt idx="8">
                  <c:v>9.6</c:v>
                </c:pt>
                <c:pt idx="9">
                  <c:v>9.76</c:v>
                </c:pt>
                <c:pt idx="10">
                  <c:v>9.92</c:v>
                </c:pt>
                <c:pt idx="11">
                  <c:v>10.08</c:v>
                </c:pt>
                <c:pt idx="12">
                  <c:v>10.24</c:v>
                </c:pt>
                <c:pt idx="13">
                  <c:v>10.4</c:v>
                </c:pt>
                <c:pt idx="14">
                  <c:v>10.56</c:v>
                </c:pt>
                <c:pt idx="15">
                  <c:v>10.72</c:v>
                </c:pt>
                <c:pt idx="16">
                  <c:v>10.88</c:v>
                </c:pt>
                <c:pt idx="17">
                  <c:v>11.04</c:v>
                </c:pt>
                <c:pt idx="18">
                  <c:v>11.2</c:v>
                </c:pt>
                <c:pt idx="19">
                  <c:v>11.36</c:v>
                </c:pt>
                <c:pt idx="20">
                  <c:v>11.52</c:v>
                </c:pt>
                <c:pt idx="21">
                  <c:v>11.68</c:v>
                </c:pt>
                <c:pt idx="22">
                  <c:v>11.84</c:v>
                </c:pt>
                <c:pt idx="23">
                  <c:v>12</c:v>
                </c:pt>
                <c:pt idx="24">
                  <c:v>12.16</c:v>
                </c:pt>
                <c:pt idx="25">
                  <c:v>12.32</c:v>
                </c:pt>
                <c:pt idx="26">
                  <c:v>12.48</c:v>
                </c:pt>
                <c:pt idx="27">
                  <c:v>12.64</c:v>
                </c:pt>
                <c:pt idx="28">
                  <c:v>12.8</c:v>
                </c:pt>
                <c:pt idx="29">
                  <c:v>12.96</c:v>
                </c:pt>
                <c:pt idx="30">
                  <c:v>13.12</c:v>
                </c:pt>
                <c:pt idx="31">
                  <c:v>13.28</c:v>
                </c:pt>
                <c:pt idx="32">
                  <c:v>13.44</c:v>
                </c:pt>
                <c:pt idx="33">
                  <c:v>13.6</c:v>
                </c:pt>
                <c:pt idx="34">
                  <c:v>13.76</c:v>
                </c:pt>
                <c:pt idx="35">
                  <c:v>13.92</c:v>
                </c:pt>
                <c:pt idx="36">
                  <c:v>14.08</c:v>
                </c:pt>
                <c:pt idx="37">
                  <c:v>14.24</c:v>
                </c:pt>
                <c:pt idx="38">
                  <c:v>14.4</c:v>
                </c:pt>
                <c:pt idx="39">
                  <c:v>14.56</c:v>
                </c:pt>
                <c:pt idx="40">
                  <c:v>14.72</c:v>
                </c:pt>
                <c:pt idx="41">
                  <c:v>14.88</c:v>
                </c:pt>
                <c:pt idx="42">
                  <c:v>15.04</c:v>
                </c:pt>
                <c:pt idx="43">
                  <c:v>15.2</c:v>
                </c:pt>
                <c:pt idx="44">
                  <c:v>15.36</c:v>
                </c:pt>
                <c:pt idx="45">
                  <c:v>15.52</c:v>
                </c:pt>
                <c:pt idx="46">
                  <c:v>15.68</c:v>
                </c:pt>
                <c:pt idx="47">
                  <c:v>15.84</c:v>
                </c:pt>
                <c:pt idx="48">
                  <c:v>16</c:v>
                </c:pt>
                <c:pt idx="49">
                  <c:v>16.16</c:v>
                </c:pt>
                <c:pt idx="50">
                  <c:v>16.32</c:v>
                </c:pt>
                <c:pt idx="51">
                  <c:v>16.48</c:v>
                </c:pt>
                <c:pt idx="52">
                  <c:v>16.64</c:v>
                </c:pt>
                <c:pt idx="53">
                  <c:v>16.8</c:v>
                </c:pt>
                <c:pt idx="54">
                  <c:v>16.96</c:v>
                </c:pt>
                <c:pt idx="55">
                  <c:v>17.12</c:v>
                </c:pt>
                <c:pt idx="56">
                  <c:v>17.28</c:v>
                </c:pt>
                <c:pt idx="57">
                  <c:v>17.440000000000001</c:v>
                </c:pt>
                <c:pt idx="58">
                  <c:v>17.600000000000001</c:v>
                </c:pt>
                <c:pt idx="59">
                  <c:v>17.760000000000002</c:v>
                </c:pt>
                <c:pt idx="60">
                  <c:v>17.920000000000002</c:v>
                </c:pt>
                <c:pt idx="61">
                  <c:v>18.079999999999998</c:v>
                </c:pt>
                <c:pt idx="62">
                  <c:v>18.239999999999998</c:v>
                </c:pt>
                <c:pt idx="63">
                  <c:v>18.399999999999999</c:v>
                </c:pt>
                <c:pt idx="64">
                  <c:v>18.559999999999999</c:v>
                </c:pt>
                <c:pt idx="65">
                  <c:v>18.72</c:v>
                </c:pt>
                <c:pt idx="66">
                  <c:v>18.88</c:v>
                </c:pt>
                <c:pt idx="67">
                  <c:v>19.04</c:v>
                </c:pt>
                <c:pt idx="68">
                  <c:v>19.2</c:v>
                </c:pt>
                <c:pt idx="69">
                  <c:v>19.36</c:v>
                </c:pt>
                <c:pt idx="70">
                  <c:v>19.52</c:v>
                </c:pt>
                <c:pt idx="71">
                  <c:v>19.68</c:v>
                </c:pt>
                <c:pt idx="72">
                  <c:v>19.84</c:v>
                </c:pt>
                <c:pt idx="73">
                  <c:v>20</c:v>
                </c:pt>
                <c:pt idx="74">
                  <c:v>20.16</c:v>
                </c:pt>
                <c:pt idx="75">
                  <c:v>20.32</c:v>
                </c:pt>
                <c:pt idx="76">
                  <c:v>20.48</c:v>
                </c:pt>
                <c:pt idx="77">
                  <c:v>20.64</c:v>
                </c:pt>
                <c:pt idx="78">
                  <c:v>20.8</c:v>
                </c:pt>
                <c:pt idx="79">
                  <c:v>20.96</c:v>
                </c:pt>
                <c:pt idx="80">
                  <c:v>21.12</c:v>
                </c:pt>
                <c:pt idx="81">
                  <c:v>21.28</c:v>
                </c:pt>
                <c:pt idx="82">
                  <c:v>21.44</c:v>
                </c:pt>
                <c:pt idx="83">
                  <c:v>21.6</c:v>
                </c:pt>
                <c:pt idx="84">
                  <c:v>21.76</c:v>
                </c:pt>
                <c:pt idx="85">
                  <c:v>21.92</c:v>
                </c:pt>
                <c:pt idx="86">
                  <c:v>22.08</c:v>
                </c:pt>
                <c:pt idx="87">
                  <c:v>22.24</c:v>
                </c:pt>
                <c:pt idx="88">
                  <c:v>22.4</c:v>
                </c:pt>
                <c:pt idx="89">
                  <c:v>22.56</c:v>
                </c:pt>
                <c:pt idx="90">
                  <c:v>22.72</c:v>
                </c:pt>
                <c:pt idx="91">
                  <c:v>22.88</c:v>
                </c:pt>
                <c:pt idx="92">
                  <c:v>23.04</c:v>
                </c:pt>
                <c:pt idx="93">
                  <c:v>23.2</c:v>
                </c:pt>
                <c:pt idx="94">
                  <c:v>23.36</c:v>
                </c:pt>
                <c:pt idx="95">
                  <c:v>23.52</c:v>
                </c:pt>
                <c:pt idx="96">
                  <c:v>23.68</c:v>
                </c:pt>
                <c:pt idx="97">
                  <c:v>23.84</c:v>
                </c:pt>
                <c:pt idx="98">
                  <c:v>24</c:v>
                </c:pt>
                <c:pt idx="99">
                  <c:v>24.16</c:v>
                </c:pt>
                <c:pt idx="100">
                  <c:v>24.32</c:v>
                </c:pt>
                <c:pt idx="101">
                  <c:v>24.48</c:v>
                </c:pt>
                <c:pt idx="102">
                  <c:v>24.64</c:v>
                </c:pt>
                <c:pt idx="103">
                  <c:v>24.8</c:v>
                </c:pt>
                <c:pt idx="104">
                  <c:v>24.96</c:v>
                </c:pt>
                <c:pt idx="105">
                  <c:v>25.12</c:v>
                </c:pt>
                <c:pt idx="106">
                  <c:v>25.28</c:v>
                </c:pt>
                <c:pt idx="107">
                  <c:v>25.44</c:v>
                </c:pt>
                <c:pt idx="108">
                  <c:v>25.6</c:v>
                </c:pt>
                <c:pt idx="109">
                  <c:v>25.76</c:v>
                </c:pt>
                <c:pt idx="110">
                  <c:v>25.92</c:v>
                </c:pt>
                <c:pt idx="111">
                  <c:v>26.08</c:v>
                </c:pt>
                <c:pt idx="112">
                  <c:v>26.24</c:v>
                </c:pt>
                <c:pt idx="113">
                  <c:v>26.4</c:v>
                </c:pt>
                <c:pt idx="114">
                  <c:v>26.56</c:v>
                </c:pt>
                <c:pt idx="115">
                  <c:v>26.72</c:v>
                </c:pt>
                <c:pt idx="116">
                  <c:v>26.88</c:v>
                </c:pt>
                <c:pt idx="117">
                  <c:v>27.04</c:v>
                </c:pt>
                <c:pt idx="118">
                  <c:v>27.2</c:v>
                </c:pt>
                <c:pt idx="119">
                  <c:v>27.36</c:v>
                </c:pt>
                <c:pt idx="120">
                  <c:v>27.52</c:v>
                </c:pt>
                <c:pt idx="121">
                  <c:v>27.68</c:v>
                </c:pt>
                <c:pt idx="122">
                  <c:v>27.84</c:v>
                </c:pt>
                <c:pt idx="123">
                  <c:v>28</c:v>
                </c:pt>
                <c:pt idx="124">
                  <c:v>28.16</c:v>
                </c:pt>
                <c:pt idx="125">
                  <c:v>28.32</c:v>
                </c:pt>
                <c:pt idx="126">
                  <c:v>28.48</c:v>
                </c:pt>
                <c:pt idx="127">
                  <c:v>28.64</c:v>
                </c:pt>
                <c:pt idx="128">
                  <c:v>28.8</c:v>
                </c:pt>
                <c:pt idx="129">
                  <c:v>28.96</c:v>
                </c:pt>
                <c:pt idx="130">
                  <c:v>29.12</c:v>
                </c:pt>
                <c:pt idx="131">
                  <c:v>29.28</c:v>
                </c:pt>
                <c:pt idx="132">
                  <c:v>29.44</c:v>
                </c:pt>
                <c:pt idx="133">
                  <c:v>29.6</c:v>
                </c:pt>
                <c:pt idx="134">
                  <c:v>29.76</c:v>
                </c:pt>
                <c:pt idx="135">
                  <c:v>29.92</c:v>
                </c:pt>
                <c:pt idx="136">
                  <c:v>30.08</c:v>
                </c:pt>
                <c:pt idx="137">
                  <c:v>30.24</c:v>
                </c:pt>
                <c:pt idx="138">
                  <c:v>30.4</c:v>
                </c:pt>
                <c:pt idx="139">
                  <c:v>30.56</c:v>
                </c:pt>
                <c:pt idx="140">
                  <c:v>30.72</c:v>
                </c:pt>
                <c:pt idx="141">
                  <c:v>30.88</c:v>
                </c:pt>
                <c:pt idx="142">
                  <c:v>31.04</c:v>
                </c:pt>
                <c:pt idx="143">
                  <c:v>31.2</c:v>
                </c:pt>
                <c:pt idx="144">
                  <c:v>31.36</c:v>
                </c:pt>
                <c:pt idx="145">
                  <c:v>31.52</c:v>
                </c:pt>
                <c:pt idx="146">
                  <c:v>31.68</c:v>
                </c:pt>
                <c:pt idx="147">
                  <c:v>31.84</c:v>
                </c:pt>
                <c:pt idx="148">
                  <c:v>32</c:v>
                </c:pt>
                <c:pt idx="149">
                  <c:v>32.159999999999997</c:v>
                </c:pt>
                <c:pt idx="150">
                  <c:v>32.32</c:v>
                </c:pt>
                <c:pt idx="151">
                  <c:v>32.479999999999997</c:v>
                </c:pt>
                <c:pt idx="152">
                  <c:v>32.64</c:v>
                </c:pt>
                <c:pt idx="153">
                  <c:v>32.799999999999997</c:v>
                </c:pt>
                <c:pt idx="154">
                  <c:v>32.96</c:v>
                </c:pt>
                <c:pt idx="155">
                  <c:v>33.119999999999997</c:v>
                </c:pt>
                <c:pt idx="156">
                  <c:v>33.28</c:v>
                </c:pt>
                <c:pt idx="157">
                  <c:v>33.44</c:v>
                </c:pt>
                <c:pt idx="158">
                  <c:v>33.6</c:v>
                </c:pt>
                <c:pt idx="159">
                  <c:v>33.76</c:v>
                </c:pt>
                <c:pt idx="160">
                  <c:v>33.92</c:v>
                </c:pt>
                <c:pt idx="161">
                  <c:v>34.08</c:v>
                </c:pt>
                <c:pt idx="162">
                  <c:v>34.24</c:v>
                </c:pt>
                <c:pt idx="163">
                  <c:v>34.4</c:v>
                </c:pt>
                <c:pt idx="164">
                  <c:v>34.56</c:v>
                </c:pt>
                <c:pt idx="165">
                  <c:v>34.72</c:v>
                </c:pt>
                <c:pt idx="166">
                  <c:v>34.880000000000003</c:v>
                </c:pt>
                <c:pt idx="167">
                  <c:v>35.04</c:v>
                </c:pt>
                <c:pt idx="168">
                  <c:v>35.200000000000003</c:v>
                </c:pt>
                <c:pt idx="169">
                  <c:v>35.36</c:v>
                </c:pt>
                <c:pt idx="170">
                  <c:v>35.520000000000003</c:v>
                </c:pt>
                <c:pt idx="171">
                  <c:v>35.68</c:v>
                </c:pt>
                <c:pt idx="172">
                  <c:v>35.840000000000003</c:v>
                </c:pt>
                <c:pt idx="173">
                  <c:v>36</c:v>
                </c:pt>
              </c:numCache>
            </c:numRef>
          </c:xVal>
          <c:yVal>
            <c:numRef>
              <c:f>'IP3'!$J$31:$J$204</c:f>
              <c:numCache>
                <c:formatCode>General</c:formatCode>
                <c:ptCount val="174"/>
                <c:pt idx="0">
                  <c:v>9.9744195999999992</c:v>
                </c:pt>
                <c:pt idx="1">
                  <c:v>10.544518</c:v>
                </c:pt>
                <c:pt idx="2">
                  <c:v>10.373549000000001</c:v>
                </c:pt>
                <c:pt idx="3">
                  <c:v>10.522805</c:v>
                </c:pt>
                <c:pt idx="4">
                  <c:v>11.175929</c:v>
                </c:pt>
                <c:pt idx="5">
                  <c:v>12.526211</c:v>
                </c:pt>
                <c:pt idx="6">
                  <c:v>13.647969</c:v>
                </c:pt>
                <c:pt idx="7">
                  <c:v>14.715274000000001</c:v>
                </c:pt>
                <c:pt idx="8">
                  <c:v>15.208641999999999</c:v>
                </c:pt>
                <c:pt idx="9">
                  <c:v>15.320722</c:v>
                </c:pt>
                <c:pt idx="10">
                  <c:v>15.726877</c:v>
                </c:pt>
                <c:pt idx="11">
                  <c:v>16.300485999999999</c:v>
                </c:pt>
                <c:pt idx="12">
                  <c:v>16.827133</c:v>
                </c:pt>
                <c:pt idx="13">
                  <c:v>17.430675999999998</c:v>
                </c:pt>
                <c:pt idx="14">
                  <c:v>18.210654999999999</c:v>
                </c:pt>
                <c:pt idx="15">
                  <c:v>18.611651999999999</c:v>
                </c:pt>
                <c:pt idx="16">
                  <c:v>19.708711999999998</c:v>
                </c:pt>
                <c:pt idx="17">
                  <c:v>20.291443000000001</c:v>
                </c:pt>
                <c:pt idx="18">
                  <c:v>19.925830999999999</c:v>
                </c:pt>
                <c:pt idx="19">
                  <c:v>19.794125000000001</c:v>
                </c:pt>
                <c:pt idx="20">
                  <c:v>19.520472999999999</c:v>
                </c:pt>
                <c:pt idx="21">
                  <c:v>19.158974000000001</c:v>
                </c:pt>
                <c:pt idx="22">
                  <c:v>19.715620000000001</c:v>
                </c:pt>
                <c:pt idx="23">
                  <c:v>20.655079000000001</c:v>
                </c:pt>
                <c:pt idx="24">
                  <c:v>21.471081000000002</c:v>
                </c:pt>
                <c:pt idx="25">
                  <c:v>21.461027000000001</c:v>
                </c:pt>
                <c:pt idx="26">
                  <c:v>22.930256</c:v>
                </c:pt>
                <c:pt idx="27">
                  <c:v>23.429358000000001</c:v>
                </c:pt>
                <c:pt idx="28">
                  <c:v>23.587285999999999</c:v>
                </c:pt>
                <c:pt idx="29">
                  <c:v>21.424703999999998</c:v>
                </c:pt>
                <c:pt idx="30">
                  <c:v>19.542147</c:v>
                </c:pt>
                <c:pt idx="31">
                  <c:v>20.244122000000001</c:v>
                </c:pt>
                <c:pt idx="32">
                  <c:v>20.955915000000001</c:v>
                </c:pt>
                <c:pt idx="33">
                  <c:v>22.57696</c:v>
                </c:pt>
                <c:pt idx="34">
                  <c:v>23.812211999999999</c:v>
                </c:pt>
                <c:pt idx="35">
                  <c:v>23.371061000000001</c:v>
                </c:pt>
                <c:pt idx="36">
                  <c:v>24.523705</c:v>
                </c:pt>
                <c:pt idx="37">
                  <c:v>24.503695</c:v>
                </c:pt>
                <c:pt idx="38">
                  <c:v>25.732424000000002</c:v>
                </c:pt>
                <c:pt idx="39">
                  <c:v>24.529882000000001</c:v>
                </c:pt>
                <c:pt idx="40">
                  <c:v>23.833838</c:v>
                </c:pt>
                <c:pt idx="41">
                  <c:v>21.825707999999999</c:v>
                </c:pt>
                <c:pt idx="42">
                  <c:v>19.730362</c:v>
                </c:pt>
                <c:pt idx="43">
                  <c:v>18.970479999999998</c:v>
                </c:pt>
                <c:pt idx="44">
                  <c:v>18.962053000000001</c:v>
                </c:pt>
                <c:pt idx="45">
                  <c:v>18.733453999999998</c:v>
                </c:pt>
                <c:pt idx="46">
                  <c:v>17.930251999999999</c:v>
                </c:pt>
                <c:pt idx="47">
                  <c:v>18.653729999999999</c:v>
                </c:pt>
                <c:pt idx="48">
                  <c:v>18.602076</c:v>
                </c:pt>
                <c:pt idx="49">
                  <c:v>18.773420000000002</c:v>
                </c:pt>
                <c:pt idx="50">
                  <c:v>18.753219999999999</c:v>
                </c:pt>
                <c:pt idx="51">
                  <c:v>18.744230000000002</c:v>
                </c:pt>
                <c:pt idx="52">
                  <c:v>19.201920000000001</c:v>
                </c:pt>
                <c:pt idx="53">
                  <c:v>19.328440000000001</c:v>
                </c:pt>
                <c:pt idx="54">
                  <c:v>18.532339</c:v>
                </c:pt>
                <c:pt idx="55">
                  <c:v>16.769933999999999</c:v>
                </c:pt>
                <c:pt idx="56">
                  <c:v>15.951259</c:v>
                </c:pt>
                <c:pt idx="57">
                  <c:v>16.016072999999999</c:v>
                </c:pt>
                <c:pt idx="58">
                  <c:v>16.767766999999999</c:v>
                </c:pt>
                <c:pt idx="59">
                  <c:v>16.853214000000001</c:v>
                </c:pt>
                <c:pt idx="60">
                  <c:v>17.078600000000002</c:v>
                </c:pt>
                <c:pt idx="61">
                  <c:v>17.108087999999999</c:v>
                </c:pt>
                <c:pt idx="62">
                  <c:v>17.719975000000002</c:v>
                </c:pt>
                <c:pt idx="63">
                  <c:v>18.274487000000001</c:v>
                </c:pt>
                <c:pt idx="64">
                  <c:v>18.716303</c:v>
                </c:pt>
                <c:pt idx="65">
                  <c:v>18.422405000000001</c:v>
                </c:pt>
                <c:pt idx="66">
                  <c:v>18.766553999999999</c:v>
                </c:pt>
                <c:pt idx="67">
                  <c:v>19.595831</c:v>
                </c:pt>
                <c:pt idx="68">
                  <c:v>19.944582</c:v>
                </c:pt>
                <c:pt idx="69">
                  <c:v>20.395201</c:v>
                </c:pt>
                <c:pt idx="70">
                  <c:v>16.575199000000001</c:v>
                </c:pt>
                <c:pt idx="71">
                  <c:v>17.755409</c:v>
                </c:pt>
                <c:pt idx="72">
                  <c:v>15.444701999999999</c:v>
                </c:pt>
                <c:pt idx="73">
                  <c:v>17.852246999999998</c:v>
                </c:pt>
                <c:pt idx="74">
                  <c:v>16.806843000000001</c:v>
                </c:pt>
                <c:pt idx="75">
                  <c:v>24.472339999999999</c:v>
                </c:pt>
                <c:pt idx="76">
                  <c:v>24.706757</c:v>
                </c:pt>
                <c:pt idx="77">
                  <c:v>25.195399999999999</c:v>
                </c:pt>
                <c:pt idx="78">
                  <c:v>24.288236999999999</c:v>
                </c:pt>
                <c:pt idx="79">
                  <c:v>24.821966</c:v>
                </c:pt>
                <c:pt idx="80">
                  <c:v>25.519428000000001</c:v>
                </c:pt>
                <c:pt idx="81">
                  <c:v>25.354731000000001</c:v>
                </c:pt>
                <c:pt idx="82">
                  <c:v>25.767348999999999</c:v>
                </c:pt>
                <c:pt idx="83">
                  <c:v>27.008929999999999</c:v>
                </c:pt>
                <c:pt idx="84">
                  <c:v>25.988437999999999</c:v>
                </c:pt>
                <c:pt idx="85">
                  <c:v>25.453133000000001</c:v>
                </c:pt>
                <c:pt idx="86">
                  <c:v>26.581620999999998</c:v>
                </c:pt>
                <c:pt idx="87">
                  <c:v>25.788627999999999</c:v>
                </c:pt>
                <c:pt idx="88">
                  <c:v>25.717533</c:v>
                </c:pt>
                <c:pt idx="89">
                  <c:v>25.856992999999999</c:v>
                </c:pt>
                <c:pt idx="90">
                  <c:v>26.194814999999998</c:v>
                </c:pt>
                <c:pt idx="91">
                  <c:v>25.692730000000001</c:v>
                </c:pt>
                <c:pt idx="92">
                  <c:v>25.521077999999999</c:v>
                </c:pt>
                <c:pt idx="93">
                  <c:v>23.742688999999999</c:v>
                </c:pt>
                <c:pt idx="94">
                  <c:v>22.920770999999998</c:v>
                </c:pt>
                <c:pt idx="95">
                  <c:v>23.126902000000001</c:v>
                </c:pt>
                <c:pt idx="96">
                  <c:v>23.516855</c:v>
                </c:pt>
                <c:pt idx="97">
                  <c:v>24.907962999999999</c:v>
                </c:pt>
                <c:pt idx="98">
                  <c:v>23.789397999999998</c:v>
                </c:pt>
                <c:pt idx="99">
                  <c:v>22.034345999999999</c:v>
                </c:pt>
                <c:pt idx="100">
                  <c:v>21.430928999999999</c:v>
                </c:pt>
                <c:pt idx="101">
                  <c:v>21.700448999999999</c:v>
                </c:pt>
                <c:pt idx="102">
                  <c:v>22.533132999999999</c:v>
                </c:pt>
                <c:pt idx="103">
                  <c:v>22.474202999999999</c:v>
                </c:pt>
                <c:pt idx="104">
                  <c:v>22.861177000000001</c:v>
                </c:pt>
                <c:pt idx="105">
                  <c:v>21.366886000000001</c:v>
                </c:pt>
                <c:pt idx="106">
                  <c:v>20.147794999999999</c:v>
                </c:pt>
                <c:pt idx="107">
                  <c:v>20.099299999999999</c:v>
                </c:pt>
                <c:pt idx="108">
                  <c:v>20.816275000000001</c:v>
                </c:pt>
                <c:pt idx="109">
                  <c:v>21.217472000000001</c:v>
                </c:pt>
                <c:pt idx="110">
                  <c:v>21.091625000000001</c:v>
                </c:pt>
                <c:pt idx="111">
                  <c:v>20.469080000000002</c:v>
                </c:pt>
                <c:pt idx="112">
                  <c:v>20.573843</c:v>
                </c:pt>
                <c:pt idx="113">
                  <c:v>21.255709</c:v>
                </c:pt>
                <c:pt idx="114">
                  <c:v>21.702926999999999</c:v>
                </c:pt>
                <c:pt idx="115">
                  <c:v>21.946926000000001</c:v>
                </c:pt>
                <c:pt idx="116">
                  <c:v>21.408374999999999</c:v>
                </c:pt>
                <c:pt idx="117">
                  <c:v>22.010968999999999</c:v>
                </c:pt>
                <c:pt idx="118">
                  <c:v>21.083483000000001</c:v>
                </c:pt>
                <c:pt idx="119">
                  <c:v>20.448754999999998</c:v>
                </c:pt>
                <c:pt idx="120">
                  <c:v>20.521222999999999</c:v>
                </c:pt>
                <c:pt idx="121">
                  <c:v>21.277887</c:v>
                </c:pt>
                <c:pt idx="122">
                  <c:v>21.116064000000001</c:v>
                </c:pt>
                <c:pt idx="123">
                  <c:v>20.144895999999999</c:v>
                </c:pt>
                <c:pt idx="124">
                  <c:v>19.984835</c:v>
                </c:pt>
                <c:pt idx="125">
                  <c:v>20.103726999999999</c:v>
                </c:pt>
                <c:pt idx="126">
                  <c:v>20.540967999999999</c:v>
                </c:pt>
                <c:pt idx="127">
                  <c:v>20.232132</c:v>
                </c:pt>
                <c:pt idx="128">
                  <c:v>20.542566000000001</c:v>
                </c:pt>
                <c:pt idx="129">
                  <c:v>21.563141000000002</c:v>
                </c:pt>
                <c:pt idx="130">
                  <c:v>23.995837999999999</c:v>
                </c:pt>
                <c:pt idx="131">
                  <c:v>25.930969000000001</c:v>
                </c:pt>
                <c:pt idx="132">
                  <c:v>25.724164999999999</c:v>
                </c:pt>
                <c:pt idx="133">
                  <c:v>24.414673000000001</c:v>
                </c:pt>
                <c:pt idx="134">
                  <c:v>23.503672000000002</c:v>
                </c:pt>
                <c:pt idx="135">
                  <c:v>24.107825999999999</c:v>
                </c:pt>
                <c:pt idx="136">
                  <c:v>25.336842999999998</c:v>
                </c:pt>
                <c:pt idx="137">
                  <c:v>27.350641</c:v>
                </c:pt>
                <c:pt idx="138">
                  <c:v>24.737123</c:v>
                </c:pt>
                <c:pt idx="139">
                  <c:v>24.048054</c:v>
                </c:pt>
                <c:pt idx="140">
                  <c:v>23.450506000000001</c:v>
                </c:pt>
                <c:pt idx="141">
                  <c:v>23.541471000000001</c:v>
                </c:pt>
                <c:pt idx="142">
                  <c:v>25.388245000000001</c:v>
                </c:pt>
                <c:pt idx="143">
                  <c:v>24.516815000000001</c:v>
                </c:pt>
                <c:pt idx="144">
                  <c:v>23.035520999999999</c:v>
                </c:pt>
                <c:pt idx="145">
                  <c:v>22.491146000000001</c:v>
                </c:pt>
                <c:pt idx="146">
                  <c:v>27.029741000000001</c:v>
                </c:pt>
                <c:pt idx="147">
                  <c:v>23.028048999999999</c:v>
                </c:pt>
                <c:pt idx="148">
                  <c:v>19.030629999999999</c:v>
                </c:pt>
                <c:pt idx="149">
                  <c:v>18.676037000000001</c:v>
                </c:pt>
                <c:pt idx="150">
                  <c:v>17.311741000000001</c:v>
                </c:pt>
                <c:pt idx="151">
                  <c:v>19.390387</c:v>
                </c:pt>
                <c:pt idx="152">
                  <c:v>18.621898999999999</c:v>
                </c:pt>
                <c:pt idx="153">
                  <c:v>19.522462999999998</c:v>
                </c:pt>
                <c:pt idx="154">
                  <c:v>24.389181000000001</c:v>
                </c:pt>
                <c:pt idx="155">
                  <c:v>23.062691000000001</c:v>
                </c:pt>
                <c:pt idx="156">
                  <c:v>24.734967999999999</c:v>
                </c:pt>
                <c:pt idx="157">
                  <c:v>26.605608</c:v>
                </c:pt>
                <c:pt idx="158">
                  <c:v>27.286489</c:v>
                </c:pt>
                <c:pt idx="159">
                  <c:v>27.190556999999998</c:v>
                </c:pt>
                <c:pt idx="160">
                  <c:v>25.857384</c:v>
                </c:pt>
                <c:pt idx="161">
                  <c:v>27.020834000000001</c:v>
                </c:pt>
                <c:pt idx="162">
                  <c:v>28.637550000000001</c:v>
                </c:pt>
                <c:pt idx="163">
                  <c:v>26.018592999999999</c:v>
                </c:pt>
                <c:pt idx="164">
                  <c:v>26.820768000000001</c:v>
                </c:pt>
                <c:pt idx="165">
                  <c:v>25.534271</c:v>
                </c:pt>
                <c:pt idx="166">
                  <c:v>26.050346000000001</c:v>
                </c:pt>
                <c:pt idx="167">
                  <c:v>28.374009999999998</c:v>
                </c:pt>
                <c:pt idx="168">
                  <c:v>26.054237000000001</c:v>
                </c:pt>
                <c:pt idx="169">
                  <c:v>24.800941000000002</c:v>
                </c:pt>
                <c:pt idx="170">
                  <c:v>26.742076999999998</c:v>
                </c:pt>
                <c:pt idx="171">
                  <c:v>28.516681999999999</c:v>
                </c:pt>
                <c:pt idx="172">
                  <c:v>27.113406999999999</c:v>
                </c:pt>
                <c:pt idx="173">
                  <c:v>27.398726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DA-48F5-BFF9-8B5962EAC0B3}"/>
            </c:ext>
          </c:extLst>
        </c:ser>
        <c:ser>
          <c:idx val="2"/>
          <c:order val="1"/>
          <c:tx>
            <c:strRef>
              <c:f>'IP3'!$P$2</c:f>
              <c:strCache>
                <c:ptCount val="1"/>
                <c:pt idx="0">
                  <c:v>+16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'IP3'!$O$31:$O$204</c:f>
              <c:numCache>
                <c:formatCode>General</c:formatCode>
                <c:ptCount val="174"/>
                <c:pt idx="0">
                  <c:v>8.32</c:v>
                </c:pt>
                <c:pt idx="1">
                  <c:v>8.48</c:v>
                </c:pt>
                <c:pt idx="2">
                  <c:v>8.64</c:v>
                </c:pt>
                <c:pt idx="3">
                  <c:v>8.8000000000000007</c:v>
                </c:pt>
                <c:pt idx="4">
                  <c:v>8.9600000000000009</c:v>
                </c:pt>
                <c:pt idx="5">
                  <c:v>9.1199999999999992</c:v>
                </c:pt>
                <c:pt idx="6">
                  <c:v>9.2799999999999994</c:v>
                </c:pt>
                <c:pt idx="7">
                  <c:v>9.44</c:v>
                </c:pt>
                <c:pt idx="8">
                  <c:v>9.6</c:v>
                </c:pt>
                <c:pt idx="9">
                  <c:v>9.76</c:v>
                </c:pt>
                <c:pt idx="10">
                  <c:v>9.92</c:v>
                </c:pt>
                <c:pt idx="11">
                  <c:v>10.08</c:v>
                </c:pt>
                <c:pt idx="12">
                  <c:v>10.24</c:v>
                </c:pt>
                <c:pt idx="13">
                  <c:v>10.4</c:v>
                </c:pt>
                <c:pt idx="14">
                  <c:v>10.56</c:v>
                </c:pt>
                <c:pt idx="15">
                  <c:v>10.72</c:v>
                </c:pt>
                <c:pt idx="16">
                  <c:v>10.88</c:v>
                </c:pt>
                <c:pt idx="17">
                  <c:v>11.04</c:v>
                </c:pt>
                <c:pt idx="18">
                  <c:v>11.2</c:v>
                </c:pt>
                <c:pt idx="19">
                  <c:v>11.36</c:v>
                </c:pt>
                <c:pt idx="20">
                  <c:v>11.52</c:v>
                </c:pt>
                <c:pt idx="21">
                  <c:v>11.68</c:v>
                </c:pt>
                <c:pt idx="22">
                  <c:v>11.84</c:v>
                </c:pt>
                <c:pt idx="23">
                  <c:v>12</c:v>
                </c:pt>
                <c:pt idx="24">
                  <c:v>12.16</c:v>
                </c:pt>
                <c:pt idx="25">
                  <c:v>12.32</c:v>
                </c:pt>
                <c:pt idx="26">
                  <c:v>12.48</c:v>
                </c:pt>
                <c:pt idx="27">
                  <c:v>12.64</c:v>
                </c:pt>
                <c:pt idx="28">
                  <c:v>12.8</c:v>
                </c:pt>
                <c:pt idx="29">
                  <c:v>12.96</c:v>
                </c:pt>
                <c:pt idx="30">
                  <c:v>13.12</c:v>
                </c:pt>
                <c:pt idx="31">
                  <c:v>13.28</c:v>
                </c:pt>
                <c:pt idx="32">
                  <c:v>13.44</c:v>
                </c:pt>
                <c:pt idx="33">
                  <c:v>13.6</c:v>
                </c:pt>
                <c:pt idx="34">
                  <c:v>13.76</c:v>
                </c:pt>
                <c:pt idx="35">
                  <c:v>13.92</c:v>
                </c:pt>
                <c:pt idx="36">
                  <c:v>14.08</c:v>
                </c:pt>
                <c:pt idx="37">
                  <c:v>14.24</c:v>
                </c:pt>
                <c:pt idx="38">
                  <c:v>14.4</c:v>
                </c:pt>
                <c:pt idx="39">
                  <c:v>14.56</c:v>
                </c:pt>
                <c:pt idx="40">
                  <c:v>14.72</c:v>
                </c:pt>
                <c:pt idx="41">
                  <c:v>14.88</c:v>
                </c:pt>
                <c:pt idx="42">
                  <c:v>15.04</c:v>
                </c:pt>
                <c:pt idx="43">
                  <c:v>15.2</c:v>
                </c:pt>
                <c:pt idx="44">
                  <c:v>15.36</c:v>
                </c:pt>
                <c:pt idx="45">
                  <c:v>15.52</c:v>
                </c:pt>
                <c:pt idx="46">
                  <c:v>15.68</c:v>
                </c:pt>
                <c:pt idx="47">
                  <c:v>15.84</c:v>
                </c:pt>
                <c:pt idx="48">
                  <c:v>16</c:v>
                </c:pt>
                <c:pt idx="49">
                  <c:v>16.16</c:v>
                </c:pt>
                <c:pt idx="50">
                  <c:v>16.32</c:v>
                </c:pt>
                <c:pt idx="51">
                  <c:v>16.48</c:v>
                </c:pt>
                <c:pt idx="52">
                  <c:v>16.64</c:v>
                </c:pt>
                <c:pt idx="53">
                  <c:v>16.8</c:v>
                </c:pt>
                <c:pt idx="54">
                  <c:v>16.96</c:v>
                </c:pt>
                <c:pt idx="55">
                  <c:v>17.12</c:v>
                </c:pt>
                <c:pt idx="56">
                  <c:v>17.28</c:v>
                </c:pt>
                <c:pt idx="57">
                  <c:v>17.440000000000001</c:v>
                </c:pt>
                <c:pt idx="58">
                  <c:v>17.600000000000001</c:v>
                </c:pt>
                <c:pt idx="59">
                  <c:v>17.760000000000002</c:v>
                </c:pt>
                <c:pt idx="60">
                  <c:v>17.920000000000002</c:v>
                </c:pt>
                <c:pt idx="61">
                  <c:v>18.079999999999998</c:v>
                </c:pt>
                <c:pt idx="62">
                  <c:v>18.239999999999998</c:v>
                </c:pt>
                <c:pt idx="63">
                  <c:v>18.399999999999999</c:v>
                </c:pt>
                <c:pt idx="64">
                  <c:v>18.559999999999999</c:v>
                </c:pt>
                <c:pt idx="65">
                  <c:v>18.72</c:v>
                </c:pt>
                <c:pt idx="66">
                  <c:v>18.88</c:v>
                </c:pt>
                <c:pt idx="67">
                  <c:v>19.04</c:v>
                </c:pt>
                <c:pt idx="68">
                  <c:v>19.2</c:v>
                </c:pt>
                <c:pt idx="69">
                  <c:v>19.36</c:v>
                </c:pt>
                <c:pt idx="70">
                  <c:v>19.52</c:v>
                </c:pt>
                <c:pt idx="71">
                  <c:v>19.68</c:v>
                </c:pt>
                <c:pt idx="72">
                  <c:v>19.84</c:v>
                </c:pt>
                <c:pt idx="73">
                  <c:v>20</c:v>
                </c:pt>
                <c:pt idx="74">
                  <c:v>20.16</c:v>
                </c:pt>
                <c:pt idx="75">
                  <c:v>20.32</c:v>
                </c:pt>
                <c:pt idx="76">
                  <c:v>20.48</c:v>
                </c:pt>
                <c:pt idx="77">
                  <c:v>20.64</c:v>
                </c:pt>
                <c:pt idx="78">
                  <c:v>20.8</c:v>
                </c:pt>
                <c:pt idx="79">
                  <c:v>20.96</c:v>
                </c:pt>
                <c:pt idx="80">
                  <c:v>21.12</c:v>
                </c:pt>
                <c:pt idx="81">
                  <c:v>21.28</c:v>
                </c:pt>
                <c:pt idx="82">
                  <c:v>21.44</c:v>
                </c:pt>
                <c:pt idx="83">
                  <c:v>21.6</c:v>
                </c:pt>
                <c:pt idx="84">
                  <c:v>21.76</c:v>
                </c:pt>
                <c:pt idx="85">
                  <c:v>21.92</c:v>
                </c:pt>
                <c:pt idx="86">
                  <c:v>22.08</c:v>
                </c:pt>
                <c:pt idx="87">
                  <c:v>22.24</c:v>
                </c:pt>
                <c:pt idx="88">
                  <c:v>22.4</c:v>
                </c:pt>
                <c:pt idx="89">
                  <c:v>22.56</c:v>
                </c:pt>
                <c:pt idx="90">
                  <c:v>22.72</c:v>
                </c:pt>
                <c:pt idx="91">
                  <c:v>22.88</c:v>
                </c:pt>
                <c:pt idx="92">
                  <c:v>23.04</c:v>
                </c:pt>
                <c:pt idx="93">
                  <c:v>23.2</c:v>
                </c:pt>
                <c:pt idx="94">
                  <c:v>23.36</c:v>
                </c:pt>
                <c:pt idx="95">
                  <c:v>23.52</c:v>
                </c:pt>
                <c:pt idx="96">
                  <c:v>23.68</c:v>
                </c:pt>
                <c:pt idx="97">
                  <c:v>23.84</c:v>
                </c:pt>
                <c:pt idx="98">
                  <c:v>24</c:v>
                </c:pt>
                <c:pt idx="99">
                  <c:v>24.16</c:v>
                </c:pt>
                <c:pt idx="100">
                  <c:v>24.32</c:v>
                </c:pt>
                <c:pt idx="101">
                  <c:v>24.48</c:v>
                </c:pt>
                <c:pt idx="102">
                  <c:v>24.64</c:v>
                </c:pt>
                <c:pt idx="103">
                  <c:v>24.8</c:v>
                </c:pt>
                <c:pt idx="104">
                  <c:v>24.96</c:v>
                </c:pt>
                <c:pt idx="105">
                  <c:v>25.12</c:v>
                </c:pt>
                <c:pt idx="106">
                  <c:v>25.28</c:v>
                </c:pt>
                <c:pt idx="107">
                  <c:v>25.44</c:v>
                </c:pt>
                <c:pt idx="108">
                  <c:v>25.6</c:v>
                </c:pt>
                <c:pt idx="109">
                  <c:v>25.76</c:v>
                </c:pt>
                <c:pt idx="110">
                  <c:v>25.92</c:v>
                </c:pt>
                <c:pt idx="111">
                  <c:v>26.08</c:v>
                </c:pt>
                <c:pt idx="112">
                  <c:v>26.24</c:v>
                </c:pt>
                <c:pt idx="113">
                  <c:v>26.4</c:v>
                </c:pt>
                <c:pt idx="114">
                  <c:v>26.56</c:v>
                </c:pt>
                <c:pt idx="115">
                  <c:v>26.72</c:v>
                </c:pt>
                <c:pt idx="116">
                  <c:v>26.88</c:v>
                </c:pt>
                <c:pt idx="117">
                  <c:v>27.04</c:v>
                </c:pt>
                <c:pt idx="118">
                  <c:v>27.2</c:v>
                </c:pt>
                <c:pt idx="119">
                  <c:v>27.36</c:v>
                </c:pt>
                <c:pt idx="120">
                  <c:v>27.52</c:v>
                </c:pt>
                <c:pt idx="121">
                  <c:v>27.68</c:v>
                </c:pt>
                <c:pt idx="122">
                  <c:v>27.84</c:v>
                </c:pt>
                <c:pt idx="123">
                  <c:v>28</c:v>
                </c:pt>
                <c:pt idx="124">
                  <c:v>28.16</c:v>
                </c:pt>
                <c:pt idx="125">
                  <c:v>28.32</c:v>
                </c:pt>
                <c:pt idx="126">
                  <c:v>28.48</c:v>
                </c:pt>
                <c:pt idx="127">
                  <c:v>28.64</c:v>
                </c:pt>
                <c:pt idx="128">
                  <c:v>28.8</c:v>
                </c:pt>
                <c:pt idx="129">
                  <c:v>28.96</c:v>
                </c:pt>
                <c:pt idx="130">
                  <c:v>29.12</c:v>
                </c:pt>
                <c:pt idx="131">
                  <c:v>29.28</c:v>
                </c:pt>
                <c:pt idx="132">
                  <c:v>29.44</c:v>
                </c:pt>
                <c:pt idx="133">
                  <c:v>29.6</c:v>
                </c:pt>
                <c:pt idx="134">
                  <c:v>29.76</c:v>
                </c:pt>
                <c:pt idx="135">
                  <c:v>29.92</c:v>
                </c:pt>
                <c:pt idx="136">
                  <c:v>30.08</c:v>
                </c:pt>
                <c:pt idx="137">
                  <c:v>30.24</c:v>
                </c:pt>
                <c:pt idx="138">
                  <c:v>30.4</c:v>
                </c:pt>
                <c:pt idx="139">
                  <c:v>30.56</c:v>
                </c:pt>
                <c:pt idx="140">
                  <c:v>30.72</c:v>
                </c:pt>
                <c:pt idx="141">
                  <c:v>30.88</c:v>
                </c:pt>
                <c:pt idx="142">
                  <c:v>31.04</c:v>
                </c:pt>
                <c:pt idx="143">
                  <c:v>31.2</c:v>
                </c:pt>
                <c:pt idx="144">
                  <c:v>31.36</c:v>
                </c:pt>
                <c:pt idx="145">
                  <c:v>31.52</c:v>
                </c:pt>
                <c:pt idx="146">
                  <c:v>31.68</c:v>
                </c:pt>
                <c:pt idx="147">
                  <c:v>31.84</c:v>
                </c:pt>
                <c:pt idx="148">
                  <c:v>32</c:v>
                </c:pt>
                <c:pt idx="149">
                  <c:v>32.159999999999997</c:v>
                </c:pt>
                <c:pt idx="150">
                  <c:v>32.32</c:v>
                </c:pt>
                <c:pt idx="151">
                  <c:v>32.479999999999997</c:v>
                </c:pt>
                <c:pt idx="152">
                  <c:v>32.64</c:v>
                </c:pt>
                <c:pt idx="153">
                  <c:v>32.799999999999997</c:v>
                </c:pt>
                <c:pt idx="154">
                  <c:v>32.96</c:v>
                </c:pt>
                <c:pt idx="155">
                  <c:v>33.119999999999997</c:v>
                </c:pt>
                <c:pt idx="156">
                  <c:v>33.28</c:v>
                </c:pt>
                <c:pt idx="157">
                  <c:v>33.44</c:v>
                </c:pt>
                <c:pt idx="158">
                  <c:v>33.6</c:v>
                </c:pt>
                <c:pt idx="159">
                  <c:v>33.76</c:v>
                </c:pt>
                <c:pt idx="160">
                  <c:v>33.92</c:v>
                </c:pt>
                <c:pt idx="161">
                  <c:v>34.08</c:v>
                </c:pt>
                <c:pt idx="162">
                  <c:v>34.24</c:v>
                </c:pt>
                <c:pt idx="163">
                  <c:v>34.4</c:v>
                </c:pt>
                <c:pt idx="164">
                  <c:v>34.56</c:v>
                </c:pt>
                <c:pt idx="165">
                  <c:v>34.72</c:v>
                </c:pt>
                <c:pt idx="166">
                  <c:v>34.880000000000003</c:v>
                </c:pt>
                <c:pt idx="167">
                  <c:v>35.04</c:v>
                </c:pt>
                <c:pt idx="168">
                  <c:v>35.200000000000003</c:v>
                </c:pt>
                <c:pt idx="169">
                  <c:v>35.36</c:v>
                </c:pt>
                <c:pt idx="170">
                  <c:v>35.520000000000003</c:v>
                </c:pt>
                <c:pt idx="171">
                  <c:v>35.68</c:v>
                </c:pt>
                <c:pt idx="172">
                  <c:v>35.840000000000003</c:v>
                </c:pt>
                <c:pt idx="173">
                  <c:v>36</c:v>
                </c:pt>
              </c:numCache>
            </c:numRef>
          </c:xVal>
          <c:yVal>
            <c:numRef>
              <c:f>'IP3'!$P$31:$P$204</c:f>
              <c:numCache>
                <c:formatCode>General</c:formatCode>
                <c:ptCount val="174"/>
                <c:pt idx="0">
                  <c:v>9.4595938000000004</c:v>
                </c:pt>
                <c:pt idx="1">
                  <c:v>10.043518000000001</c:v>
                </c:pt>
                <c:pt idx="2">
                  <c:v>9.8838138999999998</c:v>
                </c:pt>
                <c:pt idx="3">
                  <c:v>10.120189999999999</c:v>
                </c:pt>
                <c:pt idx="4">
                  <c:v>10.731935999999999</c:v>
                </c:pt>
                <c:pt idx="5">
                  <c:v>12.143758999999999</c:v>
                </c:pt>
                <c:pt idx="6">
                  <c:v>13.215329000000001</c:v>
                </c:pt>
                <c:pt idx="7">
                  <c:v>14.559412999999999</c:v>
                </c:pt>
                <c:pt idx="8">
                  <c:v>15.238761</c:v>
                </c:pt>
                <c:pt idx="9">
                  <c:v>15.42731</c:v>
                </c:pt>
                <c:pt idx="10">
                  <c:v>16.001726000000001</c:v>
                </c:pt>
                <c:pt idx="11">
                  <c:v>16.660913000000001</c:v>
                </c:pt>
                <c:pt idx="12">
                  <c:v>17.359344</c:v>
                </c:pt>
                <c:pt idx="13">
                  <c:v>18.184752</c:v>
                </c:pt>
                <c:pt idx="14">
                  <c:v>19.279837000000001</c:v>
                </c:pt>
                <c:pt idx="15">
                  <c:v>19.495450999999999</c:v>
                </c:pt>
                <c:pt idx="16">
                  <c:v>20.414911</c:v>
                </c:pt>
                <c:pt idx="17">
                  <c:v>20.356791999999999</c:v>
                </c:pt>
                <c:pt idx="18">
                  <c:v>19.607410000000002</c:v>
                </c:pt>
                <c:pt idx="19">
                  <c:v>19.224129000000001</c:v>
                </c:pt>
                <c:pt idx="20">
                  <c:v>19.196784999999998</c:v>
                </c:pt>
                <c:pt idx="21">
                  <c:v>18.931383</c:v>
                </c:pt>
                <c:pt idx="22">
                  <c:v>19.372972000000001</c:v>
                </c:pt>
                <c:pt idx="23">
                  <c:v>19.732862000000001</c:v>
                </c:pt>
                <c:pt idx="24">
                  <c:v>19.832795999999998</c:v>
                </c:pt>
                <c:pt idx="25">
                  <c:v>19.313123999999998</c:v>
                </c:pt>
                <c:pt idx="26">
                  <c:v>20.477796999999999</c:v>
                </c:pt>
                <c:pt idx="27">
                  <c:v>20.476513000000001</c:v>
                </c:pt>
                <c:pt idx="28">
                  <c:v>20.613265999999999</c:v>
                </c:pt>
                <c:pt idx="29">
                  <c:v>21.218316999999999</c:v>
                </c:pt>
                <c:pt idx="30">
                  <c:v>19.618535999999999</c:v>
                </c:pt>
                <c:pt idx="31">
                  <c:v>20.242284999999999</c:v>
                </c:pt>
                <c:pt idx="32">
                  <c:v>20.781707999999998</c:v>
                </c:pt>
                <c:pt idx="33">
                  <c:v>22.554732999999999</c:v>
                </c:pt>
                <c:pt idx="34">
                  <c:v>23.642468999999998</c:v>
                </c:pt>
                <c:pt idx="35">
                  <c:v>23.034569000000001</c:v>
                </c:pt>
                <c:pt idx="36">
                  <c:v>24.081747</c:v>
                </c:pt>
                <c:pt idx="37">
                  <c:v>24.605962999999999</c:v>
                </c:pt>
                <c:pt idx="38">
                  <c:v>25.500723000000001</c:v>
                </c:pt>
                <c:pt idx="39">
                  <c:v>24.860098000000001</c:v>
                </c:pt>
                <c:pt idx="40">
                  <c:v>23.358522000000001</c:v>
                </c:pt>
                <c:pt idx="41">
                  <c:v>21.465136999999999</c:v>
                </c:pt>
                <c:pt idx="42">
                  <c:v>19.720402</c:v>
                </c:pt>
                <c:pt idx="43">
                  <c:v>19.039923000000002</c:v>
                </c:pt>
                <c:pt idx="44">
                  <c:v>19.263472</c:v>
                </c:pt>
                <c:pt idx="45">
                  <c:v>18.583288</c:v>
                </c:pt>
                <c:pt idx="46">
                  <c:v>18.023803999999998</c:v>
                </c:pt>
                <c:pt idx="47">
                  <c:v>18.532914999999999</c:v>
                </c:pt>
                <c:pt idx="48">
                  <c:v>18.718769000000002</c:v>
                </c:pt>
                <c:pt idx="49">
                  <c:v>18.689969999999999</c:v>
                </c:pt>
                <c:pt idx="50">
                  <c:v>18.605187999999998</c:v>
                </c:pt>
                <c:pt idx="51">
                  <c:v>18.910961</c:v>
                </c:pt>
                <c:pt idx="52">
                  <c:v>18.892738000000001</c:v>
                </c:pt>
                <c:pt idx="53">
                  <c:v>18.583147</c:v>
                </c:pt>
                <c:pt idx="54">
                  <c:v>18.099913000000001</c:v>
                </c:pt>
                <c:pt idx="55">
                  <c:v>16.745296</c:v>
                </c:pt>
                <c:pt idx="56">
                  <c:v>15.964086</c:v>
                </c:pt>
                <c:pt idx="57">
                  <c:v>16.021204000000001</c:v>
                </c:pt>
                <c:pt idx="58">
                  <c:v>16.734459000000001</c:v>
                </c:pt>
                <c:pt idx="59">
                  <c:v>16.875779999999999</c:v>
                </c:pt>
                <c:pt idx="60">
                  <c:v>17.126771999999999</c:v>
                </c:pt>
                <c:pt idx="61">
                  <c:v>17.017548000000001</c:v>
                </c:pt>
                <c:pt idx="62">
                  <c:v>17.799356</c:v>
                </c:pt>
                <c:pt idx="63">
                  <c:v>18.233362</c:v>
                </c:pt>
                <c:pt idx="64">
                  <c:v>18.846447000000001</c:v>
                </c:pt>
                <c:pt idx="65">
                  <c:v>18.549389000000001</c:v>
                </c:pt>
                <c:pt idx="66">
                  <c:v>18.966481999999999</c:v>
                </c:pt>
                <c:pt idx="67">
                  <c:v>19.247328</c:v>
                </c:pt>
                <c:pt idx="68">
                  <c:v>19.893051</c:v>
                </c:pt>
                <c:pt idx="69">
                  <c:v>20.275708999999999</c:v>
                </c:pt>
                <c:pt idx="70">
                  <c:v>16.615013000000001</c:v>
                </c:pt>
                <c:pt idx="71">
                  <c:v>17.834890000000001</c:v>
                </c:pt>
                <c:pt idx="72">
                  <c:v>15.451677999999999</c:v>
                </c:pt>
                <c:pt idx="73">
                  <c:v>17.890858000000001</c:v>
                </c:pt>
                <c:pt idx="74">
                  <c:v>16.750745999999999</c:v>
                </c:pt>
                <c:pt idx="75">
                  <c:v>25.098595</c:v>
                </c:pt>
                <c:pt idx="76">
                  <c:v>25.242021999999999</c:v>
                </c:pt>
                <c:pt idx="77">
                  <c:v>25.184737999999999</c:v>
                </c:pt>
                <c:pt idx="78">
                  <c:v>24.060393999999999</c:v>
                </c:pt>
                <c:pt idx="79">
                  <c:v>23.767710000000001</c:v>
                </c:pt>
                <c:pt idx="80">
                  <c:v>25.225936999999998</c:v>
                </c:pt>
                <c:pt idx="81">
                  <c:v>25.197104</c:v>
                </c:pt>
                <c:pt idx="82">
                  <c:v>25.468499999999999</c:v>
                </c:pt>
                <c:pt idx="83">
                  <c:v>25.543488</c:v>
                </c:pt>
                <c:pt idx="84">
                  <c:v>25.001722000000001</c:v>
                </c:pt>
                <c:pt idx="85">
                  <c:v>24.919916000000001</c:v>
                </c:pt>
                <c:pt idx="86">
                  <c:v>25.353472</c:v>
                </c:pt>
                <c:pt idx="87">
                  <c:v>25.524557000000001</c:v>
                </c:pt>
                <c:pt idx="88">
                  <c:v>24.839928</c:v>
                </c:pt>
                <c:pt idx="89">
                  <c:v>23.929531000000001</c:v>
                </c:pt>
                <c:pt idx="90">
                  <c:v>25.246542000000002</c:v>
                </c:pt>
                <c:pt idx="91">
                  <c:v>25.293023999999999</c:v>
                </c:pt>
                <c:pt idx="92">
                  <c:v>24.113175999999999</c:v>
                </c:pt>
                <c:pt idx="93">
                  <c:v>21.871016000000001</c:v>
                </c:pt>
                <c:pt idx="94">
                  <c:v>21.502493000000001</c:v>
                </c:pt>
                <c:pt idx="95">
                  <c:v>21.09094</c:v>
                </c:pt>
                <c:pt idx="96">
                  <c:v>21.655363000000001</c:v>
                </c:pt>
                <c:pt idx="97">
                  <c:v>22.604296000000001</c:v>
                </c:pt>
                <c:pt idx="98">
                  <c:v>21.687149000000002</c:v>
                </c:pt>
                <c:pt idx="99">
                  <c:v>20.551365000000001</c:v>
                </c:pt>
                <c:pt idx="100">
                  <c:v>19.701138</c:v>
                </c:pt>
                <c:pt idx="101">
                  <c:v>19.854261000000001</c:v>
                </c:pt>
                <c:pt idx="102">
                  <c:v>20.620697</c:v>
                </c:pt>
                <c:pt idx="103">
                  <c:v>20.530611</c:v>
                </c:pt>
                <c:pt idx="104">
                  <c:v>20.822626</c:v>
                </c:pt>
                <c:pt idx="105">
                  <c:v>19.908667000000001</c:v>
                </c:pt>
                <c:pt idx="106">
                  <c:v>19.625639</c:v>
                </c:pt>
                <c:pt idx="107">
                  <c:v>20.179773000000001</c:v>
                </c:pt>
                <c:pt idx="108">
                  <c:v>21.275236</c:v>
                </c:pt>
                <c:pt idx="109">
                  <c:v>23.833331999999999</c:v>
                </c:pt>
                <c:pt idx="110">
                  <c:v>28.655632000000001</c:v>
                </c:pt>
                <c:pt idx="111">
                  <c:v>24.875233000000001</c:v>
                </c:pt>
                <c:pt idx="112">
                  <c:v>28.34395</c:v>
                </c:pt>
                <c:pt idx="113">
                  <c:v>24.685023999999999</c:v>
                </c:pt>
                <c:pt idx="114">
                  <c:v>27.860102000000001</c:v>
                </c:pt>
                <c:pt idx="115">
                  <c:v>25.957533000000002</c:v>
                </c:pt>
                <c:pt idx="116">
                  <c:v>23.83202</c:v>
                </c:pt>
                <c:pt idx="117">
                  <c:v>23.945834999999999</c:v>
                </c:pt>
                <c:pt idx="118">
                  <c:v>21.172535</c:v>
                </c:pt>
                <c:pt idx="119">
                  <c:v>20.253349</c:v>
                </c:pt>
                <c:pt idx="120">
                  <c:v>20.352243000000001</c:v>
                </c:pt>
                <c:pt idx="121">
                  <c:v>20.818501000000001</c:v>
                </c:pt>
                <c:pt idx="122">
                  <c:v>20.685364</c:v>
                </c:pt>
                <c:pt idx="123">
                  <c:v>19.834713000000001</c:v>
                </c:pt>
                <c:pt idx="124">
                  <c:v>19.412942999999999</c:v>
                </c:pt>
                <c:pt idx="125">
                  <c:v>19.804196999999998</c:v>
                </c:pt>
                <c:pt idx="126">
                  <c:v>19.876415000000001</c:v>
                </c:pt>
                <c:pt idx="127">
                  <c:v>19.435665</c:v>
                </c:pt>
                <c:pt idx="128">
                  <c:v>19.798466000000001</c:v>
                </c:pt>
                <c:pt idx="129">
                  <c:v>21.237015</c:v>
                </c:pt>
                <c:pt idx="130">
                  <c:v>22.692017</c:v>
                </c:pt>
                <c:pt idx="131">
                  <c:v>25.637615</c:v>
                </c:pt>
                <c:pt idx="132">
                  <c:v>26.012924000000002</c:v>
                </c:pt>
                <c:pt idx="133">
                  <c:v>23.919830000000001</c:v>
                </c:pt>
                <c:pt idx="134">
                  <c:v>23.684045999999999</c:v>
                </c:pt>
                <c:pt idx="135">
                  <c:v>23.027908</c:v>
                </c:pt>
                <c:pt idx="136">
                  <c:v>23.758154000000001</c:v>
                </c:pt>
                <c:pt idx="137">
                  <c:v>24.899633000000001</c:v>
                </c:pt>
                <c:pt idx="138">
                  <c:v>23.758329</c:v>
                </c:pt>
                <c:pt idx="139">
                  <c:v>22.290763999999999</c:v>
                </c:pt>
                <c:pt idx="140">
                  <c:v>21.526800000000001</c:v>
                </c:pt>
                <c:pt idx="141">
                  <c:v>22.25189</c:v>
                </c:pt>
                <c:pt idx="142">
                  <c:v>23.661228000000001</c:v>
                </c:pt>
                <c:pt idx="143">
                  <c:v>23.009813000000001</c:v>
                </c:pt>
                <c:pt idx="144">
                  <c:v>21.280916000000001</c:v>
                </c:pt>
                <c:pt idx="145">
                  <c:v>21.264408</c:v>
                </c:pt>
                <c:pt idx="146">
                  <c:v>20.806107000000001</c:v>
                </c:pt>
                <c:pt idx="147">
                  <c:v>17.971792000000001</c:v>
                </c:pt>
                <c:pt idx="148">
                  <c:v>16.301442999999999</c:v>
                </c:pt>
                <c:pt idx="149">
                  <c:v>15.483617000000001</c:v>
                </c:pt>
                <c:pt idx="150">
                  <c:v>10.5639</c:v>
                </c:pt>
                <c:pt idx="151">
                  <c:v>14.598483</c:v>
                </c:pt>
                <c:pt idx="152">
                  <c:v>14.115792000000001</c:v>
                </c:pt>
                <c:pt idx="153">
                  <c:v>19.605720999999999</c:v>
                </c:pt>
                <c:pt idx="154">
                  <c:v>20.037523</c:v>
                </c:pt>
                <c:pt idx="155">
                  <c:v>22.737490000000001</c:v>
                </c:pt>
                <c:pt idx="156">
                  <c:v>23.676318999999999</c:v>
                </c:pt>
                <c:pt idx="157">
                  <c:v>26.661090999999999</c:v>
                </c:pt>
                <c:pt idx="158">
                  <c:v>28.055544000000001</c:v>
                </c:pt>
                <c:pt idx="159">
                  <c:v>26.167293999999998</c:v>
                </c:pt>
                <c:pt idx="160">
                  <c:v>26.885683</c:v>
                </c:pt>
                <c:pt idx="161">
                  <c:v>27.155972999999999</c:v>
                </c:pt>
                <c:pt idx="162">
                  <c:v>29.315460000000002</c:v>
                </c:pt>
                <c:pt idx="163">
                  <c:v>26.522038999999999</c:v>
                </c:pt>
                <c:pt idx="164">
                  <c:v>26.292649999999998</c:v>
                </c:pt>
                <c:pt idx="165">
                  <c:v>28.574762</c:v>
                </c:pt>
                <c:pt idx="166">
                  <c:v>26.299959000000001</c:v>
                </c:pt>
                <c:pt idx="167">
                  <c:v>27.128366</c:v>
                </c:pt>
                <c:pt idx="168">
                  <c:v>25.133285999999998</c:v>
                </c:pt>
                <c:pt idx="169">
                  <c:v>24.185214999999999</c:v>
                </c:pt>
                <c:pt idx="170">
                  <c:v>26.879597</c:v>
                </c:pt>
                <c:pt idx="171">
                  <c:v>25.928457000000002</c:v>
                </c:pt>
                <c:pt idx="172">
                  <c:v>26.501379</c:v>
                </c:pt>
                <c:pt idx="173">
                  <c:v>26.459313999999999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DA-48F5-BFF9-8B5962EAC0B3}"/>
            </c:ext>
          </c:extLst>
        </c:ser>
        <c:ser>
          <c:idx val="1"/>
          <c:order val="2"/>
          <c:tx>
            <c:strRef>
              <c:f>'IP3'!$M$2</c:f>
              <c:strCache>
                <c:ptCount val="1"/>
                <c:pt idx="0">
                  <c:v>+14 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'IP3'!$L$31:$L$204</c:f>
              <c:numCache>
                <c:formatCode>General</c:formatCode>
                <c:ptCount val="174"/>
                <c:pt idx="0">
                  <c:v>8.32</c:v>
                </c:pt>
                <c:pt idx="1">
                  <c:v>8.48</c:v>
                </c:pt>
                <c:pt idx="2">
                  <c:v>8.64</c:v>
                </c:pt>
                <c:pt idx="3">
                  <c:v>8.8000000000000007</c:v>
                </c:pt>
                <c:pt idx="4">
                  <c:v>8.9600000000000009</c:v>
                </c:pt>
                <c:pt idx="5">
                  <c:v>9.1199999999999992</c:v>
                </c:pt>
                <c:pt idx="6">
                  <c:v>9.2799999999999994</c:v>
                </c:pt>
                <c:pt idx="7">
                  <c:v>9.44</c:v>
                </c:pt>
                <c:pt idx="8">
                  <c:v>9.6</c:v>
                </c:pt>
                <c:pt idx="9">
                  <c:v>9.76</c:v>
                </c:pt>
                <c:pt idx="10">
                  <c:v>9.92</c:v>
                </c:pt>
                <c:pt idx="11">
                  <c:v>10.08</c:v>
                </c:pt>
                <c:pt idx="12">
                  <c:v>10.24</c:v>
                </c:pt>
                <c:pt idx="13">
                  <c:v>10.4</c:v>
                </c:pt>
                <c:pt idx="14">
                  <c:v>10.56</c:v>
                </c:pt>
                <c:pt idx="15">
                  <c:v>10.72</c:v>
                </c:pt>
                <c:pt idx="16">
                  <c:v>10.88</c:v>
                </c:pt>
                <c:pt idx="17">
                  <c:v>11.04</c:v>
                </c:pt>
                <c:pt idx="18">
                  <c:v>11.2</c:v>
                </c:pt>
                <c:pt idx="19">
                  <c:v>11.36</c:v>
                </c:pt>
                <c:pt idx="20">
                  <c:v>11.52</c:v>
                </c:pt>
                <c:pt idx="21">
                  <c:v>11.68</c:v>
                </c:pt>
                <c:pt idx="22">
                  <c:v>11.84</c:v>
                </c:pt>
                <c:pt idx="23">
                  <c:v>12</c:v>
                </c:pt>
                <c:pt idx="24">
                  <c:v>12.16</c:v>
                </c:pt>
                <c:pt idx="25">
                  <c:v>12.32</c:v>
                </c:pt>
                <c:pt idx="26">
                  <c:v>12.48</c:v>
                </c:pt>
                <c:pt idx="27">
                  <c:v>12.64</c:v>
                </c:pt>
                <c:pt idx="28">
                  <c:v>12.8</c:v>
                </c:pt>
                <c:pt idx="29">
                  <c:v>12.96</c:v>
                </c:pt>
                <c:pt idx="30">
                  <c:v>13.12</c:v>
                </c:pt>
                <c:pt idx="31">
                  <c:v>13.28</c:v>
                </c:pt>
                <c:pt idx="32">
                  <c:v>13.44</c:v>
                </c:pt>
                <c:pt idx="33">
                  <c:v>13.6</c:v>
                </c:pt>
                <c:pt idx="34">
                  <c:v>13.76</c:v>
                </c:pt>
                <c:pt idx="35">
                  <c:v>13.92</c:v>
                </c:pt>
                <c:pt idx="36">
                  <c:v>14.08</c:v>
                </c:pt>
                <c:pt idx="37">
                  <c:v>14.24</c:v>
                </c:pt>
                <c:pt idx="38">
                  <c:v>14.4</c:v>
                </c:pt>
                <c:pt idx="39">
                  <c:v>14.56</c:v>
                </c:pt>
                <c:pt idx="40">
                  <c:v>14.72</c:v>
                </c:pt>
                <c:pt idx="41">
                  <c:v>14.88</c:v>
                </c:pt>
                <c:pt idx="42">
                  <c:v>15.04</c:v>
                </c:pt>
                <c:pt idx="43">
                  <c:v>15.2</c:v>
                </c:pt>
                <c:pt idx="44">
                  <c:v>15.36</c:v>
                </c:pt>
                <c:pt idx="45">
                  <c:v>15.52</c:v>
                </c:pt>
                <c:pt idx="46">
                  <c:v>15.68</c:v>
                </c:pt>
                <c:pt idx="47">
                  <c:v>15.84</c:v>
                </c:pt>
                <c:pt idx="48">
                  <c:v>16</c:v>
                </c:pt>
                <c:pt idx="49">
                  <c:v>16.16</c:v>
                </c:pt>
                <c:pt idx="50">
                  <c:v>16.32</c:v>
                </c:pt>
                <c:pt idx="51">
                  <c:v>16.48</c:v>
                </c:pt>
                <c:pt idx="52">
                  <c:v>16.64</c:v>
                </c:pt>
                <c:pt idx="53">
                  <c:v>16.8</c:v>
                </c:pt>
                <c:pt idx="54">
                  <c:v>16.96</c:v>
                </c:pt>
                <c:pt idx="55">
                  <c:v>17.12</c:v>
                </c:pt>
                <c:pt idx="56">
                  <c:v>17.28</c:v>
                </c:pt>
                <c:pt idx="57">
                  <c:v>17.440000000000001</c:v>
                </c:pt>
                <c:pt idx="58">
                  <c:v>17.600000000000001</c:v>
                </c:pt>
                <c:pt idx="59">
                  <c:v>17.760000000000002</c:v>
                </c:pt>
                <c:pt idx="60">
                  <c:v>17.920000000000002</c:v>
                </c:pt>
                <c:pt idx="61">
                  <c:v>18.079999999999998</c:v>
                </c:pt>
                <c:pt idx="62">
                  <c:v>18.239999999999998</c:v>
                </c:pt>
                <c:pt idx="63">
                  <c:v>18.399999999999999</c:v>
                </c:pt>
                <c:pt idx="64">
                  <c:v>18.559999999999999</c:v>
                </c:pt>
                <c:pt idx="65">
                  <c:v>18.72</c:v>
                </c:pt>
                <c:pt idx="66">
                  <c:v>18.88</c:v>
                </c:pt>
                <c:pt idx="67">
                  <c:v>19.04</c:v>
                </c:pt>
                <c:pt idx="68">
                  <c:v>19.2</c:v>
                </c:pt>
                <c:pt idx="69">
                  <c:v>19.36</c:v>
                </c:pt>
                <c:pt idx="70">
                  <c:v>19.52</c:v>
                </c:pt>
                <c:pt idx="71">
                  <c:v>19.68</c:v>
                </c:pt>
                <c:pt idx="72">
                  <c:v>19.84</c:v>
                </c:pt>
                <c:pt idx="73">
                  <c:v>20</c:v>
                </c:pt>
                <c:pt idx="74">
                  <c:v>20.16</c:v>
                </c:pt>
                <c:pt idx="75">
                  <c:v>20.32</c:v>
                </c:pt>
                <c:pt idx="76">
                  <c:v>20.48</c:v>
                </c:pt>
                <c:pt idx="77">
                  <c:v>20.64</c:v>
                </c:pt>
                <c:pt idx="78">
                  <c:v>20.8</c:v>
                </c:pt>
                <c:pt idx="79">
                  <c:v>20.96</c:v>
                </c:pt>
                <c:pt idx="80">
                  <c:v>21.12</c:v>
                </c:pt>
                <c:pt idx="81">
                  <c:v>21.28</c:v>
                </c:pt>
                <c:pt idx="82">
                  <c:v>21.44</c:v>
                </c:pt>
                <c:pt idx="83">
                  <c:v>21.6</c:v>
                </c:pt>
                <c:pt idx="84">
                  <c:v>21.76</c:v>
                </c:pt>
                <c:pt idx="85">
                  <c:v>21.92</c:v>
                </c:pt>
                <c:pt idx="86">
                  <c:v>22.08</c:v>
                </c:pt>
                <c:pt idx="87">
                  <c:v>22.24</c:v>
                </c:pt>
                <c:pt idx="88">
                  <c:v>22.4</c:v>
                </c:pt>
                <c:pt idx="89">
                  <c:v>22.56</c:v>
                </c:pt>
                <c:pt idx="90">
                  <c:v>22.72</c:v>
                </c:pt>
                <c:pt idx="91">
                  <c:v>22.88</c:v>
                </c:pt>
                <c:pt idx="92">
                  <c:v>23.04</c:v>
                </c:pt>
                <c:pt idx="93">
                  <c:v>23.2</c:v>
                </c:pt>
                <c:pt idx="94">
                  <c:v>23.36</c:v>
                </c:pt>
                <c:pt idx="95">
                  <c:v>23.52</c:v>
                </c:pt>
                <c:pt idx="96">
                  <c:v>23.68</c:v>
                </c:pt>
                <c:pt idx="97">
                  <c:v>23.84</c:v>
                </c:pt>
                <c:pt idx="98">
                  <c:v>24</c:v>
                </c:pt>
                <c:pt idx="99">
                  <c:v>24.16</c:v>
                </c:pt>
                <c:pt idx="100">
                  <c:v>24.32</c:v>
                </c:pt>
                <c:pt idx="101">
                  <c:v>24.48</c:v>
                </c:pt>
                <c:pt idx="102">
                  <c:v>24.64</c:v>
                </c:pt>
                <c:pt idx="103">
                  <c:v>24.8</c:v>
                </c:pt>
                <c:pt idx="104">
                  <c:v>24.96</c:v>
                </c:pt>
                <c:pt idx="105">
                  <c:v>25.12</c:v>
                </c:pt>
                <c:pt idx="106">
                  <c:v>25.28</c:v>
                </c:pt>
                <c:pt idx="107">
                  <c:v>25.44</c:v>
                </c:pt>
                <c:pt idx="108">
                  <c:v>25.6</c:v>
                </c:pt>
                <c:pt idx="109">
                  <c:v>25.76</c:v>
                </c:pt>
                <c:pt idx="110">
                  <c:v>25.92</c:v>
                </c:pt>
                <c:pt idx="111">
                  <c:v>26.08</c:v>
                </c:pt>
                <c:pt idx="112">
                  <c:v>26.24</c:v>
                </c:pt>
                <c:pt idx="113">
                  <c:v>26.4</c:v>
                </c:pt>
                <c:pt idx="114">
                  <c:v>26.56</c:v>
                </c:pt>
                <c:pt idx="115">
                  <c:v>26.72</c:v>
                </c:pt>
                <c:pt idx="116">
                  <c:v>26.88</c:v>
                </c:pt>
                <c:pt idx="117">
                  <c:v>27.04</c:v>
                </c:pt>
                <c:pt idx="118">
                  <c:v>27.2</c:v>
                </c:pt>
                <c:pt idx="119">
                  <c:v>27.36</c:v>
                </c:pt>
                <c:pt idx="120">
                  <c:v>27.52</c:v>
                </c:pt>
                <c:pt idx="121">
                  <c:v>27.68</c:v>
                </c:pt>
                <c:pt idx="122">
                  <c:v>27.84</c:v>
                </c:pt>
                <c:pt idx="123">
                  <c:v>28</c:v>
                </c:pt>
                <c:pt idx="124">
                  <c:v>28.16</c:v>
                </c:pt>
                <c:pt idx="125">
                  <c:v>28.32</c:v>
                </c:pt>
                <c:pt idx="126">
                  <c:v>28.48</c:v>
                </c:pt>
                <c:pt idx="127">
                  <c:v>28.64</c:v>
                </c:pt>
                <c:pt idx="128">
                  <c:v>28.8</c:v>
                </c:pt>
                <c:pt idx="129">
                  <c:v>28.96</c:v>
                </c:pt>
                <c:pt idx="130">
                  <c:v>29.12</c:v>
                </c:pt>
                <c:pt idx="131">
                  <c:v>29.28</c:v>
                </c:pt>
                <c:pt idx="132">
                  <c:v>29.44</c:v>
                </c:pt>
                <c:pt idx="133">
                  <c:v>29.6</c:v>
                </c:pt>
                <c:pt idx="134">
                  <c:v>29.76</c:v>
                </c:pt>
                <c:pt idx="135">
                  <c:v>29.92</c:v>
                </c:pt>
                <c:pt idx="136">
                  <c:v>30.08</c:v>
                </c:pt>
                <c:pt idx="137">
                  <c:v>30.24</c:v>
                </c:pt>
                <c:pt idx="138">
                  <c:v>30.4</c:v>
                </c:pt>
                <c:pt idx="139">
                  <c:v>30.56</c:v>
                </c:pt>
                <c:pt idx="140">
                  <c:v>30.72</c:v>
                </c:pt>
                <c:pt idx="141">
                  <c:v>30.88</c:v>
                </c:pt>
                <c:pt idx="142">
                  <c:v>31.04</c:v>
                </c:pt>
                <c:pt idx="143">
                  <c:v>31.2</c:v>
                </c:pt>
                <c:pt idx="144">
                  <c:v>31.36</c:v>
                </c:pt>
                <c:pt idx="145">
                  <c:v>31.52</c:v>
                </c:pt>
                <c:pt idx="146">
                  <c:v>31.68</c:v>
                </c:pt>
                <c:pt idx="147">
                  <c:v>31.84</c:v>
                </c:pt>
                <c:pt idx="148">
                  <c:v>32</c:v>
                </c:pt>
                <c:pt idx="149">
                  <c:v>32.159999999999997</c:v>
                </c:pt>
                <c:pt idx="150">
                  <c:v>32.32</c:v>
                </c:pt>
                <c:pt idx="151">
                  <c:v>32.479999999999997</c:v>
                </c:pt>
                <c:pt idx="152">
                  <c:v>32.64</c:v>
                </c:pt>
                <c:pt idx="153">
                  <c:v>32.799999999999997</c:v>
                </c:pt>
                <c:pt idx="154">
                  <c:v>32.96</c:v>
                </c:pt>
                <c:pt idx="155">
                  <c:v>33.119999999999997</c:v>
                </c:pt>
                <c:pt idx="156">
                  <c:v>33.28</c:v>
                </c:pt>
                <c:pt idx="157">
                  <c:v>33.44</c:v>
                </c:pt>
                <c:pt idx="158">
                  <c:v>33.6</c:v>
                </c:pt>
                <c:pt idx="159">
                  <c:v>33.76</c:v>
                </c:pt>
                <c:pt idx="160">
                  <c:v>33.92</c:v>
                </c:pt>
                <c:pt idx="161">
                  <c:v>34.08</c:v>
                </c:pt>
                <c:pt idx="162">
                  <c:v>34.24</c:v>
                </c:pt>
                <c:pt idx="163">
                  <c:v>34.4</c:v>
                </c:pt>
                <c:pt idx="164">
                  <c:v>34.56</c:v>
                </c:pt>
                <c:pt idx="165">
                  <c:v>34.72</c:v>
                </c:pt>
                <c:pt idx="166">
                  <c:v>34.880000000000003</c:v>
                </c:pt>
                <c:pt idx="167">
                  <c:v>35.04</c:v>
                </c:pt>
                <c:pt idx="168">
                  <c:v>35.200000000000003</c:v>
                </c:pt>
                <c:pt idx="169">
                  <c:v>35.36</c:v>
                </c:pt>
                <c:pt idx="170">
                  <c:v>35.520000000000003</c:v>
                </c:pt>
                <c:pt idx="171">
                  <c:v>35.68</c:v>
                </c:pt>
                <c:pt idx="172">
                  <c:v>35.840000000000003</c:v>
                </c:pt>
                <c:pt idx="173">
                  <c:v>36</c:v>
                </c:pt>
              </c:numCache>
            </c:numRef>
          </c:xVal>
          <c:yVal>
            <c:numRef>
              <c:f>'IP3'!$M$31:$M$204</c:f>
              <c:numCache>
                <c:formatCode>General</c:formatCode>
                <c:ptCount val="174"/>
                <c:pt idx="0">
                  <c:v>9.0699348000000004</c:v>
                </c:pt>
                <c:pt idx="1">
                  <c:v>9.6090403000000002</c:v>
                </c:pt>
                <c:pt idx="2">
                  <c:v>9.4699077999999997</c:v>
                </c:pt>
                <c:pt idx="3">
                  <c:v>9.8156403999999995</c:v>
                </c:pt>
                <c:pt idx="4">
                  <c:v>10.378256</c:v>
                </c:pt>
                <c:pt idx="5">
                  <c:v>11.840579</c:v>
                </c:pt>
                <c:pt idx="6">
                  <c:v>12.788398000000001</c:v>
                </c:pt>
                <c:pt idx="7">
                  <c:v>14.305115000000001</c:v>
                </c:pt>
                <c:pt idx="8">
                  <c:v>15.182425</c:v>
                </c:pt>
                <c:pt idx="9">
                  <c:v>15.402234999999999</c:v>
                </c:pt>
                <c:pt idx="10">
                  <c:v>16.318183999999999</c:v>
                </c:pt>
                <c:pt idx="11">
                  <c:v>17.299772000000001</c:v>
                </c:pt>
                <c:pt idx="12">
                  <c:v>18.132891000000001</c:v>
                </c:pt>
                <c:pt idx="13">
                  <c:v>18.928142999999999</c:v>
                </c:pt>
                <c:pt idx="14">
                  <c:v>19.612276000000001</c:v>
                </c:pt>
                <c:pt idx="15">
                  <c:v>19.354233000000001</c:v>
                </c:pt>
                <c:pt idx="16">
                  <c:v>19.505932000000001</c:v>
                </c:pt>
                <c:pt idx="17">
                  <c:v>19.467886</c:v>
                </c:pt>
                <c:pt idx="18">
                  <c:v>18.546506999999998</c:v>
                </c:pt>
                <c:pt idx="19">
                  <c:v>18.390556</c:v>
                </c:pt>
                <c:pt idx="20">
                  <c:v>18.348106000000001</c:v>
                </c:pt>
                <c:pt idx="21">
                  <c:v>18.295300000000001</c:v>
                </c:pt>
                <c:pt idx="22">
                  <c:v>18.516973</c:v>
                </c:pt>
                <c:pt idx="23">
                  <c:v>18.212907999999999</c:v>
                </c:pt>
                <c:pt idx="24">
                  <c:v>17.564547000000001</c:v>
                </c:pt>
                <c:pt idx="25">
                  <c:v>17.405339999999999</c:v>
                </c:pt>
                <c:pt idx="26">
                  <c:v>18.503568999999999</c:v>
                </c:pt>
                <c:pt idx="27">
                  <c:v>18.808468000000001</c:v>
                </c:pt>
                <c:pt idx="28">
                  <c:v>19.309145000000001</c:v>
                </c:pt>
                <c:pt idx="29">
                  <c:v>19.820817999999999</c:v>
                </c:pt>
                <c:pt idx="30">
                  <c:v>19.48601</c:v>
                </c:pt>
                <c:pt idx="31">
                  <c:v>19.907578999999998</c:v>
                </c:pt>
                <c:pt idx="32">
                  <c:v>20.965320999999999</c:v>
                </c:pt>
                <c:pt idx="33">
                  <c:v>22.513033</c:v>
                </c:pt>
                <c:pt idx="34">
                  <c:v>23.704407</c:v>
                </c:pt>
                <c:pt idx="35">
                  <c:v>23.443977</c:v>
                </c:pt>
                <c:pt idx="36">
                  <c:v>23.635871999999999</c:v>
                </c:pt>
                <c:pt idx="37">
                  <c:v>25.062428000000001</c:v>
                </c:pt>
                <c:pt idx="38">
                  <c:v>25.051501999999999</c:v>
                </c:pt>
                <c:pt idx="39">
                  <c:v>23.054361</c:v>
                </c:pt>
                <c:pt idx="40">
                  <c:v>20.963902999999998</c:v>
                </c:pt>
                <c:pt idx="41">
                  <c:v>20.498835</c:v>
                </c:pt>
                <c:pt idx="42">
                  <c:v>19.423449000000002</c:v>
                </c:pt>
                <c:pt idx="43">
                  <c:v>19.123868999999999</c:v>
                </c:pt>
                <c:pt idx="44">
                  <c:v>18.939343999999998</c:v>
                </c:pt>
                <c:pt idx="45">
                  <c:v>18.609848</c:v>
                </c:pt>
                <c:pt idx="46">
                  <c:v>18.265236000000002</c:v>
                </c:pt>
                <c:pt idx="47">
                  <c:v>18.535328</c:v>
                </c:pt>
                <c:pt idx="48">
                  <c:v>18.844619999999999</c:v>
                </c:pt>
                <c:pt idx="49">
                  <c:v>18.864177999999999</c:v>
                </c:pt>
                <c:pt idx="50">
                  <c:v>18.526724000000002</c:v>
                </c:pt>
                <c:pt idx="51">
                  <c:v>18.305662000000002</c:v>
                </c:pt>
                <c:pt idx="52">
                  <c:v>18.134202999999999</c:v>
                </c:pt>
                <c:pt idx="53">
                  <c:v>17.581326000000001</c:v>
                </c:pt>
                <c:pt idx="54">
                  <c:v>17.372464999999998</c:v>
                </c:pt>
                <c:pt idx="55">
                  <c:v>16.290457</c:v>
                </c:pt>
                <c:pt idx="56">
                  <c:v>15.886710000000001</c:v>
                </c:pt>
                <c:pt idx="57">
                  <c:v>16.017033000000001</c:v>
                </c:pt>
                <c:pt idx="58">
                  <c:v>16.782412000000001</c:v>
                </c:pt>
                <c:pt idx="59">
                  <c:v>16.864538</c:v>
                </c:pt>
                <c:pt idx="60">
                  <c:v>17.117463999999998</c:v>
                </c:pt>
                <c:pt idx="61">
                  <c:v>17.181021000000001</c:v>
                </c:pt>
                <c:pt idx="62">
                  <c:v>17.726106999999999</c:v>
                </c:pt>
                <c:pt idx="63">
                  <c:v>18.510743999999999</c:v>
                </c:pt>
                <c:pt idx="64">
                  <c:v>18.819078000000001</c:v>
                </c:pt>
                <c:pt idx="65">
                  <c:v>18.784019000000001</c:v>
                </c:pt>
                <c:pt idx="66">
                  <c:v>18.177731000000001</c:v>
                </c:pt>
                <c:pt idx="67">
                  <c:v>17.904171000000002</c:v>
                </c:pt>
                <c:pt idx="68">
                  <c:v>18.069078000000001</c:v>
                </c:pt>
                <c:pt idx="69">
                  <c:v>18.151699000000001</c:v>
                </c:pt>
                <c:pt idx="70">
                  <c:v>16.632785999999999</c:v>
                </c:pt>
                <c:pt idx="71">
                  <c:v>17.899733000000001</c:v>
                </c:pt>
                <c:pt idx="72">
                  <c:v>15.395099</c:v>
                </c:pt>
                <c:pt idx="73">
                  <c:v>17.999804999999999</c:v>
                </c:pt>
                <c:pt idx="74">
                  <c:v>16.851158000000002</c:v>
                </c:pt>
                <c:pt idx="75">
                  <c:v>22.381943</c:v>
                </c:pt>
                <c:pt idx="76">
                  <c:v>22.096235</c:v>
                </c:pt>
                <c:pt idx="77">
                  <c:v>21.948122000000001</c:v>
                </c:pt>
                <c:pt idx="78">
                  <c:v>20.964017999999999</c:v>
                </c:pt>
                <c:pt idx="79">
                  <c:v>21.465482999999999</c:v>
                </c:pt>
                <c:pt idx="80">
                  <c:v>21.869586999999999</c:v>
                </c:pt>
                <c:pt idx="81">
                  <c:v>21.89123</c:v>
                </c:pt>
                <c:pt idx="82">
                  <c:v>21.784033000000001</c:v>
                </c:pt>
                <c:pt idx="83">
                  <c:v>22.103268</c:v>
                </c:pt>
                <c:pt idx="84">
                  <c:v>21.530497</c:v>
                </c:pt>
                <c:pt idx="85">
                  <c:v>22.101998999999999</c:v>
                </c:pt>
                <c:pt idx="86">
                  <c:v>23.193249000000002</c:v>
                </c:pt>
                <c:pt idx="87">
                  <c:v>23.864794</c:v>
                </c:pt>
                <c:pt idx="88">
                  <c:v>24.641655</c:v>
                </c:pt>
                <c:pt idx="89">
                  <c:v>23.942905</c:v>
                </c:pt>
                <c:pt idx="90">
                  <c:v>25.260076999999999</c:v>
                </c:pt>
                <c:pt idx="91">
                  <c:v>25.022444</c:v>
                </c:pt>
                <c:pt idx="92">
                  <c:v>22.654989</c:v>
                </c:pt>
                <c:pt idx="93">
                  <c:v>20.689063999999998</c:v>
                </c:pt>
                <c:pt idx="94">
                  <c:v>19.804129</c:v>
                </c:pt>
                <c:pt idx="95">
                  <c:v>19.25695</c:v>
                </c:pt>
                <c:pt idx="96">
                  <c:v>19.430990000000001</c:v>
                </c:pt>
                <c:pt idx="97">
                  <c:v>20.306636999999998</c:v>
                </c:pt>
                <c:pt idx="98">
                  <c:v>19.613050000000001</c:v>
                </c:pt>
                <c:pt idx="99">
                  <c:v>18.787329</c:v>
                </c:pt>
                <c:pt idx="100">
                  <c:v>18.570938000000002</c:v>
                </c:pt>
                <c:pt idx="101">
                  <c:v>19.528793</c:v>
                </c:pt>
                <c:pt idx="102">
                  <c:v>20.965919</c:v>
                </c:pt>
                <c:pt idx="103">
                  <c:v>26.129919000000001</c:v>
                </c:pt>
                <c:pt idx="104">
                  <c:v>24.927809</c:v>
                </c:pt>
                <c:pt idx="105">
                  <c:v>24.788584</c:v>
                </c:pt>
                <c:pt idx="106">
                  <c:v>27.761126999999998</c:v>
                </c:pt>
                <c:pt idx="107">
                  <c:v>25.246897000000001</c:v>
                </c:pt>
                <c:pt idx="108">
                  <c:v>23.690617</c:v>
                </c:pt>
                <c:pt idx="109">
                  <c:v>22.265447999999999</c:v>
                </c:pt>
                <c:pt idx="110">
                  <c:v>21.585999999999999</c:v>
                </c:pt>
                <c:pt idx="111">
                  <c:v>24.634052000000001</c:v>
                </c:pt>
                <c:pt idx="112">
                  <c:v>23.884895</c:v>
                </c:pt>
                <c:pt idx="113">
                  <c:v>22.334205999999998</c:v>
                </c:pt>
                <c:pt idx="114">
                  <c:v>24.557372999999998</c:v>
                </c:pt>
                <c:pt idx="115">
                  <c:v>25.105822</c:v>
                </c:pt>
                <c:pt idx="116">
                  <c:v>23.721806999999998</c:v>
                </c:pt>
                <c:pt idx="117">
                  <c:v>22.746044000000001</c:v>
                </c:pt>
                <c:pt idx="118">
                  <c:v>19.812419999999999</c:v>
                </c:pt>
                <c:pt idx="119">
                  <c:v>19.429485</c:v>
                </c:pt>
                <c:pt idx="120">
                  <c:v>19.418934</c:v>
                </c:pt>
                <c:pt idx="121">
                  <c:v>19.582840000000001</c:v>
                </c:pt>
                <c:pt idx="122">
                  <c:v>19.585781000000001</c:v>
                </c:pt>
                <c:pt idx="123">
                  <c:v>18.880227999999999</c:v>
                </c:pt>
                <c:pt idx="124">
                  <c:v>18.443815000000001</c:v>
                </c:pt>
                <c:pt idx="125">
                  <c:v>18.717746999999999</c:v>
                </c:pt>
                <c:pt idx="126">
                  <c:v>18.574884000000001</c:v>
                </c:pt>
                <c:pt idx="127">
                  <c:v>18.035643</c:v>
                </c:pt>
                <c:pt idx="128">
                  <c:v>18.261462999999999</c:v>
                </c:pt>
                <c:pt idx="129">
                  <c:v>19.062946</c:v>
                </c:pt>
                <c:pt idx="130">
                  <c:v>20.418865</c:v>
                </c:pt>
                <c:pt idx="131">
                  <c:v>22.363834000000001</c:v>
                </c:pt>
                <c:pt idx="132">
                  <c:v>23.429573000000001</c:v>
                </c:pt>
                <c:pt idx="133">
                  <c:v>22.406269000000002</c:v>
                </c:pt>
                <c:pt idx="134">
                  <c:v>22.436056000000001</c:v>
                </c:pt>
                <c:pt idx="135">
                  <c:v>22.556546999999998</c:v>
                </c:pt>
                <c:pt idx="136">
                  <c:v>22.631647000000001</c:v>
                </c:pt>
                <c:pt idx="137">
                  <c:v>24.191046</c:v>
                </c:pt>
                <c:pt idx="138">
                  <c:v>24.26754</c:v>
                </c:pt>
                <c:pt idx="139">
                  <c:v>22.018339000000001</c:v>
                </c:pt>
                <c:pt idx="140">
                  <c:v>22.002499</c:v>
                </c:pt>
                <c:pt idx="141">
                  <c:v>22.490024999999999</c:v>
                </c:pt>
                <c:pt idx="142">
                  <c:v>20.564703000000002</c:v>
                </c:pt>
                <c:pt idx="143">
                  <c:v>19.044751999999999</c:v>
                </c:pt>
                <c:pt idx="144">
                  <c:v>17.119236000000001</c:v>
                </c:pt>
                <c:pt idx="145">
                  <c:v>16.766726999999999</c:v>
                </c:pt>
                <c:pt idx="146">
                  <c:v>16.136714999999999</c:v>
                </c:pt>
                <c:pt idx="147">
                  <c:v>15.520212000000001</c:v>
                </c:pt>
                <c:pt idx="148">
                  <c:v>12.665647</c:v>
                </c:pt>
                <c:pt idx="149">
                  <c:v>7.1396312999999996</c:v>
                </c:pt>
                <c:pt idx="150">
                  <c:v>1.7065977000000001</c:v>
                </c:pt>
                <c:pt idx="151">
                  <c:v>2.3813331</c:v>
                </c:pt>
                <c:pt idx="152">
                  <c:v>2.2533224000000001</c:v>
                </c:pt>
                <c:pt idx="153">
                  <c:v>4.0065928</c:v>
                </c:pt>
                <c:pt idx="154">
                  <c:v>11.534757000000001</c:v>
                </c:pt>
                <c:pt idx="155">
                  <c:v>18.091154</c:v>
                </c:pt>
                <c:pt idx="156">
                  <c:v>19.540973999999999</c:v>
                </c:pt>
                <c:pt idx="157">
                  <c:v>23.515408999999998</c:v>
                </c:pt>
                <c:pt idx="158">
                  <c:v>24.262475999999999</c:v>
                </c:pt>
                <c:pt idx="159">
                  <c:v>23.348013000000002</c:v>
                </c:pt>
                <c:pt idx="160">
                  <c:v>24.602568000000002</c:v>
                </c:pt>
                <c:pt idx="161">
                  <c:v>25.583497999999999</c:v>
                </c:pt>
                <c:pt idx="162">
                  <c:v>23.489512999999999</c:v>
                </c:pt>
                <c:pt idx="163">
                  <c:v>22.697893000000001</c:v>
                </c:pt>
                <c:pt idx="164">
                  <c:v>24.313635000000001</c:v>
                </c:pt>
                <c:pt idx="165">
                  <c:v>23.140225999999998</c:v>
                </c:pt>
                <c:pt idx="166">
                  <c:v>23.501771999999999</c:v>
                </c:pt>
                <c:pt idx="167">
                  <c:v>23.243534</c:v>
                </c:pt>
                <c:pt idx="168">
                  <c:v>21.958658</c:v>
                </c:pt>
                <c:pt idx="169">
                  <c:v>22.118122</c:v>
                </c:pt>
                <c:pt idx="170">
                  <c:v>21.821242999999999</c:v>
                </c:pt>
                <c:pt idx="171">
                  <c:v>21.568114999999999</c:v>
                </c:pt>
                <c:pt idx="172">
                  <c:v>22.532772000000001</c:v>
                </c:pt>
                <c:pt idx="173">
                  <c:v>21.422360999999999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DA-48F5-BFF9-8B5962EAC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571072"/>
        <c:axId val="47157324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'IP3'!#REF!</c15:sqref>
                        </c15:formulaRef>
                      </c:ext>
                    </c:extLst>
                    <c:strCache>
                      <c:ptCount val="1"/>
                      <c:pt idx="0">
                        <c:v>+9dBm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0.191</c:v>
                      </c:pt>
                      <c:pt idx="1">
                        <c:v>0.35231632653061001</c:v>
                      </c:pt>
                      <c:pt idx="2">
                        <c:v>0.51363265306121997</c:v>
                      </c:pt>
                      <c:pt idx="3">
                        <c:v>0.67494897959184008</c:v>
                      </c:pt>
                      <c:pt idx="4">
                        <c:v>0.83626530612244998</c:v>
                      </c:pt>
                      <c:pt idx="5">
                        <c:v>0.99758163265305999</c:v>
                      </c:pt>
                      <c:pt idx="6">
                        <c:v>1.1588979591837001</c:v>
                      </c:pt>
                      <c:pt idx="7">
                        <c:v>1.3202142857143</c:v>
                      </c:pt>
                      <c:pt idx="8">
                        <c:v>1.4815306122448999</c:v>
                      </c:pt>
                      <c:pt idx="9">
                        <c:v>1.6428469387755</c:v>
                      </c:pt>
                      <c:pt idx="10">
                        <c:v>1.8041632653060999</c:v>
                      </c:pt>
                      <c:pt idx="11">
                        <c:v>1.9654795918367001</c:v>
                      </c:pt>
                      <c:pt idx="12">
                        <c:v>2.1267959183673</c:v>
                      </c:pt>
                      <c:pt idx="13">
                        <c:v>2.2881122448979996</c:v>
                      </c:pt>
                      <c:pt idx="14">
                        <c:v>2.4494285714285997</c:v>
                      </c:pt>
                      <c:pt idx="15">
                        <c:v>2.6107448979591998</c:v>
                      </c:pt>
                      <c:pt idx="16">
                        <c:v>2.7720612244898</c:v>
                      </c:pt>
                      <c:pt idx="17">
                        <c:v>2.9333775510204001</c:v>
                      </c:pt>
                      <c:pt idx="18">
                        <c:v>3.0946938775510002</c:v>
                      </c:pt>
                      <c:pt idx="19">
                        <c:v>3.2560102040816004</c:v>
                      </c:pt>
                      <c:pt idx="20">
                        <c:v>3.4173265306121996</c:v>
                      </c:pt>
                      <c:pt idx="21">
                        <c:v>3.5786428571429001</c:v>
                      </c:pt>
                      <c:pt idx="22">
                        <c:v>3.7399591836735002</c:v>
                      </c:pt>
                      <c:pt idx="23">
                        <c:v>3.9012755102041003</c:v>
                      </c:pt>
                      <c:pt idx="24">
                        <c:v>4.0625918367347005</c:v>
                      </c:pt>
                      <c:pt idx="25">
                        <c:v>4.2239081632652997</c:v>
                      </c:pt>
                      <c:pt idx="26">
                        <c:v>4.3852244897959007</c:v>
                      </c:pt>
                      <c:pt idx="27">
                        <c:v>4.5465408163265</c:v>
                      </c:pt>
                      <c:pt idx="28">
                        <c:v>4.7078571428570992</c:v>
                      </c:pt>
                      <c:pt idx="29">
                        <c:v>4.8691734693878006</c:v>
                      </c:pt>
                      <c:pt idx="30">
                        <c:v>5.0304897959183998</c:v>
                      </c:pt>
                      <c:pt idx="31">
                        <c:v>5.191806122449</c:v>
                      </c:pt>
                      <c:pt idx="32">
                        <c:v>5.3531224489796001</c:v>
                      </c:pt>
                      <c:pt idx="33">
                        <c:v>5.5144387755101993</c:v>
                      </c:pt>
                      <c:pt idx="34">
                        <c:v>5.6757551020408004</c:v>
                      </c:pt>
                      <c:pt idx="35">
                        <c:v>5.8370714285713996</c:v>
                      </c:pt>
                      <c:pt idx="36">
                        <c:v>5.9983877551020006</c:v>
                      </c:pt>
                      <c:pt idx="37">
                        <c:v>6.1597040816327002</c:v>
                      </c:pt>
                      <c:pt idx="38">
                        <c:v>6.3210204081632995</c:v>
                      </c:pt>
                      <c:pt idx="39">
                        <c:v>6.4823367346939005</c:v>
                      </c:pt>
                      <c:pt idx="40">
                        <c:v>6.6436530612244997</c:v>
                      </c:pt>
                      <c:pt idx="41">
                        <c:v>6.8049693877550999</c:v>
                      </c:pt>
                      <c:pt idx="42">
                        <c:v>6.9662857142857</c:v>
                      </c:pt>
                      <c:pt idx="43">
                        <c:v>7.1276020408163001</c:v>
                      </c:pt>
                      <c:pt idx="44">
                        <c:v>7.2889183673469002</c:v>
                      </c:pt>
                      <c:pt idx="45">
                        <c:v>7.4502346938775998</c:v>
                      </c:pt>
                      <c:pt idx="46">
                        <c:v>7.6115510204082</c:v>
                      </c:pt>
                      <c:pt idx="47">
                        <c:v>7.7728673469388001</c:v>
                      </c:pt>
                      <c:pt idx="48">
                        <c:v>7.9341836734694002</c:v>
                      </c:pt>
                      <c:pt idx="49">
                        <c:v>8.0954999999999995</c:v>
                      </c:pt>
                      <c:pt idx="50">
                        <c:v>8.2568163265305987</c:v>
                      </c:pt>
                      <c:pt idx="51">
                        <c:v>8.4181326530611997</c:v>
                      </c:pt>
                      <c:pt idx="52">
                        <c:v>8.579448979591799</c:v>
                      </c:pt>
                      <c:pt idx="53">
                        <c:v>8.7407653061224</c:v>
                      </c:pt>
                      <c:pt idx="54">
                        <c:v>8.9020816326530987</c:v>
                      </c:pt>
                      <c:pt idx="55">
                        <c:v>9.0633979591836997</c:v>
                      </c:pt>
                      <c:pt idx="56">
                        <c:v>9.2247142857143007</c:v>
                      </c:pt>
                      <c:pt idx="57">
                        <c:v>9.3860306122449</c:v>
                      </c:pt>
                      <c:pt idx="58">
                        <c:v>9.5473469387754992</c:v>
                      </c:pt>
                      <c:pt idx="59">
                        <c:v>9.7086632653061002</c:v>
                      </c:pt>
                      <c:pt idx="60">
                        <c:v>9.8699795918367013</c:v>
                      </c:pt>
                      <c:pt idx="61">
                        <c:v>10.031295918367</c:v>
                      </c:pt>
                      <c:pt idx="62">
                        <c:v>10.192612244898001</c:v>
                      </c:pt>
                      <c:pt idx="63">
                        <c:v>10.353928571429002</c:v>
                      </c:pt>
                      <c:pt idx="64">
                        <c:v>10.515244897958999</c:v>
                      </c:pt>
                      <c:pt idx="65">
                        <c:v>10.676561224489999</c:v>
                      </c:pt>
                      <c:pt idx="66">
                        <c:v>10.83787755102</c:v>
                      </c:pt>
                      <c:pt idx="67">
                        <c:v>10.999193877551001</c:v>
                      </c:pt>
                      <c:pt idx="68">
                        <c:v>11.160510204082001</c:v>
                      </c:pt>
                      <c:pt idx="69">
                        <c:v>11.321826530612</c:v>
                      </c:pt>
                      <c:pt idx="70">
                        <c:v>11.483142857142999</c:v>
                      </c:pt>
                      <c:pt idx="71">
                        <c:v>11.644459183673</c:v>
                      </c:pt>
                      <c:pt idx="72">
                        <c:v>11.805775510204001</c:v>
                      </c:pt>
                      <c:pt idx="73">
                        <c:v>11.967091836735001</c:v>
                      </c:pt>
                      <c:pt idx="74">
                        <c:v>12.128408163265</c:v>
                      </c:pt>
                      <c:pt idx="75">
                        <c:v>12.289724489795999</c:v>
                      </c:pt>
                      <c:pt idx="76">
                        <c:v>12.451040816327</c:v>
                      </c:pt>
                      <c:pt idx="77">
                        <c:v>12.612357142857</c:v>
                      </c:pt>
                      <c:pt idx="78">
                        <c:v>12.773673469388001</c:v>
                      </c:pt>
                      <c:pt idx="79">
                        <c:v>12.934989795918</c:v>
                      </c:pt>
                      <c:pt idx="80">
                        <c:v>13.096306122448999</c:v>
                      </c:pt>
                      <c:pt idx="81">
                        <c:v>13.257622448979999</c:v>
                      </c:pt>
                      <c:pt idx="82">
                        <c:v>13.41893877551</c:v>
                      </c:pt>
                      <c:pt idx="83">
                        <c:v>13.580255102041001</c:v>
                      </c:pt>
                      <c:pt idx="84">
                        <c:v>13.741571428571</c:v>
                      </c:pt>
                      <c:pt idx="85">
                        <c:v>13.902887755101998</c:v>
                      </c:pt>
                      <c:pt idx="86">
                        <c:v>14.064204081632999</c:v>
                      </c:pt>
                      <c:pt idx="87">
                        <c:v>14.225520408163</c:v>
                      </c:pt>
                      <c:pt idx="88">
                        <c:v>14.386836734694</c:v>
                      </c:pt>
                      <c:pt idx="89">
                        <c:v>14.548153061224001</c:v>
                      </c:pt>
                      <c:pt idx="90">
                        <c:v>14.709469387755</c:v>
                      </c:pt>
                      <c:pt idx="91">
                        <c:v>14.870785714285999</c:v>
                      </c:pt>
                      <c:pt idx="92">
                        <c:v>15.032102040816</c:v>
                      </c:pt>
                      <c:pt idx="93">
                        <c:v>15.193418367347</c:v>
                      </c:pt>
                      <c:pt idx="94">
                        <c:v>15.354734693878001</c:v>
                      </c:pt>
                      <c:pt idx="95">
                        <c:v>15.516051020408002</c:v>
                      </c:pt>
                      <c:pt idx="96">
                        <c:v>15.677367346938999</c:v>
                      </c:pt>
                      <c:pt idx="97">
                        <c:v>15.838683673468999</c:v>
                      </c:pt>
                      <c:pt idx="98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89DA-48F5-BFF9-8B5962EAC0B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strCache>
                      <c:ptCount val="1"/>
                      <c:pt idx="0">
                        <c:v>+7dBm</c:v>
                      </c:pt>
                    </c:strCache>
                  </c:strRef>
                </c:tx>
                <c:spPr>
                  <a:ln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0.191</c:v>
                      </c:pt>
                      <c:pt idx="1">
                        <c:v>0.35231632653061001</c:v>
                      </c:pt>
                      <c:pt idx="2">
                        <c:v>0.51363265306121997</c:v>
                      </c:pt>
                      <c:pt idx="3">
                        <c:v>0.67494897959184008</c:v>
                      </c:pt>
                      <c:pt idx="4">
                        <c:v>0.83626530612244998</c:v>
                      </c:pt>
                      <c:pt idx="5">
                        <c:v>0.99758163265305999</c:v>
                      </c:pt>
                      <c:pt idx="6">
                        <c:v>1.1588979591837001</c:v>
                      </c:pt>
                      <c:pt idx="7">
                        <c:v>1.3202142857143</c:v>
                      </c:pt>
                      <c:pt idx="8">
                        <c:v>1.4815306122448999</c:v>
                      </c:pt>
                      <c:pt idx="9">
                        <c:v>1.6428469387755</c:v>
                      </c:pt>
                      <c:pt idx="10">
                        <c:v>1.8041632653060999</c:v>
                      </c:pt>
                      <c:pt idx="11">
                        <c:v>1.9654795918367001</c:v>
                      </c:pt>
                      <c:pt idx="12">
                        <c:v>2.1267959183673</c:v>
                      </c:pt>
                      <c:pt idx="13">
                        <c:v>2.2881122448979996</c:v>
                      </c:pt>
                      <c:pt idx="14">
                        <c:v>2.4494285714285997</c:v>
                      </c:pt>
                      <c:pt idx="15">
                        <c:v>2.6107448979591998</c:v>
                      </c:pt>
                      <c:pt idx="16">
                        <c:v>2.7720612244898</c:v>
                      </c:pt>
                      <c:pt idx="17">
                        <c:v>2.9333775510204001</c:v>
                      </c:pt>
                      <c:pt idx="18">
                        <c:v>3.0946938775510002</c:v>
                      </c:pt>
                      <c:pt idx="19">
                        <c:v>3.2560102040816004</c:v>
                      </c:pt>
                      <c:pt idx="20">
                        <c:v>3.4173265306121996</c:v>
                      </c:pt>
                      <c:pt idx="21">
                        <c:v>3.5786428571429001</c:v>
                      </c:pt>
                      <c:pt idx="22">
                        <c:v>3.7399591836735002</c:v>
                      </c:pt>
                      <c:pt idx="23">
                        <c:v>3.9012755102041003</c:v>
                      </c:pt>
                      <c:pt idx="24">
                        <c:v>4.0625918367347005</c:v>
                      </c:pt>
                      <c:pt idx="25">
                        <c:v>4.2239081632652997</c:v>
                      </c:pt>
                      <c:pt idx="26">
                        <c:v>4.3852244897959007</c:v>
                      </c:pt>
                      <c:pt idx="27">
                        <c:v>4.5465408163265</c:v>
                      </c:pt>
                      <c:pt idx="28">
                        <c:v>4.7078571428570992</c:v>
                      </c:pt>
                      <c:pt idx="29">
                        <c:v>4.8691734693878006</c:v>
                      </c:pt>
                      <c:pt idx="30">
                        <c:v>5.0304897959183998</c:v>
                      </c:pt>
                      <c:pt idx="31">
                        <c:v>5.191806122449</c:v>
                      </c:pt>
                      <c:pt idx="32">
                        <c:v>5.3531224489796001</c:v>
                      </c:pt>
                      <c:pt idx="33">
                        <c:v>5.5144387755101993</c:v>
                      </c:pt>
                      <c:pt idx="34">
                        <c:v>5.6757551020408004</c:v>
                      </c:pt>
                      <c:pt idx="35">
                        <c:v>5.8370714285713996</c:v>
                      </c:pt>
                      <c:pt idx="36">
                        <c:v>5.9983877551020006</c:v>
                      </c:pt>
                      <c:pt idx="37">
                        <c:v>6.1597040816327002</c:v>
                      </c:pt>
                      <c:pt idx="38">
                        <c:v>6.3210204081632995</c:v>
                      </c:pt>
                      <c:pt idx="39">
                        <c:v>6.4823367346939005</c:v>
                      </c:pt>
                      <c:pt idx="40">
                        <c:v>6.6436530612244997</c:v>
                      </c:pt>
                      <c:pt idx="41">
                        <c:v>6.8049693877550999</c:v>
                      </c:pt>
                      <c:pt idx="42">
                        <c:v>6.9662857142857</c:v>
                      </c:pt>
                      <c:pt idx="43">
                        <c:v>7.1276020408163001</c:v>
                      </c:pt>
                      <c:pt idx="44">
                        <c:v>7.2889183673469002</c:v>
                      </c:pt>
                      <c:pt idx="45">
                        <c:v>7.4502346938775998</c:v>
                      </c:pt>
                      <c:pt idx="46">
                        <c:v>7.6115510204082</c:v>
                      </c:pt>
                      <c:pt idx="47">
                        <c:v>7.7728673469388001</c:v>
                      </c:pt>
                      <c:pt idx="48">
                        <c:v>7.9341836734694002</c:v>
                      </c:pt>
                      <c:pt idx="49">
                        <c:v>8.0954999999999995</c:v>
                      </c:pt>
                      <c:pt idx="50">
                        <c:v>8.2568163265305987</c:v>
                      </c:pt>
                      <c:pt idx="51">
                        <c:v>8.4181326530611997</c:v>
                      </c:pt>
                      <c:pt idx="52">
                        <c:v>8.579448979591799</c:v>
                      </c:pt>
                      <c:pt idx="53">
                        <c:v>8.7407653061224</c:v>
                      </c:pt>
                      <c:pt idx="54">
                        <c:v>8.9020816326530987</c:v>
                      </c:pt>
                      <c:pt idx="55">
                        <c:v>9.0633979591836997</c:v>
                      </c:pt>
                      <c:pt idx="56">
                        <c:v>9.2247142857143007</c:v>
                      </c:pt>
                      <c:pt idx="57">
                        <c:v>9.3860306122449</c:v>
                      </c:pt>
                      <c:pt idx="58">
                        <c:v>9.5473469387754992</c:v>
                      </c:pt>
                      <c:pt idx="59">
                        <c:v>9.7086632653061002</c:v>
                      </c:pt>
                      <c:pt idx="60">
                        <c:v>9.8699795918367013</c:v>
                      </c:pt>
                      <c:pt idx="61">
                        <c:v>10.031295918367</c:v>
                      </c:pt>
                      <c:pt idx="62">
                        <c:v>10.192612244898001</c:v>
                      </c:pt>
                      <c:pt idx="63">
                        <c:v>10.353928571429002</c:v>
                      </c:pt>
                      <c:pt idx="64">
                        <c:v>10.515244897958999</c:v>
                      </c:pt>
                      <c:pt idx="65">
                        <c:v>10.676561224489999</c:v>
                      </c:pt>
                      <c:pt idx="66">
                        <c:v>10.83787755102</c:v>
                      </c:pt>
                      <c:pt idx="67">
                        <c:v>10.999193877551001</c:v>
                      </c:pt>
                      <c:pt idx="68">
                        <c:v>11.160510204082001</c:v>
                      </c:pt>
                      <c:pt idx="69">
                        <c:v>11.321826530612</c:v>
                      </c:pt>
                      <c:pt idx="70">
                        <c:v>11.483142857142999</c:v>
                      </c:pt>
                      <c:pt idx="71">
                        <c:v>11.644459183673</c:v>
                      </c:pt>
                      <c:pt idx="72">
                        <c:v>11.805775510204001</c:v>
                      </c:pt>
                      <c:pt idx="73">
                        <c:v>11.967091836735001</c:v>
                      </c:pt>
                      <c:pt idx="74">
                        <c:v>12.128408163265</c:v>
                      </c:pt>
                      <c:pt idx="75">
                        <c:v>12.289724489795999</c:v>
                      </c:pt>
                      <c:pt idx="76">
                        <c:v>12.451040816327</c:v>
                      </c:pt>
                      <c:pt idx="77">
                        <c:v>12.612357142857</c:v>
                      </c:pt>
                      <c:pt idx="78">
                        <c:v>12.773673469388001</c:v>
                      </c:pt>
                      <c:pt idx="79">
                        <c:v>12.934989795918</c:v>
                      </c:pt>
                      <c:pt idx="80">
                        <c:v>13.096306122448999</c:v>
                      </c:pt>
                      <c:pt idx="81">
                        <c:v>13.257622448979999</c:v>
                      </c:pt>
                      <c:pt idx="82">
                        <c:v>13.41893877551</c:v>
                      </c:pt>
                      <c:pt idx="83">
                        <c:v>13.580255102041001</c:v>
                      </c:pt>
                      <c:pt idx="84">
                        <c:v>13.741571428571</c:v>
                      </c:pt>
                      <c:pt idx="85">
                        <c:v>13.902887755101998</c:v>
                      </c:pt>
                      <c:pt idx="86">
                        <c:v>14.064204081632999</c:v>
                      </c:pt>
                      <c:pt idx="87">
                        <c:v>14.225520408163</c:v>
                      </c:pt>
                      <c:pt idx="88">
                        <c:v>14.386836734694</c:v>
                      </c:pt>
                      <c:pt idx="89">
                        <c:v>14.548153061224001</c:v>
                      </c:pt>
                      <c:pt idx="90">
                        <c:v>14.709469387755</c:v>
                      </c:pt>
                      <c:pt idx="91">
                        <c:v>14.870785714285999</c:v>
                      </c:pt>
                      <c:pt idx="92">
                        <c:v>15.032102040816</c:v>
                      </c:pt>
                      <c:pt idx="93">
                        <c:v>15.193418367347</c:v>
                      </c:pt>
                      <c:pt idx="94">
                        <c:v>15.354734693878001</c:v>
                      </c:pt>
                      <c:pt idx="95">
                        <c:v>15.516051020408002</c:v>
                      </c:pt>
                      <c:pt idx="96">
                        <c:v>15.677367346938999</c:v>
                      </c:pt>
                      <c:pt idx="97">
                        <c:v>15.838683673468999</c:v>
                      </c:pt>
                      <c:pt idx="9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9DA-48F5-BFF9-8B5962EAC0B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strCache>
                      <c:ptCount val="1"/>
                      <c:pt idx="0">
                        <c:v>+5dBm</c:v>
                      </c:pt>
                    </c:strCache>
                  </c:strRef>
                </c:tx>
                <c:spPr>
                  <a:ln cap="sq" cmpd="dbl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903-40B1-AF1F-23513702EFC9}"/>
                  </c:ext>
                </c:extLst>
              </c15:ser>
            </c15:filteredScatterSeries>
          </c:ext>
        </c:extLst>
      </c:scatterChart>
      <c:valAx>
        <c:axId val="471571072"/>
        <c:scaling>
          <c:orientation val="minMax"/>
          <c:max val="32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471573248"/>
        <c:crosses val="autoZero"/>
        <c:crossBetween val="midCat"/>
        <c:majorUnit val="4"/>
      </c:valAx>
      <c:valAx>
        <c:axId val="471573248"/>
        <c:scaling>
          <c:orientation val="minMax"/>
          <c:max val="30"/>
          <c:min val="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71571072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0927445099978954"/>
          <c:y val="0.59510571595217276"/>
          <c:w val="0.19632951264612125"/>
          <c:h val="0.179364975211431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1"/>
          <a:lstStyle/>
          <a:p>
            <a:pPr algn="ctr">
              <a:defRPr/>
            </a:pPr>
            <a:r>
              <a:rPr lang="en-US" sz="1000" baseline="0"/>
              <a:t>Configuration B Input IP3 vs LO Power (dBm)</a:t>
            </a:r>
          </a:p>
        </c:rich>
      </c:tx>
      <c:layout>
        <c:manualLayout>
          <c:xMode val="edge"/>
          <c:yMode val="edge"/>
          <c:x val="0.2477675977556737"/>
          <c:y val="5.070546737213403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8.2591498979294256E-2"/>
          <c:w val="0.76542713682528862"/>
          <c:h val="0.726656095071449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'IP3'!$X$2</c:f>
              <c:strCache>
                <c:ptCount val="1"/>
                <c:pt idx="0">
                  <c:v>+18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'IP3'!$W$31:$W$204</c:f>
              <c:numCache>
                <c:formatCode>General</c:formatCode>
                <c:ptCount val="174"/>
                <c:pt idx="0">
                  <c:v>8.32</c:v>
                </c:pt>
                <c:pt idx="1">
                  <c:v>8.48</c:v>
                </c:pt>
                <c:pt idx="2">
                  <c:v>8.64</c:v>
                </c:pt>
                <c:pt idx="3">
                  <c:v>8.8000000000000007</c:v>
                </c:pt>
                <c:pt idx="4">
                  <c:v>8.9600000000000009</c:v>
                </c:pt>
                <c:pt idx="5">
                  <c:v>9.1199999999999992</c:v>
                </c:pt>
                <c:pt idx="6">
                  <c:v>9.2799999999999994</c:v>
                </c:pt>
                <c:pt idx="7">
                  <c:v>9.44</c:v>
                </c:pt>
                <c:pt idx="8">
                  <c:v>9.6</c:v>
                </c:pt>
                <c:pt idx="9">
                  <c:v>9.76</c:v>
                </c:pt>
                <c:pt idx="10">
                  <c:v>9.92</c:v>
                </c:pt>
                <c:pt idx="11">
                  <c:v>10.08</c:v>
                </c:pt>
                <c:pt idx="12">
                  <c:v>10.24</c:v>
                </c:pt>
                <c:pt idx="13">
                  <c:v>10.4</c:v>
                </c:pt>
                <c:pt idx="14">
                  <c:v>10.56</c:v>
                </c:pt>
                <c:pt idx="15">
                  <c:v>10.72</c:v>
                </c:pt>
                <c:pt idx="16">
                  <c:v>10.88</c:v>
                </c:pt>
                <c:pt idx="17">
                  <c:v>11.04</c:v>
                </c:pt>
                <c:pt idx="18">
                  <c:v>11.2</c:v>
                </c:pt>
                <c:pt idx="19">
                  <c:v>11.36</c:v>
                </c:pt>
                <c:pt idx="20">
                  <c:v>11.52</c:v>
                </c:pt>
                <c:pt idx="21">
                  <c:v>11.68</c:v>
                </c:pt>
                <c:pt idx="22">
                  <c:v>11.84</c:v>
                </c:pt>
                <c:pt idx="23">
                  <c:v>12</c:v>
                </c:pt>
                <c:pt idx="24">
                  <c:v>12.16</c:v>
                </c:pt>
                <c:pt idx="25">
                  <c:v>12.32</c:v>
                </c:pt>
                <c:pt idx="26">
                  <c:v>12.48</c:v>
                </c:pt>
                <c:pt idx="27">
                  <c:v>12.64</c:v>
                </c:pt>
                <c:pt idx="28">
                  <c:v>12.8</c:v>
                </c:pt>
                <c:pt idx="29">
                  <c:v>12.96</c:v>
                </c:pt>
                <c:pt idx="30">
                  <c:v>13.12</c:v>
                </c:pt>
                <c:pt idx="31">
                  <c:v>13.28</c:v>
                </c:pt>
                <c:pt idx="32">
                  <c:v>13.44</c:v>
                </c:pt>
                <c:pt idx="33">
                  <c:v>13.6</c:v>
                </c:pt>
                <c:pt idx="34">
                  <c:v>13.76</c:v>
                </c:pt>
                <c:pt idx="35">
                  <c:v>13.92</c:v>
                </c:pt>
                <c:pt idx="36">
                  <c:v>14.08</c:v>
                </c:pt>
                <c:pt idx="37">
                  <c:v>14.24</c:v>
                </c:pt>
                <c:pt idx="38">
                  <c:v>14.4</c:v>
                </c:pt>
                <c:pt idx="39">
                  <c:v>14.56</c:v>
                </c:pt>
                <c:pt idx="40">
                  <c:v>14.72</c:v>
                </c:pt>
                <c:pt idx="41">
                  <c:v>14.88</c:v>
                </c:pt>
                <c:pt idx="42">
                  <c:v>15.04</c:v>
                </c:pt>
                <c:pt idx="43">
                  <c:v>15.2</c:v>
                </c:pt>
                <c:pt idx="44">
                  <c:v>15.36</c:v>
                </c:pt>
                <c:pt idx="45">
                  <c:v>15.52</c:v>
                </c:pt>
                <c:pt idx="46">
                  <c:v>15.68</c:v>
                </c:pt>
                <c:pt idx="47">
                  <c:v>15.84</c:v>
                </c:pt>
                <c:pt idx="48">
                  <c:v>16</c:v>
                </c:pt>
                <c:pt idx="49">
                  <c:v>16.16</c:v>
                </c:pt>
                <c:pt idx="50">
                  <c:v>16.32</c:v>
                </c:pt>
                <c:pt idx="51">
                  <c:v>16.48</c:v>
                </c:pt>
                <c:pt idx="52">
                  <c:v>16.64</c:v>
                </c:pt>
                <c:pt idx="53">
                  <c:v>16.8</c:v>
                </c:pt>
                <c:pt idx="54">
                  <c:v>16.96</c:v>
                </c:pt>
                <c:pt idx="55">
                  <c:v>17.12</c:v>
                </c:pt>
                <c:pt idx="56">
                  <c:v>17.28</c:v>
                </c:pt>
                <c:pt idx="57">
                  <c:v>17.440000000000001</c:v>
                </c:pt>
                <c:pt idx="58">
                  <c:v>17.600000000000001</c:v>
                </c:pt>
                <c:pt idx="59">
                  <c:v>17.760000000000002</c:v>
                </c:pt>
                <c:pt idx="60">
                  <c:v>17.920000000000002</c:v>
                </c:pt>
                <c:pt idx="61">
                  <c:v>18.079999999999998</c:v>
                </c:pt>
                <c:pt idx="62">
                  <c:v>18.239999999999998</c:v>
                </c:pt>
                <c:pt idx="63">
                  <c:v>18.399999999999999</c:v>
                </c:pt>
                <c:pt idx="64">
                  <c:v>18.559999999999999</c:v>
                </c:pt>
                <c:pt idx="65">
                  <c:v>18.72</c:v>
                </c:pt>
                <c:pt idx="66">
                  <c:v>18.88</c:v>
                </c:pt>
                <c:pt idx="67">
                  <c:v>19.04</c:v>
                </c:pt>
                <c:pt idx="68">
                  <c:v>19.2</c:v>
                </c:pt>
                <c:pt idx="69">
                  <c:v>19.36</c:v>
                </c:pt>
                <c:pt idx="70">
                  <c:v>19.52</c:v>
                </c:pt>
                <c:pt idx="71">
                  <c:v>19.68</c:v>
                </c:pt>
                <c:pt idx="72">
                  <c:v>19.84</c:v>
                </c:pt>
                <c:pt idx="73">
                  <c:v>20</c:v>
                </c:pt>
                <c:pt idx="74">
                  <c:v>20.16</c:v>
                </c:pt>
                <c:pt idx="75">
                  <c:v>20.32</c:v>
                </c:pt>
                <c:pt idx="76">
                  <c:v>20.48</c:v>
                </c:pt>
                <c:pt idx="77">
                  <c:v>20.64</c:v>
                </c:pt>
                <c:pt idx="78">
                  <c:v>20.8</c:v>
                </c:pt>
                <c:pt idx="79">
                  <c:v>20.96</c:v>
                </c:pt>
                <c:pt idx="80">
                  <c:v>21.12</c:v>
                </c:pt>
                <c:pt idx="81">
                  <c:v>21.28</c:v>
                </c:pt>
                <c:pt idx="82">
                  <c:v>21.44</c:v>
                </c:pt>
                <c:pt idx="83">
                  <c:v>21.6</c:v>
                </c:pt>
                <c:pt idx="84">
                  <c:v>21.76</c:v>
                </c:pt>
                <c:pt idx="85">
                  <c:v>21.92</c:v>
                </c:pt>
                <c:pt idx="86">
                  <c:v>22.08</c:v>
                </c:pt>
                <c:pt idx="87">
                  <c:v>22.24</c:v>
                </c:pt>
                <c:pt idx="88">
                  <c:v>22.4</c:v>
                </c:pt>
                <c:pt idx="89">
                  <c:v>22.56</c:v>
                </c:pt>
                <c:pt idx="90">
                  <c:v>22.72</c:v>
                </c:pt>
                <c:pt idx="91">
                  <c:v>22.88</c:v>
                </c:pt>
                <c:pt idx="92">
                  <c:v>23.04</c:v>
                </c:pt>
                <c:pt idx="93">
                  <c:v>23.2</c:v>
                </c:pt>
                <c:pt idx="94">
                  <c:v>23.36</c:v>
                </c:pt>
                <c:pt idx="95">
                  <c:v>23.52</c:v>
                </c:pt>
                <c:pt idx="96">
                  <c:v>23.68</c:v>
                </c:pt>
                <c:pt idx="97">
                  <c:v>23.84</c:v>
                </c:pt>
                <c:pt idx="98">
                  <c:v>24</c:v>
                </c:pt>
                <c:pt idx="99">
                  <c:v>24.16</c:v>
                </c:pt>
                <c:pt idx="100">
                  <c:v>24.32</c:v>
                </c:pt>
                <c:pt idx="101">
                  <c:v>24.48</c:v>
                </c:pt>
                <c:pt idx="102">
                  <c:v>24.64</c:v>
                </c:pt>
                <c:pt idx="103">
                  <c:v>24.8</c:v>
                </c:pt>
                <c:pt idx="104">
                  <c:v>24.96</c:v>
                </c:pt>
                <c:pt idx="105">
                  <c:v>25.12</c:v>
                </c:pt>
                <c:pt idx="106">
                  <c:v>25.28</c:v>
                </c:pt>
                <c:pt idx="107">
                  <c:v>25.44</c:v>
                </c:pt>
                <c:pt idx="108">
                  <c:v>25.6</c:v>
                </c:pt>
                <c:pt idx="109">
                  <c:v>25.76</c:v>
                </c:pt>
                <c:pt idx="110">
                  <c:v>25.92</c:v>
                </c:pt>
                <c:pt idx="111">
                  <c:v>26.08</c:v>
                </c:pt>
                <c:pt idx="112">
                  <c:v>26.24</c:v>
                </c:pt>
                <c:pt idx="113">
                  <c:v>26.4</c:v>
                </c:pt>
                <c:pt idx="114">
                  <c:v>26.56</c:v>
                </c:pt>
                <c:pt idx="115">
                  <c:v>26.72</c:v>
                </c:pt>
                <c:pt idx="116">
                  <c:v>26.88</c:v>
                </c:pt>
                <c:pt idx="117">
                  <c:v>27.04</c:v>
                </c:pt>
                <c:pt idx="118">
                  <c:v>27.2</c:v>
                </c:pt>
                <c:pt idx="119">
                  <c:v>27.36</c:v>
                </c:pt>
                <c:pt idx="120">
                  <c:v>27.52</c:v>
                </c:pt>
                <c:pt idx="121">
                  <c:v>27.68</c:v>
                </c:pt>
                <c:pt idx="122">
                  <c:v>27.84</c:v>
                </c:pt>
                <c:pt idx="123">
                  <c:v>28</c:v>
                </c:pt>
                <c:pt idx="124">
                  <c:v>28.16</c:v>
                </c:pt>
                <c:pt idx="125">
                  <c:v>28.32</c:v>
                </c:pt>
                <c:pt idx="126">
                  <c:v>28.48</c:v>
                </c:pt>
                <c:pt idx="127">
                  <c:v>28.64</c:v>
                </c:pt>
                <c:pt idx="128">
                  <c:v>28.8</c:v>
                </c:pt>
                <c:pt idx="129">
                  <c:v>28.96</c:v>
                </c:pt>
                <c:pt idx="130">
                  <c:v>29.12</c:v>
                </c:pt>
                <c:pt idx="131">
                  <c:v>29.28</c:v>
                </c:pt>
                <c:pt idx="132">
                  <c:v>29.44</c:v>
                </c:pt>
                <c:pt idx="133">
                  <c:v>29.6</c:v>
                </c:pt>
                <c:pt idx="134">
                  <c:v>29.76</c:v>
                </c:pt>
                <c:pt idx="135">
                  <c:v>29.92</c:v>
                </c:pt>
                <c:pt idx="136">
                  <c:v>30.08</c:v>
                </c:pt>
                <c:pt idx="137">
                  <c:v>30.24</c:v>
                </c:pt>
                <c:pt idx="138">
                  <c:v>30.4</c:v>
                </c:pt>
                <c:pt idx="139">
                  <c:v>30.56</c:v>
                </c:pt>
                <c:pt idx="140">
                  <c:v>30.72</c:v>
                </c:pt>
                <c:pt idx="141">
                  <c:v>30.88</c:v>
                </c:pt>
                <c:pt idx="142">
                  <c:v>31.04</c:v>
                </c:pt>
                <c:pt idx="143">
                  <c:v>31.2</c:v>
                </c:pt>
                <c:pt idx="144">
                  <c:v>31.36</c:v>
                </c:pt>
                <c:pt idx="145">
                  <c:v>31.52</c:v>
                </c:pt>
                <c:pt idx="146">
                  <c:v>31.68</c:v>
                </c:pt>
                <c:pt idx="147">
                  <c:v>31.84</c:v>
                </c:pt>
                <c:pt idx="148">
                  <c:v>32</c:v>
                </c:pt>
                <c:pt idx="149">
                  <c:v>32.159999999999997</c:v>
                </c:pt>
                <c:pt idx="150">
                  <c:v>32.32</c:v>
                </c:pt>
                <c:pt idx="151">
                  <c:v>32.479999999999997</c:v>
                </c:pt>
                <c:pt idx="152">
                  <c:v>32.64</c:v>
                </c:pt>
                <c:pt idx="153">
                  <c:v>32.799999999999997</c:v>
                </c:pt>
                <c:pt idx="154">
                  <c:v>32.96</c:v>
                </c:pt>
                <c:pt idx="155">
                  <c:v>33.119999999999997</c:v>
                </c:pt>
                <c:pt idx="156">
                  <c:v>33.28</c:v>
                </c:pt>
                <c:pt idx="157">
                  <c:v>33.44</c:v>
                </c:pt>
                <c:pt idx="158">
                  <c:v>33.6</c:v>
                </c:pt>
                <c:pt idx="159">
                  <c:v>33.76</c:v>
                </c:pt>
                <c:pt idx="160">
                  <c:v>33.92</c:v>
                </c:pt>
                <c:pt idx="161">
                  <c:v>34.08</c:v>
                </c:pt>
                <c:pt idx="162">
                  <c:v>34.24</c:v>
                </c:pt>
                <c:pt idx="163">
                  <c:v>34.4</c:v>
                </c:pt>
                <c:pt idx="164">
                  <c:v>34.56</c:v>
                </c:pt>
                <c:pt idx="165">
                  <c:v>34.72</c:v>
                </c:pt>
                <c:pt idx="166">
                  <c:v>34.880000000000003</c:v>
                </c:pt>
                <c:pt idx="167">
                  <c:v>35.04</c:v>
                </c:pt>
                <c:pt idx="168">
                  <c:v>35.200000000000003</c:v>
                </c:pt>
                <c:pt idx="169">
                  <c:v>35.36</c:v>
                </c:pt>
                <c:pt idx="170">
                  <c:v>35.520000000000003</c:v>
                </c:pt>
                <c:pt idx="171">
                  <c:v>35.68</c:v>
                </c:pt>
                <c:pt idx="172">
                  <c:v>35.840000000000003</c:v>
                </c:pt>
                <c:pt idx="173">
                  <c:v>36</c:v>
                </c:pt>
              </c:numCache>
            </c:numRef>
          </c:xVal>
          <c:yVal>
            <c:numRef>
              <c:f>'IP3'!$X$31:$X$204</c:f>
              <c:numCache>
                <c:formatCode>General</c:formatCode>
                <c:ptCount val="174"/>
                <c:pt idx="0">
                  <c:v>14.148393</c:v>
                </c:pt>
                <c:pt idx="1">
                  <c:v>14.019937000000001</c:v>
                </c:pt>
                <c:pt idx="2">
                  <c:v>13.760386</c:v>
                </c:pt>
                <c:pt idx="3">
                  <c:v>13.366885</c:v>
                </c:pt>
                <c:pt idx="4">
                  <c:v>13.571286000000001</c:v>
                </c:pt>
                <c:pt idx="5">
                  <c:v>14.809271000000001</c:v>
                </c:pt>
                <c:pt idx="6">
                  <c:v>15.634169</c:v>
                </c:pt>
                <c:pt idx="7">
                  <c:v>16.618130000000001</c:v>
                </c:pt>
                <c:pt idx="8">
                  <c:v>17.794595999999999</c:v>
                </c:pt>
                <c:pt idx="9">
                  <c:v>17.866402000000001</c:v>
                </c:pt>
                <c:pt idx="10">
                  <c:v>18.078949000000001</c:v>
                </c:pt>
                <c:pt idx="11">
                  <c:v>19.301991000000001</c:v>
                </c:pt>
                <c:pt idx="12">
                  <c:v>19.605899999999998</c:v>
                </c:pt>
                <c:pt idx="13">
                  <c:v>19.449804</c:v>
                </c:pt>
                <c:pt idx="14">
                  <c:v>20.349761999999998</c:v>
                </c:pt>
                <c:pt idx="15">
                  <c:v>21.050225999999999</c:v>
                </c:pt>
                <c:pt idx="16">
                  <c:v>22.843015999999999</c:v>
                </c:pt>
                <c:pt idx="17">
                  <c:v>24.552537999999998</c:v>
                </c:pt>
                <c:pt idx="18">
                  <c:v>22.50919</c:v>
                </c:pt>
                <c:pt idx="19">
                  <c:v>21.860582000000001</c:v>
                </c:pt>
                <c:pt idx="20">
                  <c:v>22.342876</c:v>
                </c:pt>
                <c:pt idx="21">
                  <c:v>21.373066000000001</c:v>
                </c:pt>
                <c:pt idx="22">
                  <c:v>20.777294000000001</c:v>
                </c:pt>
                <c:pt idx="23">
                  <c:v>21.738821000000002</c:v>
                </c:pt>
                <c:pt idx="24">
                  <c:v>22.456419</c:v>
                </c:pt>
                <c:pt idx="25">
                  <c:v>23.298765</c:v>
                </c:pt>
                <c:pt idx="26">
                  <c:v>23.405173999999999</c:v>
                </c:pt>
                <c:pt idx="27">
                  <c:v>23.112031999999999</c:v>
                </c:pt>
                <c:pt idx="28">
                  <c:v>23.026318</c:v>
                </c:pt>
                <c:pt idx="29">
                  <c:v>21.974544999999999</c:v>
                </c:pt>
                <c:pt idx="30">
                  <c:v>21.318045000000001</c:v>
                </c:pt>
                <c:pt idx="31">
                  <c:v>20.433876000000001</c:v>
                </c:pt>
                <c:pt idx="32">
                  <c:v>19.543671</c:v>
                </c:pt>
                <c:pt idx="33">
                  <c:v>18.656645000000001</c:v>
                </c:pt>
                <c:pt idx="34">
                  <c:v>18.981612999999999</c:v>
                </c:pt>
                <c:pt idx="35">
                  <c:v>21.133773999999999</c:v>
                </c:pt>
                <c:pt idx="36">
                  <c:v>21.789299</c:v>
                </c:pt>
                <c:pt idx="37">
                  <c:v>25.111509000000002</c:v>
                </c:pt>
                <c:pt idx="38">
                  <c:v>24.810601999999999</c:v>
                </c:pt>
                <c:pt idx="39">
                  <c:v>27.680817000000001</c:v>
                </c:pt>
                <c:pt idx="40">
                  <c:v>24.601635000000002</c:v>
                </c:pt>
                <c:pt idx="41">
                  <c:v>24.665085000000001</c:v>
                </c:pt>
                <c:pt idx="42">
                  <c:v>24.306173000000001</c:v>
                </c:pt>
                <c:pt idx="43">
                  <c:v>23.999298</c:v>
                </c:pt>
                <c:pt idx="44">
                  <c:v>24.428736000000001</c:v>
                </c:pt>
                <c:pt idx="45">
                  <c:v>27.633154000000001</c:v>
                </c:pt>
                <c:pt idx="46">
                  <c:v>24.382490000000001</c:v>
                </c:pt>
                <c:pt idx="47">
                  <c:v>23.095075999999999</c:v>
                </c:pt>
                <c:pt idx="48">
                  <c:v>22.36871</c:v>
                </c:pt>
                <c:pt idx="49">
                  <c:v>21.795403</c:v>
                </c:pt>
                <c:pt idx="50">
                  <c:v>21.983093</c:v>
                </c:pt>
                <c:pt idx="51">
                  <c:v>21.460609000000002</c:v>
                </c:pt>
                <c:pt idx="52">
                  <c:v>21.306538</c:v>
                </c:pt>
                <c:pt idx="53">
                  <c:v>22.612452999999999</c:v>
                </c:pt>
                <c:pt idx="54">
                  <c:v>26.382843000000001</c:v>
                </c:pt>
                <c:pt idx="55">
                  <c:v>27.261247999999998</c:v>
                </c:pt>
                <c:pt idx="56">
                  <c:v>24.314722</c:v>
                </c:pt>
                <c:pt idx="57">
                  <c:v>24.024183000000001</c:v>
                </c:pt>
                <c:pt idx="58">
                  <c:v>24.397822999999999</c:v>
                </c:pt>
                <c:pt idx="59">
                  <c:v>24.649713999999999</c:v>
                </c:pt>
                <c:pt idx="60">
                  <c:v>24.537758</c:v>
                </c:pt>
                <c:pt idx="61">
                  <c:v>23.475944999999999</c:v>
                </c:pt>
                <c:pt idx="62">
                  <c:v>22.330113999999998</c:v>
                </c:pt>
                <c:pt idx="63">
                  <c:v>22.529897999999999</c:v>
                </c:pt>
                <c:pt idx="64">
                  <c:v>21.743841</c:v>
                </c:pt>
                <c:pt idx="65">
                  <c:v>21.391258000000001</c:v>
                </c:pt>
                <c:pt idx="66">
                  <c:v>20.991066</c:v>
                </c:pt>
                <c:pt idx="67">
                  <c:v>21.417757000000002</c:v>
                </c:pt>
                <c:pt idx="68">
                  <c:v>22.323049999999999</c:v>
                </c:pt>
                <c:pt idx="69">
                  <c:v>22.460263999999999</c:v>
                </c:pt>
                <c:pt idx="70">
                  <c:v>23.405474000000002</c:v>
                </c:pt>
                <c:pt idx="71">
                  <c:v>23.083601000000002</c:v>
                </c:pt>
                <c:pt idx="72">
                  <c:v>22.984573000000001</c:v>
                </c:pt>
                <c:pt idx="73">
                  <c:v>22.453613000000001</c:v>
                </c:pt>
                <c:pt idx="74">
                  <c:v>22.455542000000001</c:v>
                </c:pt>
                <c:pt idx="75">
                  <c:v>22.031127999999999</c:v>
                </c:pt>
                <c:pt idx="76">
                  <c:v>22.486440999999999</c:v>
                </c:pt>
                <c:pt idx="77">
                  <c:v>23.113994999999999</c:v>
                </c:pt>
                <c:pt idx="78">
                  <c:v>23.765443999999999</c:v>
                </c:pt>
                <c:pt idx="79">
                  <c:v>24.54504</c:v>
                </c:pt>
                <c:pt idx="80">
                  <c:v>24.486450000000001</c:v>
                </c:pt>
                <c:pt idx="81">
                  <c:v>22.999065000000002</c:v>
                </c:pt>
                <c:pt idx="82">
                  <c:v>23.682107999999999</c:v>
                </c:pt>
                <c:pt idx="83">
                  <c:v>24.810210999999999</c:v>
                </c:pt>
                <c:pt idx="84">
                  <c:v>25.154036000000001</c:v>
                </c:pt>
                <c:pt idx="85">
                  <c:v>25.651810000000001</c:v>
                </c:pt>
                <c:pt idx="86">
                  <c:v>26.425419000000002</c:v>
                </c:pt>
                <c:pt idx="87">
                  <c:v>25.123940999999999</c:v>
                </c:pt>
                <c:pt idx="88">
                  <c:v>24.091487999999998</c:v>
                </c:pt>
                <c:pt idx="89">
                  <c:v>24.387378999999999</c:v>
                </c:pt>
                <c:pt idx="90">
                  <c:v>24.628246000000001</c:v>
                </c:pt>
                <c:pt idx="91">
                  <c:v>25.011402</c:v>
                </c:pt>
                <c:pt idx="92">
                  <c:v>22.963256999999999</c:v>
                </c:pt>
                <c:pt idx="93">
                  <c:v>21.665932000000002</c:v>
                </c:pt>
                <c:pt idx="94">
                  <c:v>21.239204000000001</c:v>
                </c:pt>
                <c:pt idx="95">
                  <c:v>21.081892</c:v>
                </c:pt>
                <c:pt idx="96">
                  <c:v>21.456236000000001</c:v>
                </c:pt>
                <c:pt idx="97">
                  <c:v>22.097684999999998</c:v>
                </c:pt>
                <c:pt idx="98">
                  <c:v>22.580062999999999</c:v>
                </c:pt>
                <c:pt idx="99">
                  <c:v>21.996919999999999</c:v>
                </c:pt>
                <c:pt idx="100">
                  <c:v>21.393557000000001</c:v>
                </c:pt>
                <c:pt idx="101">
                  <c:v>22.456125</c:v>
                </c:pt>
                <c:pt idx="102">
                  <c:v>24.586008</c:v>
                </c:pt>
                <c:pt idx="103">
                  <c:v>24.863448999999999</c:v>
                </c:pt>
                <c:pt idx="104">
                  <c:v>25.517160000000001</c:v>
                </c:pt>
                <c:pt idx="105">
                  <c:v>24.118773999999998</c:v>
                </c:pt>
                <c:pt idx="106">
                  <c:v>22.216816000000001</c:v>
                </c:pt>
                <c:pt idx="107">
                  <c:v>22.511973999999999</c:v>
                </c:pt>
                <c:pt idx="108">
                  <c:v>23.658591999999999</c:v>
                </c:pt>
                <c:pt idx="109">
                  <c:v>23.523720000000001</c:v>
                </c:pt>
                <c:pt idx="110">
                  <c:v>23.221845999999999</c:v>
                </c:pt>
                <c:pt idx="111">
                  <c:v>22.767582000000001</c:v>
                </c:pt>
                <c:pt idx="112">
                  <c:v>23.568562</c:v>
                </c:pt>
                <c:pt idx="113">
                  <c:v>23.804863000000001</c:v>
                </c:pt>
                <c:pt idx="114">
                  <c:v>23.353383999999998</c:v>
                </c:pt>
                <c:pt idx="115">
                  <c:v>21.966351</c:v>
                </c:pt>
                <c:pt idx="116">
                  <c:v>21.862967000000001</c:v>
                </c:pt>
                <c:pt idx="117">
                  <c:v>21.893108000000002</c:v>
                </c:pt>
                <c:pt idx="118">
                  <c:v>20.958653999999999</c:v>
                </c:pt>
                <c:pt idx="119">
                  <c:v>20.562442999999998</c:v>
                </c:pt>
                <c:pt idx="120">
                  <c:v>21.408912999999998</c:v>
                </c:pt>
                <c:pt idx="121">
                  <c:v>22.650234000000001</c:v>
                </c:pt>
                <c:pt idx="122">
                  <c:v>22.947037000000002</c:v>
                </c:pt>
                <c:pt idx="123">
                  <c:v>21.56352</c:v>
                </c:pt>
                <c:pt idx="124">
                  <c:v>22.045860000000001</c:v>
                </c:pt>
                <c:pt idx="125">
                  <c:v>21.794028999999998</c:v>
                </c:pt>
                <c:pt idx="126">
                  <c:v>22.399052000000001</c:v>
                </c:pt>
                <c:pt idx="127">
                  <c:v>22.349457000000001</c:v>
                </c:pt>
                <c:pt idx="128">
                  <c:v>21.198734000000002</c:v>
                </c:pt>
                <c:pt idx="129">
                  <c:v>21.932022</c:v>
                </c:pt>
                <c:pt idx="130">
                  <c:v>23.743357</c:v>
                </c:pt>
                <c:pt idx="131">
                  <c:v>24.151869000000001</c:v>
                </c:pt>
                <c:pt idx="132">
                  <c:v>24.185742999999999</c:v>
                </c:pt>
                <c:pt idx="133">
                  <c:v>22.623978000000001</c:v>
                </c:pt>
                <c:pt idx="134">
                  <c:v>21.335090999999998</c:v>
                </c:pt>
                <c:pt idx="135">
                  <c:v>22.760142999999999</c:v>
                </c:pt>
                <c:pt idx="136">
                  <c:v>24.657696000000001</c:v>
                </c:pt>
                <c:pt idx="137">
                  <c:v>24.114180000000001</c:v>
                </c:pt>
                <c:pt idx="138">
                  <c:v>25.906556999999999</c:v>
                </c:pt>
                <c:pt idx="139">
                  <c:v>24.566293999999999</c:v>
                </c:pt>
                <c:pt idx="140">
                  <c:v>24.584216999999999</c:v>
                </c:pt>
                <c:pt idx="141">
                  <c:v>25.554099999999998</c:v>
                </c:pt>
                <c:pt idx="142">
                  <c:v>23.767021</c:v>
                </c:pt>
                <c:pt idx="143">
                  <c:v>22.075336</c:v>
                </c:pt>
                <c:pt idx="144">
                  <c:v>22.693791999999998</c:v>
                </c:pt>
                <c:pt idx="145">
                  <c:v>23.053843000000001</c:v>
                </c:pt>
                <c:pt idx="146">
                  <c:v>28.700265999999999</c:v>
                </c:pt>
                <c:pt idx="147">
                  <c:v>24.214811000000001</c:v>
                </c:pt>
                <c:pt idx="148">
                  <c:v>25.853957999999999</c:v>
                </c:pt>
                <c:pt idx="149">
                  <c:v>26.750149</c:v>
                </c:pt>
                <c:pt idx="150">
                  <c:v>29.873535</c:v>
                </c:pt>
                <c:pt idx="151">
                  <c:v>27.603994</c:v>
                </c:pt>
                <c:pt idx="152">
                  <c:v>25.622267000000001</c:v>
                </c:pt>
                <c:pt idx="153">
                  <c:v>26.151731000000002</c:v>
                </c:pt>
                <c:pt idx="154">
                  <c:v>26.407677</c:v>
                </c:pt>
                <c:pt idx="155">
                  <c:v>23.438390999999999</c:v>
                </c:pt>
                <c:pt idx="156">
                  <c:v>22.66358</c:v>
                </c:pt>
                <c:pt idx="157">
                  <c:v>24.578308</c:v>
                </c:pt>
                <c:pt idx="158">
                  <c:v>23.499807000000001</c:v>
                </c:pt>
                <c:pt idx="159">
                  <c:v>22.894047</c:v>
                </c:pt>
                <c:pt idx="160">
                  <c:v>23.500450000000001</c:v>
                </c:pt>
                <c:pt idx="161">
                  <c:v>25.228414999999998</c:v>
                </c:pt>
                <c:pt idx="162">
                  <c:v>23.500734000000001</c:v>
                </c:pt>
                <c:pt idx="163">
                  <c:v>22.594151</c:v>
                </c:pt>
                <c:pt idx="164">
                  <c:v>24.238358999999999</c:v>
                </c:pt>
                <c:pt idx="165">
                  <c:v>23.236550999999999</c:v>
                </c:pt>
                <c:pt idx="166">
                  <c:v>23.766665</c:v>
                </c:pt>
                <c:pt idx="167">
                  <c:v>25.227920999999998</c:v>
                </c:pt>
                <c:pt idx="168">
                  <c:v>23.941624000000001</c:v>
                </c:pt>
                <c:pt idx="169">
                  <c:v>22.864111000000001</c:v>
                </c:pt>
                <c:pt idx="170">
                  <c:v>23.889327999999999</c:v>
                </c:pt>
                <c:pt idx="171">
                  <c:v>24.297245</c:v>
                </c:pt>
                <c:pt idx="172">
                  <c:v>25.313967000000002</c:v>
                </c:pt>
                <c:pt idx="173">
                  <c:v>24.366159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44-4FCF-B507-FB2C7832E510}"/>
            </c:ext>
          </c:extLst>
        </c:ser>
        <c:ser>
          <c:idx val="2"/>
          <c:order val="1"/>
          <c:tx>
            <c:strRef>
              <c:f>'IP3'!$AD$2</c:f>
              <c:strCache>
                <c:ptCount val="1"/>
                <c:pt idx="0">
                  <c:v>+16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'IP3'!$AC$31:$AC$103</c:f>
              <c:numCache>
                <c:formatCode>General</c:formatCode>
                <c:ptCount val="73"/>
                <c:pt idx="0">
                  <c:v>8.32</c:v>
                </c:pt>
                <c:pt idx="1">
                  <c:v>8.48</c:v>
                </c:pt>
                <c:pt idx="2">
                  <c:v>8.64</c:v>
                </c:pt>
                <c:pt idx="3">
                  <c:v>8.8000000000000007</c:v>
                </c:pt>
                <c:pt idx="4">
                  <c:v>8.9600000000000009</c:v>
                </c:pt>
                <c:pt idx="5">
                  <c:v>9.1199999999999992</c:v>
                </c:pt>
                <c:pt idx="6">
                  <c:v>9.2799999999999994</c:v>
                </c:pt>
                <c:pt idx="7">
                  <c:v>9.44</c:v>
                </c:pt>
                <c:pt idx="8">
                  <c:v>9.6</c:v>
                </c:pt>
                <c:pt idx="9">
                  <c:v>9.76</c:v>
                </c:pt>
                <c:pt idx="10">
                  <c:v>9.92</c:v>
                </c:pt>
                <c:pt idx="11">
                  <c:v>10.08</c:v>
                </c:pt>
                <c:pt idx="12">
                  <c:v>10.24</c:v>
                </c:pt>
                <c:pt idx="13">
                  <c:v>10.4</c:v>
                </c:pt>
                <c:pt idx="14">
                  <c:v>10.56</c:v>
                </c:pt>
                <c:pt idx="15">
                  <c:v>10.72</c:v>
                </c:pt>
                <c:pt idx="16">
                  <c:v>10.88</c:v>
                </c:pt>
                <c:pt idx="17">
                  <c:v>11.04</c:v>
                </c:pt>
                <c:pt idx="18">
                  <c:v>11.2</c:v>
                </c:pt>
                <c:pt idx="19">
                  <c:v>11.36</c:v>
                </c:pt>
                <c:pt idx="20">
                  <c:v>11.52</c:v>
                </c:pt>
                <c:pt idx="21">
                  <c:v>11.68</c:v>
                </c:pt>
                <c:pt idx="22">
                  <c:v>11.84</c:v>
                </c:pt>
                <c:pt idx="23">
                  <c:v>12</c:v>
                </c:pt>
                <c:pt idx="24">
                  <c:v>12.16</c:v>
                </c:pt>
                <c:pt idx="25">
                  <c:v>12.32</c:v>
                </c:pt>
                <c:pt idx="26">
                  <c:v>12.48</c:v>
                </c:pt>
                <c:pt idx="27">
                  <c:v>12.64</c:v>
                </c:pt>
                <c:pt idx="28">
                  <c:v>12.8</c:v>
                </c:pt>
                <c:pt idx="29">
                  <c:v>12.96</c:v>
                </c:pt>
                <c:pt idx="30">
                  <c:v>13.12</c:v>
                </c:pt>
                <c:pt idx="31">
                  <c:v>13.28</c:v>
                </c:pt>
                <c:pt idx="32">
                  <c:v>13.44</c:v>
                </c:pt>
                <c:pt idx="33">
                  <c:v>13.6</c:v>
                </c:pt>
                <c:pt idx="34">
                  <c:v>13.76</c:v>
                </c:pt>
                <c:pt idx="35">
                  <c:v>13.92</c:v>
                </c:pt>
                <c:pt idx="36">
                  <c:v>14.08</c:v>
                </c:pt>
                <c:pt idx="37">
                  <c:v>14.24</c:v>
                </c:pt>
                <c:pt idx="38">
                  <c:v>14.4</c:v>
                </c:pt>
                <c:pt idx="39">
                  <c:v>14.56</c:v>
                </c:pt>
                <c:pt idx="40">
                  <c:v>14.72</c:v>
                </c:pt>
                <c:pt idx="41">
                  <c:v>14.88</c:v>
                </c:pt>
                <c:pt idx="42">
                  <c:v>15.04</c:v>
                </c:pt>
                <c:pt idx="43">
                  <c:v>15.2</c:v>
                </c:pt>
                <c:pt idx="44">
                  <c:v>15.36</c:v>
                </c:pt>
                <c:pt idx="45">
                  <c:v>15.52</c:v>
                </c:pt>
                <c:pt idx="46">
                  <c:v>15.68</c:v>
                </c:pt>
                <c:pt idx="47">
                  <c:v>15.84</c:v>
                </c:pt>
                <c:pt idx="48">
                  <c:v>16</c:v>
                </c:pt>
                <c:pt idx="49">
                  <c:v>16.16</c:v>
                </c:pt>
                <c:pt idx="50">
                  <c:v>16.32</c:v>
                </c:pt>
                <c:pt idx="51">
                  <c:v>16.48</c:v>
                </c:pt>
                <c:pt idx="52">
                  <c:v>16.64</c:v>
                </c:pt>
                <c:pt idx="53">
                  <c:v>16.8</c:v>
                </c:pt>
                <c:pt idx="54">
                  <c:v>16.96</c:v>
                </c:pt>
                <c:pt idx="55">
                  <c:v>17.12</c:v>
                </c:pt>
                <c:pt idx="56">
                  <c:v>17.28</c:v>
                </c:pt>
                <c:pt idx="57">
                  <c:v>17.440000000000001</c:v>
                </c:pt>
                <c:pt idx="58">
                  <c:v>17.600000000000001</c:v>
                </c:pt>
                <c:pt idx="59">
                  <c:v>17.760000000000002</c:v>
                </c:pt>
                <c:pt idx="60">
                  <c:v>17.920000000000002</c:v>
                </c:pt>
                <c:pt idx="61">
                  <c:v>18.079999999999998</c:v>
                </c:pt>
                <c:pt idx="62">
                  <c:v>18.239999999999998</c:v>
                </c:pt>
                <c:pt idx="63">
                  <c:v>18.399999999999999</c:v>
                </c:pt>
                <c:pt idx="64">
                  <c:v>18.559999999999999</c:v>
                </c:pt>
                <c:pt idx="65">
                  <c:v>18.72</c:v>
                </c:pt>
                <c:pt idx="66">
                  <c:v>18.88</c:v>
                </c:pt>
                <c:pt idx="67">
                  <c:v>19.04</c:v>
                </c:pt>
                <c:pt idx="68">
                  <c:v>19.2</c:v>
                </c:pt>
                <c:pt idx="69">
                  <c:v>19.36</c:v>
                </c:pt>
                <c:pt idx="70">
                  <c:v>19.52</c:v>
                </c:pt>
                <c:pt idx="71">
                  <c:v>19.68</c:v>
                </c:pt>
                <c:pt idx="72">
                  <c:v>19.84</c:v>
                </c:pt>
              </c:numCache>
            </c:numRef>
          </c:xVal>
          <c:yVal>
            <c:numRef>
              <c:f>'IP3'!$AD$31:$AD$103</c:f>
              <c:numCache>
                <c:formatCode>General</c:formatCode>
                <c:ptCount val="73"/>
                <c:pt idx="0">
                  <c:v>13.700321000000001</c:v>
                </c:pt>
                <c:pt idx="1">
                  <c:v>13.483041999999999</c:v>
                </c:pt>
                <c:pt idx="2">
                  <c:v>13.195325</c:v>
                </c:pt>
                <c:pt idx="3">
                  <c:v>12.756315000000001</c:v>
                </c:pt>
                <c:pt idx="4">
                  <c:v>12.955009</c:v>
                </c:pt>
                <c:pt idx="5">
                  <c:v>14.301669</c:v>
                </c:pt>
                <c:pt idx="6">
                  <c:v>15.086221</c:v>
                </c:pt>
                <c:pt idx="7">
                  <c:v>15.885176</c:v>
                </c:pt>
                <c:pt idx="8">
                  <c:v>16.695889999999999</c:v>
                </c:pt>
                <c:pt idx="9">
                  <c:v>16.656144999999999</c:v>
                </c:pt>
                <c:pt idx="10">
                  <c:v>17.026007</c:v>
                </c:pt>
                <c:pt idx="11">
                  <c:v>17.786242000000001</c:v>
                </c:pt>
                <c:pt idx="12">
                  <c:v>18.632764999999999</c:v>
                </c:pt>
                <c:pt idx="13">
                  <c:v>20.01671</c:v>
                </c:pt>
                <c:pt idx="14">
                  <c:v>22.009325</c:v>
                </c:pt>
                <c:pt idx="15">
                  <c:v>23.308001000000001</c:v>
                </c:pt>
                <c:pt idx="16">
                  <c:v>25.230038</c:v>
                </c:pt>
                <c:pt idx="17">
                  <c:v>25.650175000000001</c:v>
                </c:pt>
                <c:pt idx="18">
                  <c:v>22.191110999999999</c:v>
                </c:pt>
                <c:pt idx="19">
                  <c:v>21.634270000000001</c:v>
                </c:pt>
                <c:pt idx="20">
                  <c:v>21.830908000000001</c:v>
                </c:pt>
                <c:pt idx="21">
                  <c:v>20.558413999999999</c:v>
                </c:pt>
                <c:pt idx="22">
                  <c:v>20.484090999999999</c:v>
                </c:pt>
                <c:pt idx="23">
                  <c:v>21.168437999999998</c:v>
                </c:pt>
                <c:pt idx="24">
                  <c:v>22.134620999999999</c:v>
                </c:pt>
                <c:pt idx="25">
                  <c:v>23.193868999999999</c:v>
                </c:pt>
                <c:pt idx="26">
                  <c:v>23.248004999999999</c:v>
                </c:pt>
                <c:pt idx="27">
                  <c:v>22.517105000000001</c:v>
                </c:pt>
                <c:pt idx="28">
                  <c:v>22.259851000000001</c:v>
                </c:pt>
                <c:pt idx="29">
                  <c:v>22.569438999999999</c:v>
                </c:pt>
                <c:pt idx="30">
                  <c:v>21.266373000000002</c:v>
                </c:pt>
                <c:pt idx="31">
                  <c:v>20.480962999999999</c:v>
                </c:pt>
                <c:pt idx="32">
                  <c:v>19.531437</c:v>
                </c:pt>
                <c:pt idx="33">
                  <c:v>18.788654000000001</c:v>
                </c:pt>
                <c:pt idx="34">
                  <c:v>19.014503000000001</c:v>
                </c:pt>
                <c:pt idx="35">
                  <c:v>21.055295999999998</c:v>
                </c:pt>
                <c:pt idx="36">
                  <c:v>21.704889000000001</c:v>
                </c:pt>
                <c:pt idx="37">
                  <c:v>25.215167999999998</c:v>
                </c:pt>
                <c:pt idx="38">
                  <c:v>25.297934999999999</c:v>
                </c:pt>
                <c:pt idx="39">
                  <c:v>27.263518999999999</c:v>
                </c:pt>
                <c:pt idx="40">
                  <c:v>24.752075000000001</c:v>
                </c:pt>
                <c:pt idx="41">
                  <c:v>24.793081000000001</c:v>
                </c:pt>
                <c:pt idx="42">
                  <c:v>24.280514</c:v>
                </c:pt>
                <c:pt idx="43">
                  <c:v>23.812076999999999</c:v>
                </c:pt>
                <c:pt idx="44">
                  <c:v>24.181304999999998</c:v>
                </c:pt>
                <c:pt idx="45">
                  <c:v>28.805031</c:v>
                </c:pt>
                <c:pt idx="46">
                  <c:v>24.094961000000001</c:v>
                </c:pt>
                <c:pt idx="47">
                  <c:v>23.181805000000001</c:v>
                </c:pt>
                <c:pt idx="48">
                  <c:v>22.144113999999998</c:v>
                </c:pt>
                <c:pt idx="49">
                  <c:v>21.819234999999999</c:v>
                </c:pt>
                <c:pt idx="50">
                  <c:v>21.846699000000001</c:v>
                </c:pt>
                <c:pt idx="51">
                  <c:v>21.785484</c:v>
                </c:pt>
                <c:pt idx="52">
                  <c:v>21.631432</c:v>
                </c:pt>
                <c:pt idx="53">
                  <c:v>23.037638000000001</c:v>
                </c:pt>
                <c:pt idx="54">
                  <c:v>27.510731</c:v>
                </c:pt>
                <c:pt idx="55">
                  <c:v>26.937139999999999</c:v>
                </c:pt>
                <c:pt idx="56">
                  <c:v>24.551076999999999</c:v>
                </c:pt>
                <c:pt idx="57">
                  <c:v>23.891252999999999</c:v>
                </c:pt>
                <c:pt idx="58">
                  <c:v>24.664580999999998</c:v>
                </c:pt>
                <c:pt idx="59">
                  <c:v>25.320858000000001</c:v>
                </c:pt>
                <c:pt idx="60">
                  <c:v>24.309909999999999</c:v>
                </c:pt>
                <c:pt idx="61">
                  <c:v>23.532021</c:v>
                </c:pt>
                <c:pt idx="62">
                  <c:v>22.885017000000001</c:v>
                </c:pt>
                <c:pt idx="63">
                  <c:v>22.492867</c:v>
                </c:pt>
                <c:pt idx="64">
                  <c:v>21.81588</c:v>
                </c:pt>
                <c:pt idx="65">
                  <c:v>21.297972000000001</c:v>
                </c:pt>
                <c:pt idx="66">
                  <c:v>21.418009000000001</c:v>
                </c:pt>
                <c:pt idx="67">
                  <c:v>22.024342000000001</c:v>
                </c:pt>
                <c:pt idx="68">
                  <c:v>22.567028000000001</c:v>
                </c:pt>
                <c:pt idx="69">
                  <c:v>22.300308000000001</c:v>
                </c:pt>
                <c:pt idx="70">
                  <c:v>23.352682000000001</c:v>
                </c:pt>
                <c:pt idx="71">
                  <c:v>23.250546</c:v>
                </c:pt>
                <c:pt idx="72">
                  <c:v>23.287167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C44-4FCF-B507-FB2C7832E510}"/>
            </c:ext>
          </c:extLst>
        </c:ser>
        <c:ser>
          <c:idx val="1"/>
          <c:order val="2"/>
          <c:tx>
            <c:strRef>
              <c:f>'IP3'!$AA$2</c:f>
              <c:strCache>
                <c:ptCount val="1"/>
                <c:pt idx="0">
                  <c:v>+14 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'IP3'!$Z$31:$Z$204</c:f>
              <c:numCache>
                <c:formatCode>General</c:formatCode>
                <c:ptCount val="174"/>
                <c:pt idx="0">
                  <c:v>8.32</c:v>
                </c:pt>
                <c:pt idx="1">
                  <c:v>8.48</c:v>
                </c:pt>
                <c:pt idx="2">
                  <c:v>8.64</c:v>
                </c:pt>
                <c:pt idx="3">
                  <c:v>8.8000000000000007</c:v>
                </c:pt>
                <c:pt idx="4">
                  <c:v>8.9600000000000009</c:v>
                </c:pt>
                <c:pt idx="5">
                  <c:v>9.1199999999999992</c:v>
                </c:pt>
                <c:pt idx="6">
                  <c:v>9.2799999999999994</c:v>
                </c:pt>
                <c:pt idx="7">
                  <c:v>9.44</c:v>
                </c:pt>
                <c:pt idx="8">
                  <c:v>9.6</c:v>
                </c:pt>
                <c:pt idx="9">
                  <c:v>9.76</c:v>
                </c:pt>
                <c:pt idx="10">
                  <c:v>9.92</c:v>
                </c:pt>
                <c:pt idx="11">
                  <c:v>10.08</c:v>
                </c:pt>
                <c:pt idx="12">
                  <c:v>10.24</c:v>
                </c:pt>
                <c:pt idx="13">
                  <c:v>10.4</c:v>
                </c:pt>
                <c:pt idx="14">
                  <c:v>10.56</c:v>
                </c:pt>
                <c:pt idx="15">
                  <c:v>10.72</c:v>
                </c:pt>
                <c:pt idx="16">
                  <c:v>10.88</c:v>
                </c:pt>
                <c:pt idx="17">
                  <c:v>11.04</c:v>
                </c:pt>
                <c:pt idx="18">
                  <c:v>11.2</c:v>
                </c:pt>
                <c:pt idx="19">
                  <c:v>11.36</c:v>
                </c:pt>
                <c:pt idx="20">
                  <c:v>11.52</c:v>
                </c:pt>
                <c:pt idx="21">
                  <c:v>11.68</c:v>
                </c:pt>
                <c:pt idx="22">
                  <c:v>11.84</c:v>
                </c:pt>
                <c:pt idx="23">
                  <c:v>12</c:v>
                </c:pt>
                <c:pt idx="24">
                  <c:v>12.16</c:v>
                </c:pt>
                <c:pt idx="25">
                  <c:v>12.32</c:v>
                </c:pt>
                <c:pt idx="26">
                  <c:v>12.48</c:v>
                </c:pt>
                <c:pt idx="27">
                  <c:v>12.64</c:v>
                </c:pt>
                <c:pt idx="28">
                  <c:v>12.8</c:v>
                </c:pt>
                <c:pt idx="29">
                  <c:v>12.96</c:v>
                </c:pt>
                <c:pt idx="30">
                  <c:v>13.12</c:v>
                </c:pt>
                <c:pt idx="31">
                  <c:v>13.28</c:v>
                </c:pt>
                <c:pt idx="32">
                  <c:v>13.44</c:v>
                </c:pt>
                <c:pt idx="33">
                  <c:v>13.6</c:v>
                </c:pt>
                <c:pt idx="34">
                  <c:v>13.76</c:v>
                </c:pt>
                <c:pt idx="35">
                  <c:v>13.92</c:v>
                </c:pt>
                <c:pt idx="36">
                  <c:v>14.08</c:v>
                </c:pt>
                <c:pt idx="37">
                  <c:v>14.24</c:v>
                </c:pt>
                <c:pt idx="38">
                  <c:v>14.4</c:v>
                </c:pt>
                <c:pt idx="39">
                  <c:v>14.56</c:v>
                </c:pt>
                <c:pt idx="40">
                  <c:v>14.72</c:v>
                </c:pt>
                <c:pt idx="41">
                  <c:v>14.88</c:v>
                </c:pt>
                <c:pt idx="42">
                  <c:v>15.04</c:v>
                </c:pt>
                <c:pt idx="43">
                  <c:v>15.2</c:v>
                </c:pt>
                <c:pt idx="44">
                  <c:v>15.36</c:v>
                </c:pt>
                <c:pt idx="45">
                  <c:v>15.52</c:v>
                </c:pt>
                <c:pt idx="46">
                  <c:v>15.68</c:v>
                </c:pt>
                <c:pt idx="47">
                  <c:v>15.84</c:v>
                </c:pt>
                <c:pt idx="48">
                  <c:v>16</c:v>
                </c:pt>
                <c:pt idx="49">
                  <c:v>16.16</c:v>
                </c:pt>
                <c:pt idx="50">
                  <c:v>16.32</c:v>
                </c:pt>
                <c:pt idx="51">
                  <c:v>16.48</c:v>
                </c:pt>
                <c:pt idx="52">
                  <c:v>16.64</c:v>
                </c:pt>
                <c:pt idx="53">
                  <c:v>16.8</c:v>
                </c:pt>
                <c:pt idx="54">
                  <c:v>16.96</c:v>
                </c:pt>
                <c:pt idx="55">
                  <c:v>17.12</c:v>
                </c:pt>
                <c:pt idx="56">
                  <c:v>17.28</c:v>
                </c:pt>
                <c:pt idx="57">
                  <c:v>17.440000000000001</c:v>
                </c:pt>
                <c:pt idx="58">
                  <c:v>17.600000000000001</c:v>
                </c:pt>
                <c:pt idx="59">
                  <c:v>17.760000000000002</c:v>
                </c:pt>
                <c:pt idx="60">
                  <c:v>17.920000000000002</c:v>
                </c:pt>
                <c:pt idx="61">
                  <c:v>18.079999999999998</c:v>
                </c:pt>
                <c:pt idx="62">
                  <c:v>18.239999999999998</c:v>
                </c:pt>
                <c:pt idx="63">
                  <c:v>18.399999999999999</c:v>
                </c:pt>
                <c:pt idx="64">
                  <c:v>18.559999999999999</c:v>
                </c:pt>
                <c:pt idx="65">
                  <c:v>18.72</c:v>
                </c:pt>
                <c:pt idx="66">
                  <c:v>18.88</c:v>
                </c:pt>
                <c:pt idx="67">
                  <c:v>19.04</c:v>
                </c:pt>
                <c:pt idx="68">
                  <c:v>19.2</c:v>
                </c:pt>
                <c:pt idx="69">
                  <c:v>19.36</c:v>
                </c:pt>
                <c:pt idx="70">
                  <c:v>19.52</c:v>
                </c:pt>
                <c:pt idx="71">
                  <c:v>19.68</c:v>
                </c:pt>
                <c:pt idx="72">
                  <c:v>19.84</c:v>
                </c:pt>
                <c:pt idx="73">
                  <c:v>20</c:v>
                </c:pt>
                <c:pt idx="74">
                  <c:v>20.16</c:v>
                </c:pt>
                <c:pt idx="75">
                  <c:v>20.32</c:v>
                </c:pt>
                <c:pt idx="76">
                  <c:v>20.48</c:v>
                </c:pt>
                <c:pt idx="77">
                  <c:v>20.64</c:v>
                </c:pt>
                <c:pt idx="78">
                  <c:v>20.8</c:v>
                </c:pt>
                <c:pt idx="79">
                  <c:v>20.96</c:v>
                </c:pt>
                <c:pt idx="80">
                  <c:v>21.12</c:v>
                </c:pt>
                <c:pt idx="81">
                  <c:v>21.28</c:v>
                </c:pt>
                <c:pt idx="82">
                  <c:v>21.44</c:v>
                </c:pt>
                <c:pt idx="83">
                  <c:v>21.6</c:v>
                </c:pt>
                <c:pt idx="84">
                  <c:v>21.76</c:v>
                </c:pt>
                <c:pt idx="85">
                  <c:v>21.92</c:v>
                </c:pt>
                <c:pt idx="86">
                  <c:v>22.08</c:v>
                </c:pt>
                <c:pt idx="87">
                  <c:v>22.24</c:v>
                </c:pt>
                <c:pt idx="88">
                  <c:v>22.4</c:v>
                </c:pt>
                <c:pt idx="89">
                  <c:v>22.56</c:v>
                </c:pt>
                <c:pt idx="90">
                  <c:v>22.72</c:v>
                </c:pt>
                <c:pt idx="91">
                  <c:v>22.88</c:v>
                </c:pt>
                <c:pt idx="92">
                  <c:v>23.04</c:v>
                </c:pt>
                <c:pt idx="93">
                  <c:v>23.2</c:v>
                </c:pt>
                <c:pt idx="94">
                  <c:v>23.36</c:v>
                </c:pt>
                <c:pt idx="95">
                  <c:v>23.52</c:v>
                </c:pt>
                <c:pt idx="96">
                  <c:v>23.68</c:v>
                </c:pt>
                <c:pt idx="97">
                  <c:v>23.84</c:v>
                </c:pt>
                <c:pt idx="98">
                  <c:v>24</c:v>
                </c:pt>
                <c:pt idx="99">
                  <c:v>24.16</c:v>
                </c:pt>
                <c:pt idx="100">
                  <c:v>24.32</c:v>
                </c:pt>
                <c:pt idx="101">
                  <c:v>24.48</c:v>
                </c:pt>
                <c:pt idx="102">
                  <c:v>24.64</c:v>
                </c:pt>
                <c:pt idx="103">
                  <c:v>24.8</c:v>
                </c:pt>
                <c:pt idx="104">
                  <c:v>24.96</c:v>
                </c:pt>
                <c:pt idx="105">
                  <c:v>25.12</c:v>
                </c:pt>
                <c:pt idx="106">
                  <c:v>25.28</c:v>
                </c:pt>
                <c:pt idx="107">
                  <c:v>25.44</c:v>
                </c:pt>
                <c:pt idx="108">
                  <c:v>25.6</c:v>
                </c:pt>
                <c:pt idx="109">
                  <c:v>25.76</c:v>
                </c:pt>
                <c:pt idx="110">
                  <c:v>25.92</c:v>
                </c:pt>
                <c:pt idx="111">
                  <c:v>26.08</c:v>
                </c:pt>
                <c:pt idx="112">
                  <c:v>26.24</c:v>
                </c:pt>
                <c:pt idx="113">
                  <c:v>26.4</c:v>
                </c:pt>
                <c:pt idx="114">
                  <c:v>26.56</c:v>
                </c:pt>
                <c:pt idx="115">
                  <c:v>26.72</c:v>
                </c:pt>
                <c:pt idx="116">
                  <c:v>26.88</c:v>
                </c:pt>
                <c:pt idx="117">
                  <c:v>27.04</c:v>
                </c:pt>
                <c:pt idx="118">
                  <c:v>27.2</c:v>
                </c:pt>
                <c:pt idx="119">
                  <c:v>27.36</c:v>
                </c:pt>
                <c:pt idx="120">
                  <c:v>27.52</c:v>
                </c:pt>
                <c:pt idx="121">
                  <c:v>27.68</c:v>
                </c:pt>
                <c:pt idx="122">
                  <c:v>27.84</c:v>
                </c:pt>
                <c:pt idx="123">
                  <c:v>28</c:v>
                </c:pt>
                <c:pt idx="124">
                  <c:v>28.16</c:v>
                </c:pt>
                <c:pt idx="125">
                  <c:v>28.32</c:v>
                </c:pt>
                <c:pt idx="126">
                  <c:v>28.48</c:v>
                </c:pt>
                <c:pt idx="127">
                  <c:v>28.64</c:v>
                </c:pt>
                <c:pt idx="128">
                  <c:v>28.8</c:v>
                </c:pt>
                <c:pt idx="129">
                  <c:v>28.96</c:v>
                </c:pt>
                <c:pt idx="130">
                  <c:v>29.12</c:v>
                </c:pt>
                <c:pt idx="131">
                  <c:v>29.28</c:v>
                </c:pt>
                <c:pt idx="132">
                  <c:v>29.44</c:v>
                </c:pt>
                <c:pt idx="133">
                  <c:v>29.6</c:v>
                </c:pt>
                <c:pt idx="134">
                  <c:v>29.76</c:v>
                </c:pt>
                <c:pt idx="135">
                  <c:v>29.92</c:v>
                </c:pt>
                <c:pt idx="136">
                  <c:v>30.08</c:v>
                </c:pt>
                <c:pt idx="137">
                  <c:v>30.24</c:v>
                </c:pt>
                <c:pt idx="138">
                  <c:v>30.4</c:v>
                </c:pt>
                <c:pt idx="139">
                  <c:v>30.56</c:v>
                </c:pt>
                <c:pt idx="140">
                  <c:v>30.72</c:v>
                </c:pt>
                <c:pt idx="141">
                  <c:v>30.88</c:v>
                </c:pt>
                <c:pt idx="142">
                  <c:v>31.04</c:v>
                </c:pt>
                <c:pt idx="143">
                  <c:v>31.2</c:v>
                </c:pt>
                <c:pt idx="144">
                  <c:v>31.36</c:v>
                </c:pt>
                <c:pt idx="145">
                  <c:v>31.52</c:v>
                </c:pt>
                <c:pt idx="146">
                  <c:v>31.68</c:v>
                </c:pt>
                <c:pt idx="147">
                  <c:v>31.84</c:v>
                </c:pt>
                <c:pt idx="148">
                  <c:v>32</c:v>
                </c:pt>
                <c:pt idx="149">
                  <c:v>32.159999999999997</c:v>
                </c:pt>
                <c:pt idx="150">
                  <c:v>32.32</c:v>
                </c:pt>
                <c:pt idx="151">
                  <c:v>32.479999999999997</c:v>
                </c:pt>
                <c:pt idx="152">
                  <c:v>32.64</c:v>
                </c:pt>
                <c:pt idx="153">
                  <c:v>32.799999999999997</c:v>
                </c:pt>
                <c:pt idx="154">
                  <c:v>32.96</c:v>
                </c:pt>
                <c:pt idx="155">
                  <c:v>33.119999999999997</c:v>
                </c:pt>
                <c:pt idx="156">
                  <c:v>33.28</c:v>
                </c:pt>
                <c:pt idx="157">
                  <c:v>33.44</c:v>
                </c:pt>
                <c:pt idx="158">
                  <c:v>33.6</c:v>
                </c:pt>
                <c:pt idx="159">
                  <c:v>33.76</c:v>
                </c:pt>
                <c:pt idx="160">
                  <c:v>33.92</c:v>
                </c:pt>
                <c:pt idx="161">
                  <c:v>34.08</c:v>
                </c:pt>
                <c:pt idx="162">
                  <c:v>34.24</c:v>
                </c:pt>
                <c:pt idx="163">
                  <c:v>34.4</c:v>
                </c:pt>
                <c:pt idx="164">
                  <c:v>34.56</c:v>
                </c:pt>
                <c:pt idx="165">
                  <c:v>34.72</c:v>
                </c:pt>
                <c:pt idx="166">
                  <c:v>34.880000000000003</c:v>
                </c:pt>
                <c:pt idx="167">
                  <c:v>35.04</c:v>
                </c:pt>
                <c:pt idx="168">
                  <c:v>35.200000000000003</c:v>
                </c:pt>
                <c:pt idx="169">
                  <c:v>35.36</c:v>
                </c:pt>
                <c:pt idx="170">
                  <c:v>35.520000000000003</c:v>
                </c:pt>
                <c:pt idx="171">
                  <c:v>35.68</c:v>
                </c:pt>
                <c:pt idx="172">
                  <c:v>35.840000000000003</c:v>
                </c:pt>
                <c:pt idx="173">
                  <c:v>36</c:v>
                </c:pt>
              </c:numCache>
            </c:numRef>
          </c:xVal>
          <c:yVal>
            <c:numRef>
              <c:f>'IP3'!$AA$31:$AA$204</c:f>
              <c:numCache>
                <c:formatCode>General</c:formatCode>
                <c:ptCount val="174"/>
                <c:pt idx="0">
                  <c:v>13.282076999999999</c:v>
                </c:pt>
                <c:pt idx="1">
                  <c:v>12.971021</c:v>
                </c:pt>
                <c:pt idx="2">
                  <c:v>12.588478</c:v>
                </c:pt>
                <c:pt idx="3">
                  <c:v>12.098227</c:v>
                </c:pt>
                <c:pt idx="4">
                  <c:v>12.212096000000001</c:v>
                </c:pt>
                <c:pt idx="5">
                  <c:v>13.581033</c:v>
                </c:pt>
                <c:pt idx="6">
                  <c:v>14.355143999999999</c:v>
                </c:pt>
                <c:pt idx="7">
                  <c:v>15.060274</c:v>
                </c:pt>
                <c:pt idx="8">
                  <c:v>15.924032</c:v>
                </c:pt>
                <c:pt idx="9">
                  <c:v>16.225594000000001</c:v>
                </c:pt>
                <c:pt idx="10">
                  <c:v>16.877310000000001</c:v>
                </c:pt>
                <c:pt idx="11">
                  <c:v>17.843997999999999</c:v>
                </c:pt>
                <c:pt idx="12">
                  <c:v>19.272182000000001</c:v>
                </c:pt>
                <c:pt idx="13">
                  <c:v>21.296173</c:v>
                </c:pt>
                <c:pt idx="14">
                  <c:v>24.830309</c:v>
                </c:pt>
                <c:pt idx="15">
                  <c:v>25.389330000000001</c:v>
                </c:pt>
                <c:pt idx="16">
                  <c:v>24.952147</c:v>
                </c:pt>
                <c:pt idx="17">
                  <c:v>24.054651</c:v>
                </c:pt>
                <c:pt idx="18">
                  <c:v>21.108305000000001</c:v>
                </c:pt>
                <c:pt idx="19">
                  <c:v>20.379459000000001</c:v>
                </c:pt>
                <c:pt idx="20">
                  <c:v>20.614530999999999</c:v>
                </c:pt>
                <c:pt idx="21">
                  <c:v>19.714762</c:v>
                </c:pt>
                <c:pt idx="22">
                  <c:v>20.249403000000001</c:v>
                </c:pt>
                <c:pt idx="23">
                  <c:v>21.225389</c:v>
                </c:pt>
                <c:pt idx="24">
                  <c:v>22.196859</c:v>
                </c:pt>
                <c:pt idx="25">
                  <c:v>23.323238</c:v>
                </c:pt>
                <c:pt idx="26">
                  <c:v>22.808482999999999</c:v>
                </c:pt>
                <c:pt idx="27">
                  <c:v>21.494212999999998</c:v>
                </c:pt>
                <c:pt idx="28">
                  <c:v>21.397848</c:v>
                </c:pt>
                <c:pt idx="29">
                  <c:v>21.286297000000001</c:v>
                </c:pt>
                <c:pt idx="30">
                  <c:v>21.291504</c:v>
                </c:pt>
                <c:pt idx="31">
                  <c:v>20.096779000000002</c:v>
                </c:pt>
                <c:pt idx="32">
                  <c:v>19.084892</c:v>
                </c:pt>
                <c:pt idx="33">
                  <c:v>18.525879</c:v>
                </c:pt>
                <c:pt idx="34">
                  <c:v>18.950102000000001</c:v>
                </c:pt>
                <c:pt idx="35">
                  <c:v>21.513376000000001</c:v>
                </c:pt>
                <c:pt idx="36">
                  <c:v>23.491033999999999</c:v>
                </c:pt>
                <c:pt idx="37">
                  <c:v>27.401785</c:v>
                </c:pt>
                <c:pt idx="38">
                  <c:v>29.246310999999999</c:v>
                </c:pt>
                <c:pt idx="39">
                  <c:v>31.713619000000001</c:v>
                </c:pt>
                <c:pt idx="40">
                  <c:v>26.384844000000001</c:v>
                </c:pt>
                <c:pt idx="41">
                  <c:v>24.335436000000001</c:v>
                </c:pt>
                <c:pt idx="42">
                  <c:v>24.446982999999999</c:v>
                </c:pt>
                <c:pt idx="43">
                  <c:v>24.037769000000001</c:v>
                </c:pt>
                <c:pt idx="44">
                  <c:v>25.11767</c:v>
                </c:pt>
                <c:pt idx="45">
                  <c:v>28.258597999999999</c:v>
                </c:pt>
                <c:pt idx="46">
                  <c:v>24.123256999999999</c:v>
                </c:pt>
                <c:pt idx="47">
                  <c:v>23.060441999999998</c:v>
                </c:pt>
                <c:pt idx="48">
                  <c:v>22.804158999999999</c:v>
                </c:pt>
                <c:pt idx="49">
                  <c:v>22.220237999999998</c:v>
                </c:pt>
                <c:pt idx="50">
                  <c:v>22.045351</c:v>
                </c:pt>
                <c:pt idx="51">
                  <c:v>21.735109000000001</c:v>
                </c:pt>
                <c:pt idx="52">
                  <c:v>21.578140000000001</c:v>
                </c:pt>
                <c:pt idx="53">
                  <c:v>23.028663999999999</c:v>
                </c:pt>
                <c:pt idx="54">
                  <c:v>28.550246999999999</c:v>
                </c:pt>
                <c:pt idx="55">
                  <c:v>27.016176000000002</c:v>
                </c:pt>
                <c:pt idx="56">
                  <c:v>24.104164000000001</c:v>
                </c:pt>
                <c:pt idx="57">
                  <c:v>24.043763999999999</c:v>
                </c:pt>
                <c:pt idx="58">
                  <c:v>24.580705999999999</c:v>
                </c:pt>
                <c:pt idx="59">
                  <c:v>24.702065999999999</c:v>
                </c:pt>
                <c:pt idx="60">
                  <c:v>24.275772</c:v>
                </c:pt>
                <c:pt idx="61">
                  <c:v>23.232005999999998</c:v>
                </c:pt>
                <c:pt idx="62">
                  <c:v>22.586271</c:v>
                </c:pt>
                <c:pt idx="63">
                  <c:v>22.148644999999998</c:v>
                </c:pt>
                <c:pt idx="64">
                  <c:v>21.498895999999998</c:v>
                </c:pt>
                <c:pt idx="65">
                  <c:v>21.502116999999998</c:v>
                </c:pt>
                <c:pt idx="66">
                  <c:v>21.919146000000001</c:v>
                </c:pt>
                <c:pt idx="67">
                  <c:v>22.553502999999999</c:v>
                </c:pt>
                <c:pt idx="68">
                  <c:v>22.834503000000002</c:v>
                </c:pt>
                <c:pt idx="69">
                  <c:v>23.018621</c:v>
                </c:pt>
                <c:pt idx="70">
                  <c:v>23.5639</c:v>
                </c:pt>
                <c:pt idx="71">
                  <c:v>23.156835999999998</c:v>
                </c:pt>
                <c:pt idx="72">
                  <c:v>23.052235</c:v>
                </c:pt>
                <c:pt idx="73">
                  <c:v>22.188282000000001</c:v>
                </c:pt>
                <c:pt idx="74">
                  <c:v>22.363461000000001</c:v>
                </c:pt>
                <c:pt idx="75">
                  <c:v>21.903300999999999</c:v>
                </c:pt>
                <c:pt idx="76">
                  <c:v>22.733242000000001</c:v>
                </c:pt>
                <c:pt idx="77">
                  <c:v>23.341674999999999</c:v>
                </c:pt>
                <c:pt idx="78">
                  <c:v>23.625326000000001</c:v>
                </c:pt>
                <c:pt idx="79">
                  <c:v>24.140038000000001</c:v>
                </c:pt>
                <c:pt idx="80">
                  <c:v>25.033867000000001</c:v>
                </c:pt>
                <c:pt idx="81">
                  <c:v>23.808364999999998</c:v>
                </c:pt>
                <c:pt idx="82">
                  <c:v>24.662396999999999</c:v>
                </c:pt>
                <c:pt idx="83">
                  <c:v>25.967264</c:v>
                </c:pt>
                <c:pt idx="84">
                  <c:v>24.594944000000002</c:v>
                </c:pt>
                <c:pt idx="85">
                  <c:v>24.373259999999998</c:v>
                </c:pt>
                <c:pt idx="86">
                  <c:v>27.118317000000001</c:v>
                </c:pt>
                <c:pt idx="87">
                  <c:v>26.157681</c:v>
                </c:pt>
                <c:pt idx="88">
                  <c:v>25.061337999999999</c:v>
                </c:pt>
                <c:pt idx="89">
                  <c:v>24.166436999999998</c:v>
                </c:pt>
                <c:pt idx="90">
                  <c:v>25.942758999999999</c:v>
                </c:pt>
                <c:pt idx="91">
                  <c:v>26.290937</c:v>
                </c:pt>
                <c:pt idx="92">
                  <c:v>23.903238000000002</c:v>
                </c:pt>
                <c:pt idx="93">
                  <c:v>22.403461</c:v>
                </c:pt>
                <c:pt idx="94">
                  <c:v>22.472124000000001</c:v>
                </c:pt>
                <c:pt idx="95">
                  <c:v>22.001816000000002</c:v>
                </c:pt>
                <c:pt idx="96">
                  <c:v>22.959541000000002</c:v>
                </c:pt>
                <c:pt idx="97">
                  <c:v>23.115921</c:v>
                </c:pt>
                <c:pt idx="98">
                  <c:v>23.549643</c:v>
                </c:pt>
                <c:pt idx="99">
                  <c:v>22.412579000000001</c:v>
                </c:pt>
                <c:pt idx="100">
                  <c:v>21.808800000000002</c:v>
                </c:pt>
                <c:pt idx="101">
                  <c:v>22.794951999999999</c:v>
                </c:pt>
                <c:pt idx="102">
                  <c:v>24.084167000000001</c:v>
                </c:pt>
                <c:pt idx="103">
                  <c:v>25.546790999999999</c:v>
                </c:pt>
                <c:pt idx="104">
                  <c:v>26.085169</c:v>
                </c:pt>
                <c:pt idx="105">
                  <c:v>25.627205</c:v>
                </c:pt>
                <c:pt idx="106">
                  <c:v>23.478542000000001</c:v>
                </c:pt>
                <c:pt idx="107">
                  <c:v>24.023069</c:v>
                </c:pt>
                <c:pt idx="108">
                  <c:v>25.976655999999998</c:v>
                </c:pt>
                <c:pt idx="109">
                  <c:v>29.009125000000001</c:v>
                </c:pt>
                <c:pt idx="110">
                  <c:v>27.652555</c:v>
                </c:pt>
                <c:pt idx="111">
                  <c:v>25.70665</c:v>
                </c:pt>
                <c:pt idx="112">
                  <c:v>25.075610999999999</c:v>
                </c:pt>
                <c:pt idx="113">
                  <c:v>24.085169</c:v>
                </c:pt>
                <c:pt idx="114">
                  <c:v>24.406853000000002</c:v>
                </c:pt>
                <c:pt idx="115">
                  <c:v>22.889975</c:v>
                </c:pt>
                <c:pt idx="116">
                  <c:v>22.438381</c:v>
                </c:pt>
                <c:pt idx="117">
                  <c:v>22.736218999999998</c:v>
                </c:pt>
                <c:pt idx="118">
                  <c:v>21.777674000000001</c:v>
                </c:pt>
                <c:pt idx="119">
                  <c:v>21.050207</c:v>
                </c:pt>
                <c:pt idx="120">
                  <c:v>21.535537999999999</c:v>
                </c:pt>
                <c:pt idx="121">
                  <c:v>22.957225999999999</c:v>
                </c:pt>
                <c:pt idx="122">
                  <c:v>22.988769999999999</c:v>
                </c:pt>
                <c:pt idx="123">
                  <c:v>22.222258</c:v>
                </c:pt>
                <c:pt idx="124">
                  <c:v>21.654862999999999</c:v>
                </c:pt>
                <c:pt idx="125">
                  <c:v>21.610202999999998</c:v>
                </c:pt>
                <c:pt idx="126">
                  <c:v>22.068956</c:v>
                </c:pt>
                <c:pt idx="127">
                  <c:v>20.973248000000002</c:v>
                </c:pt>
                <c:pt idx="128">
                  <c:v>20.061764</c:v>
                </c:pt>
                <c:pt idx="129">
                  <c:v>20.812456000000001</c:v>
                </c:pt>
                <c:pt idx="130">
                  <c:v>22.116658999999999</c:v>
                </c:pt>
                <c:pt idx="131">
                  <c:v>23.569655999999998</c:v>
                </c:pt>
                <c:pt idx="132">
                  <c:v>23.889700000000001</c:v>
                </c:pt>
                <c:pt idx="133">
                  <c:v>22.443293000000001</c:v>
                </c:pt>
                <c:pt idx="134">
                  <c:v>22.3934</c:v>
                </c:pt>
                <c:pt idx="135">
                  <c:v>23.185487999999999</c:v>
                </c:pt>
                <c:pt idx="136">
                  <c:v>24.625080000000001</c:v>
                </c:pt>
                <c:pt idx="137">
                  <c:v>26.610541999999999</c:v>
                </c:pt>
                <c:pt idx="138">
                  <c:v>25.289021000000002</c:v>
                </c:pt>
                <c:pt idx="139">
                  <c:v>24.518909000000001</c:v>
                </c:pt>
                <c:pt idx="140">
                  <c:v>24.115832999999999</c:v>
                </c:pt>
                <c:pt idx="141">
                  <c:v>25.443287000000002</c:v>
                </c:pt>
                <c:pt idx="142">
                  <c:v>26.911208999999999</c:v>
                </c:pt>
                <c:pt idx="143">
                  <c:v>24.447277</c:v>
                </c:pt>
                <c:pt idx="144">
                  <c:v>23.194893</c:v>
                </c:pt>
                <c:pt idx="145">
                  <c:v>23.058273</c:v>
                </c:pt>
                <c:pt idx="146">
                  <c:v>24.547578999999999</c:v>
                </c:pt>
                <c:pt idx="147">
                  <c:v>25.327686</c:v>
                </c:pt>
                <c:pt idx="148">
                  <c:v>24.805872000000001</c:v>
                </c:pt>
                <c:pt idx="149">
                  <c:v>24.667898000000001</c:v>
                </c:pt>
                <c:pt idx="150">
                  <c:v>27.599722</c:v>
                </c:pt>
                <c:pt idx="151">
                  <c:v>29.294388000000001</c:v>
                </c:pt>
                <c:pt idx="152">
                  <c:v>24.881119000000002</c:v>
                </c:pt>
                <c:pt idx="153">
                  <c:v>24.201453999999998</c:v>
                </c:pt>
                <c:pt idx="154">
                  <c:v>26.35277</c:v>
                </c:pt>
                <c:pt idx="155">
                  <c:v>21.439765999999999</c:v>
                </c:pt>
                <c:pt idx="156">
                  <c:v>20.304403000000001</c:v>
                </c:pt>
                <c:pt idx="157">
                  <c:v>20.568919999999999</c:v>
                </c:pt>
                <c:pt idx="158">
                  <c:v>20.546644000000001</c:v>
                </c:pt>
                <c:pt idx="159">
                  <c:v>19.211935</c:v>
                </c:pt>
                <c:pt idx="160">
                  <c:v>20.175739</c:v>
                </c:pt>
                <c:pt idx="161">
                  <c:v>20.495743000000001</c:v>
                </c:pt>
                <c:pt idx="162">
                  <c:v>19.610935000000001</c:v>
                </c:pt>
                <c:pt idx="163">
                  <c:v>19.301871999999999</c:v>
                </c:pt>
                <c:pt idx="164">
                  <c:v>19.855149999999998</c:v>
                </c:pt>
                <c:pt idx="165">
                  <c:v>20.233350999999999</c:v>
                </c:pt>
                <c:pt idx="166">
                  <c:v>21.136709</c:v>
                </c:pt>
                <c:pt idx="167">
                  <c:v>20.647279999999999</c:v>
                </c:pt>
                <c:pt idx="168">
                  <c:v>20.086652999999998</c:v>
                </c:pt>
                <c:pt idx="169">
                  <c:v>20.561964</c:v>
                </c:pt>
                <c:pt idx="170">
                  <c:v>20.421555999999999</c:v>
                </c:pt>
                <c:pt idx="171">
                  <c:v>20.626038000000001</c:v>
                </c:pt>
                <c:pt idx="172">
                  <c:v>21.232296000000002</c:v>
                </c:pt>
                <c:pt idx="173">
                  <c:v>21.672194000000001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44-4FCF-B507-FB2C7832E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739200"/>
        <c:axId val="47274137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'IP3'!#REF!</c15:sqref>
                        </c15:formulaRef>
                      </c:ext>
                    </c:extLst>
                    <c:strCache>
                      <c:ptCount val="1"/>
                      <c:pt idx="0">
                        <c:v>+9dBm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0.191</c:v>
                      </c:pt>
                      <c:pt idx="1">
                        <c:v>0.35231632653061001</c:v>
                      </c:pt>
                      <c:pt idx="2">
                        <c:v>0.51363265306121997</c:v>
                      </c:pt>
                      <c:pt idx="3">
                        <c:v>0.67494897959184008</c:v>
                      </c:pt>
                      <c:pt idx="4">
                        <c:v>0.83626530612244998</c:v>
                      </c:pt>
                      <c:pt idx="5">
                        <c:v>0.99758163265305999</c:v>
                      </c:pt>
                      <c:pt idx="6">
                        <c:v>1.1588979591837001</c:v>
                      </c:pt>
                      <c:pt idx="7">
                        <c:v>1.3202142857143</c:v>
                      </c:pt>
                      <c:pt idx="8">
                        <c:v>1.4815306122448999</c:v>
                      </c:pt>
                      <c:pt idx="9">
                        <c:v>1.6428469387755</c:v>
                      </c:pt>
                      <c:pt idx="10">
                        <c:v>1.8041632653060999</c:v>
                      </c:pt>
                      <c:pt idx="11">
                        <c:v>1.9654795918367001</c:v>
                      </c:pt>
                      <c:pt idx="12">
                        <c:v>2.1267959183673</c:v>
                      </c:pt>
                      <c:pt idx="13">
                        <c:v>2.2881122448979996</c:v>
                      </c:pt>
                      <c:pt idx="14">
                        <c:v>2.4494285714285997</c:v>
                      </c:pt>
                      <c:pt idx="15">
                        <c:v>2.6107448979591998</c:v>
                      </c:pt>
                      <c:pt idx="16">
                        <c:v>2.7720612244898</c:v>
                      </c:pt>
                      <c:pt idx="17">
                        <c:v>2.9333775510204001</c:v>
                      </c:pt>
                      <c:pt idx="18">
                        <c:v>3.0946938775510002</c:v>
                      </c:pt>
                      <c:pt idx="19">
                        <c:v>3.2560102040816004</c:v>
                      </c:pt>
                      <c:pt idx="20">
                        <c:v>3.4173265306121996</c:v>
                      </c:pt>
                      <c:pt idx="21">
                        <c:v>3.5786428571429001</c:v>
                      </c:pt>
                      <c:pt idx="22">
                        <c:v>3.7399591836735002</c:v>
                      </c:pt>
                      <c:pt idx="23">
                        <c:v>3.9012755102041003</c:v>
                      </c:pt>
                      <c:pt idx="24">
                        <c:v>4.0625918367347005</c:v>
                      </c:pt>
                      <c:pt idx="25">
                        <c:v>4.2239081632652997</c:v>
                      </c:pt>
                      <c:pt idx="26">
                        <c:v>4.3852244897959007</c:v>
                      </c:pt>
                      <c:pt idx="27">
                        <c:v>4.5465408163265</c:v>
                      </c:pt>
                      <c:pt idx="28">
                        <c:v>4.7078571428570992</c:v>
                      </c:pt>
                      <c:pt idx="29">
                        <c:v>4.8691734693878006</c:v>
                      </c:pt>
                      <c:pt idx="30">
                        <c:v>5.0304897959183998</c:v>
                      </c:pt>
                      <c:pt idx="31">
                        <c:v>5.191806122449</c:v>
                      </c:pt>
                      <c:pt idx="32">
                        <c:v>5.3531224489796001</c:v>
                      </c:pt>
                      <c:pt idx="33">
                        <c:v>5.5144387755101993</c:v>
                      </c:pt>
                      <c:pt idx="34">
                        <c:v>5.6757551020408004</c:v>
                      </c:pt>
                      <c:pt idx="35">
                        <c:v>5.8370714285713996</c:v>
                      </c:pt>
                      <c:pt idx="36">
                        <c:v>5.9983877551020006</c:v>
                      </c:pt>
                      <c:pt idx="37">
                        <c:v>6.1597040816327002</c:v>
                      </c:pt>
                      <c:pt idx="38">
                        <c:v>6.3210204081632995</c:v>
                      </c:pt>
                      <c:pt idx="39">
                        <c:v>6.4823367346939005</c:v>
                      </c:pt>
                      <c:pt idx="40">
                        <c:v>6.6436530612244997</c:v>
                      </c:pt>
                      <c:pt idx="41">
                        <c:v>6.8049693877550999</c:v>
                      </c:pt>
                      <c:pt idx="42">
                        <c:v>6.9662857142857</c:v>
                      </c:pt>
                      <c:pt idx="43">
                        <c:v>7.1276020408163001</c:v>
                      </c:pt>
                      <c:pt idx="44">
                        <c:v>7.2889183673469002</c:v>
                      </c:pt>
                      <c:pt idx="45">
                        <c:v>7.4502346938775998</c:v>
                      </c:pt>
                      <c:pt idx="46">
                        <c:v>7.6115510204082</c:v>
                      </c:pt>
                      <c:pt idx="47">
                        <c:v>7.7728673469388001</c:v>
                      </c:pt>
                      <c:pt idx="48">
                        <c:v>7.9341836734694002</c:v>
                      </c:pt>
                      <c:pt idx="49">
                        <c:v>8.0954999999999995</c:v>
                      </c:pt>
                      <c:pt idx="50">
                        <c:v>8.2568163265305987</c:v>
                      </c:pt>
                      <c:pt idx="51">
                        <c:v>8.4181326530611997</c:v>
                      </c:pt>
                      <c:pt idx="52">
                        <c:v>8.579448979591799</c:v>
                      </c:pt>
                      <c:pt idx="53">
                        <c:v>8.7407653061224</c:v>
                      </c:pt>
                      <c:pt idx="54">
                        <c:v>8.9020816326530987</c:v>
                      </c:pt>
                      <c:pt idx="55">
                        <c:v>9.0633979591836997</c:v>
                      </c:pt>
                      <c:pt idx="56">
                        <c:v>9.2247142857143007</c:v>
                      </c:pt>
                      <c:pt idx="57">
                        <c:v>9.3860306122449</c:v>
                      </c:pt>
                      <c:pt idx="58">
                        <c:v>9.5473469387754992</c:v>
                      </c:pt>
                      <c:pt idx="59">
                        <c:v>9.7086632653061002</c:v>
                      </c:pt>
                      <c:pt idx="60">
                        <c:v>9.8699795918367013</c:v>
                      </c:pt>
                      <c:pt idx="61">
                        <c:v>10.031295918367</c:v>
                      </c:pt>
                      <c:pt idx="62">
                        <c:v>10.192612244898001</c:v>
                      </c:pt>
                      <c:pt idx="63">
                        <c:v>10.353928571429002</c:v>
                      </c:pt>
                      <c:pt idx="64">
                        <c:v>10.515244897958999</c:v>
                      </c:pt>
                      <c:pt idx="65">
                        <c:v>10.676561224489999</c:v>
                      </c:pt>
                      <c:pt idx="66">
                        <c:v>10.83787755102</c:v>
                      </c:pt>
                      <c:pt idx="67">
                        <c:v>10.999193877551001</c:v>
                      </c:pt>
                      <c:pt idx="68">
                        <c:v>11.160510204082001</c:v>
                      </c:pt>
                      <c:pt idx="69">
                        <c:v>11.321826530612</c:v>
                      </c:pt>
                      <c:pt idx="70">
                        <c:v>11.483142857142999</c:v>
                      </c:pt>
                      <c:pt idx="71">
                        <c:v>11.644459183673</c:v>
                      </c:pt>
                      <c:pt idx="72">
                        <c:v>11.805775510204001</c:v>
                      </c:pt>
                      <c:pt idx="73">
                        <c:v>11.967091836735001</c:v>
                      </c:pt>
                      <c:pt idx="74">
                        <c:v>12.128408163265</c:v>
                      </c:pt>
                      <c:pt idx="75">
                        <c:v>12.289724489795999</c:v>
                      </c:pt>
                      <c:pt idx="76">
                        <c:v>12.451040816327</c:v>
                      </c:pt>
                      <c:pt idx="77">
                        <c:v>12.612357142857</c:v>
                      </c:pt>
                      <c:pt idx="78">
                        <c:v>12.773673469388001</c:v>
                      </c:pt>
                      <c:pt idx="79">
                        <c:v>12.934989795918</c:v>
                      </c:pt>
                      <c:pt idx="80">
                        <c:v>13.096306122448999</c:v>
                      </c:pt>
                      <c:pt idx="81">
                        <c:v>13.257622448979999</c:v>
                      </c:pt>
                      <c:pt idx="82">
                        <c:v>13.41893877551</c:v>
                      </c:pt>
                      <c:pt idx="83">
                        <c:v>13.580255102041001</c:v>
                      </c:pt>
                      <c:pt idx="84">
                        <c:v>13.741571428571</c:v>
                      </c:pt>
                      <c:pt idx="85">
                        <c:v>13.902887755101998</c:v>
                      </c:pt>
                      <c:pt idx="86">
                        <c:v>14.064204081632999</c:v>
                      </c:pt>
                      <c:pt idx="87">
                        <c:v>14.225520408163</c:v>
                      </c:pt>
                      <c:pt idx="88">
                        <c:v>14.386836734694</c:v>
                      </c:pt>
                      <c:pt idx="89">
                        <c:v>14.548153061224001</c:v>
                      </c:pt>
                      <c:pt idx="90">
                        <c:v>14.709469387755</c:v>
                      </c:pt>
                      <c:pt idx="91">
                        <c:v>14.870785714285999</c:v>
                      </c:pt>
                      <c:pt idx="92">
                        <c:v>15.032102040816</c:v>
                      </c:pt>
                      <c:pt idx="93">
                        <c:v>15.193418367347</c:v>
                      </c:pt>
                      <c:pt idx="94">
                        <c:v>15.354734693878001</c:v>
                      </c:pt>
                      <c:pt idx="95">
                        <c:v>15.516051020408002</c:v>
                      </c:pt>
                      <c:pt idx="96">
                        <c:v>15.677367346938999</c:v>
                      </c:pt>
                      <c:pt idx="97">
                        <c:v>15.838683673468999</c:v>
                      </c:pt>
                      <c:pt idx="98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BC44-4FCF-B507-FB2C7832E51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strCache>
                      <c:ptCount val="1"/>
                      <c:pt idx="0">
                        <c:v>+7dBm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0.191</c:v>
                      </c:pt>
                      <c:pt idx="1">
                        <c:v>0.35231632653061001</c:v>
                      </c:pt>
                      <c:pt idx="2">
                        <c:v>0.51363265306121997</c:v>
                      </c:pt>
                      <c:pt idx="3">
                        <c:v>0.67494897959184008</c:v>
                      </c:pt>
                      <c:pt idx="4">
                        <c:v>0.83626530612244998</c:v>
                      </c:pt>
                      <c:pt idx="5">
                        <c:v>0.99758163265305999</c:v>
                      </c:pt>
                      <c:pt idx="6">
                        <c:v>1.1588979591837001</c:v>
                      </c:pt>
                      <c:pt idx="7">
                        <c:v>1.3202142857143</c:v>
                      </c:pt>
                      <c:pt idx="8">
                        <c:v>1.4815306122448999</c:v>
                      </c:pt>
                      <c:pt idx="9">
                        <c:v>1.6428469387755</c:v>
                      </c:pt>
                      <c:pt idx="10">
                        <c:v>1.8041632653060999</c:v>
                      </c:pt>
                      <c:pt idx="11">
                        <c:v>1.9654795918367001</c:v>
                      </c:pt>
                      <c:pt idx="12">
                        <c:v>2.1267959183673</c:v>
                      </c:pt>
                      <c:pt idx="13">
                        <c:v>2.2881122448979996</c:v>
                      </c:pt>
                      <c:pt idx="14">
                        <c:v>2.4494285714285997</c:v>
                      </c:pt>
                      <c:pt idx="15">
                        <c:v>2.6107448979591998</c:v>
                      </c:pt>
                      <c:pt idx="16">
                        <c:v>2.7720612244898</c:v>
                      </c:pt>
                      <c:pt idx="17">
                        <c:v>2.9333775510204001</c:v>
                      </c:pt>
                      <c:pt idx="18">
                        <c:v>3.0946938775510002</c:v>
                      </c:pt>
                      <c:pt idx="19">
                        <c:v>3.2560102040816004</c:v>
                      </c:pt>
                      <c:pt idx="20">
                        <c:v>3.4173265306121996</c:v>
                      </c:pt>
                      <c:pt idx="21">
                        <c:v>3.5786428571429001</c:v>
                      </c:pt>
                      <c:pt idx="22">
                        <c:v>3.7399591836735002</c:v>
                      </c:pt>
                      <c:pt idx="23">
                        <c:v>3.9012755102041003</c:v>
                      </c:pt>
                      <c:pt idx="24">
                        <c:v>4.0625918367347005</c:v>
                      </c:pt>
                      <c:pt idx="25">
                        <c:v>4.2239081632652997</c:v>
                      </c:pt>
                      <c:pt idx="26">
                        <c:v>4.3852244897959007</c:v>
                      </c:pt>
                      <c:pt idx="27">
                        <c:v>4.5465408163265</c:v>
                      </c:pt>
                      <c:pt idx="28">
                        <c:v>4.7078571428570992</c:v>
                      </c:pt>
                      <c:pt idx="29">
                        <c:v>4.8691734693878006</c:v>
                      </c:pt>
                      <c:pt idx="30">
                        <c:v>5.0304897959183998</c:v>
                      </c:pt>
                      <c:pt idx="31">
                        <c:v>5.191806122449</c:v>
                      </c:pt>
                      <c:pt idx="32">
                        <c:v>5.3531224489796001</c:v>
                      </c:pt>
                      <c:pt idx="33">
                        <c:v>5.5144387755101993</c:v>
                      </c:pt>
                      <c:pt idx="34">
                        <c:v>5.6757551020408004</c:v>
                      </c:pt>
                      <c:pt idx="35">
                        <c:v>5.8370714285713996</c:v>
                      </c:pt>
                      <c:pt idx="36">
                        <c:v>5.9983877551020006</c:v>
                      </c:pt>
                      <c:pt idx="37">
                        <c:v>6.1597040816327002</c:v>
                      </c:pt>
                      <c:pt idx="38">
                        <c:v>6.3210204081632995</c:v>
                      </c:pt>
                      <c:pt idx="39">
                        <c:v>6.4823367346939005</c:v>
                      </c:pt>
                      <c:pt idx="40">
                        <c:v>6.6436530612244997</c:v>
                      </c:pt>
                      <c:pt idx="41">
                        <c:v>6.8049693877550999</c:v>
                      </c:pt>
                      <c:pt idx="42">
                        <c:v>6.9662857142857</c:v>
                      </c:pt>
                      <c:pt idx="43">
                        <c:v>7.1276020408163001</c:v>
                      </c:pt>
                      <c:pt idx="44">
                        <c:v>7.2889183673469002</c:v>
                      </c:pt>
                      <c:pt idx="45">
                        <c:v>7.4502346938775998</c:v>
                      </c:pt>
                      <c:pt idx="46">
                        <c:v>7.6115510204082</c:v>
                      </c:pt>
                      <c:pt idx="47">
                        <c:v>7.7728673469388001</c:v>
                      </c:pt>
                      <c:pt idx="48">
                        <c:v>7.9341836734694002</c:v>
                      </c:pt>
                      <c:pt idx="49">
                        <c:v>8.0954999999999995</c:v>
                      </c:pt>
                      <c:pt idx="50">
                        <c:v>8.2568163265305987</c:v>
                      </c:pt>
                      <c:pt idx="51">
                        <c:v>8.4181326530611997</c:v>
                      </c:pt>
                      <c:pt idx="52">
                        <c:v>8.579448979591799</c:v>
                      </c:pt>
                      <c:pt idx="53">
                        <c:v>8.7407653061224</c:v>
                      </c:pt>
                      <c:pt idx="54">
                        <c:v>8.9020816326530987</c:v>
                      </c:pt>
                      <c:pt idx="55">
                        <c:v>9.0633979591836997</c:v>
                      </c:pt>
                      <c:pt idx="56">
                        <c:v>9.2247142857143007</c:v>
                      </c:pt>
                      <c:pt idx="57">
                        <c:v>9.3860306122449</c:v>
                      </c:pt>
                      <c:pt idx="58">
                        <c:v>9.5473469387754992</c:v>
                      </c:pt>
                      <c:pt idx="59">
                        <c:v>9.7086632653061002</c:v>
                      </c:pt>
                      <c:pt idx="60">
                        <c:v>9.8699795918367013</c:v>
                      </c:pt>
                      <c:pt idx="61">
                        <c:v>10.031295918367</c:v>
                      </c:pt>
                      <c:pt idx="62">
                        <c:v>10.192612244898001</c:v>
                      </c:pt>
                      <c:pt idx="63">
                        <c:v>10.353928571429002</c:v>
                      </c:pt>
                      <c:pt idx="64">
                        <c:v>10.515244897958999</c:v>
                      </c:pt>
                      <c:pt idx="65">
                        <c:v>10.676561224489999</c:v>
                      </c:pt>
                      <c:pt idx="66">
                        <c:v>10.83787755102</c:v>
                      </c:pt>
                      <c:pt idx="67">
                        <c:v>10.999193877551001</c:v>
                      </c:pt>
                      <c:pt idx="68">
                        <c:v>11.160510204082001</c:v>
                      </c:pt>
                      <c:pt idx="69">
                        <c:v>11.321826530612</c:v>
                      </c:pt>
                      <c:pt idx="70">
                        <c:v>11.483142857142999</c:v>
                      </c:pt>
                      <c:pt idx="71">
                        <c:v>11.644459183673</c:v>
                      </c:pt>
                      <c:pt idx="72">
                        <c:v>11.805775510204001</c:v>
                      </c:pt>
                      <c:pt idx="73">
                        <c:v>11.967091836735001</c:v>
                      </c:pt>
                      <c:pt idx="74">
                        <c:v>12.128408163265</c:v>
                      </c:pt>
                      <c:pt idx="75">
                        <c:v>12.289724489795999</c:v>
                      </c:pt>
                      <c:pt idx="76">
                        <c:v>12.451040816327</c:v>
                      </c:pt>
                      <c:pt idx="77">
                        <c:v>12.612357142857</c:v>
                      </c:pt>
                      <c:pt idx="78">
                        <c:v>12.773673469388001</c:v>
                      </c:pt>
                      <c:pt idx="79">
                        <c:v>12.934989795918</c:v>
                      </c:pt>
                      <c:pt idx="80">
                        <c:v>13.096306122448999</c:v>
                      </c:pt>
                      <c:pt idx="81">
                        <c:v>13.257622448979999</c:v>
                      </c:pt>
                      <c:pt idx="82">
                        <c:v>13.41893877551</c:v>
                      </c:pt>
                      <c:pt idx="83">
                        <c:v>13.580255102041001</c:v>
                      </c:pt>
                      <c:pt idx="84">
                        <c:v>13.741571428571</c:v>
                      </c:pt>
                      <c:pt idx="85">
                        <c:v>13.902887755101998</c:v>
                      </c:pt>
                      <c:pt idx="86">
                        <c:v>14.064204081632999</c:v>
                      </c:pt>
                      <c:pt idx="87">
                        <c:v>14.225520408163</c:v>
                      </c:pt>
                      <c:pt idx="88">
                        <c:v>14.386836734694</c:v>
                      </c:pt>
                      <c:pt idx="89">
                        <c:v>14.548153061224001</c:v>
                      </c:pt>
                      <c:pt idx="90">
                        <c:v>14.709469387755</c:v>
                      </c:pt>
                      <c:pt idx="91">
                        <c:v>14.870785714285999</c:v>
                      </c:pt>
                      <c:pt idx="92">
                        <c:v>15.032102040816</c:v>
                      </c:pt>
                      <c:pt idx="93">
                        <c:v>15.193418367347</c:v>
                      </c:pt>
                      <c:pt idx="94">
                        <c:v>15.354734693878001</c:v>
                      </c:pt>
                      <c:pt idx="95">
                        <c:v>15.516051020408002</c:v>
                      </c:pt>
                      <c:pt idx="96">
                        <c:v>15.677367346938999</c:v>
                      </c:pt>
                      <c:pt idx="97">
                        <c:v>15.838683673468999</c:v>
                      </c:pt>
                      <c:pt idx="9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C44-4FCF-B507-FB2C7832E51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strCache>
                      <c:ptCount val="1"/>
                      <c:pt idx="0">
                        <c:v>+5dBm</c:v>
                      </c:pt>
                    </c:strCache>
                  </c:strRef>
                </c:tx>
                <c:spPr>
                  <a:ln cap="sq" cmpd="dbl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786-4F72-A0E2-E7E0C92C2E0C}"/>
                  </c:ext>
                </c:extLst>
              </c15:ser>
            </c15:filteredScatterSeries>
          </c:ext>
        </c:extLst>
      </c:scatterChart>
      <c:valAx>
        <c:axId val="472739200"/>
        <c:scaling>
          <c:orientation val="minMax"/>
          <c:max val="32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472741376"/>
        <c:crosses val="autoZero"/>
        <c:crossBetween val="midCat"/>
        <c:majorUnit val="4"/>
      </c:valAx>
      <c:valAx>
        <c:axId val="472741376"/>
        <c:scaling>
          <c:orientation val="minMax"/>
          <c:max val="30"/>
          <c:min val="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72739200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1278628602152395"/>
          <c:y val="0.59509988334791486"/>
          <c:w val="0.19632955521060069"/>
          <c:h val="0.1795913531641878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Output IP3 vs LO Power (dBm)</a:t>
            </a:r>
          </a:p>
        </c:rich>
      </c:tx>
      <c:layout>
        <c:manualLayout>
          <c:xMode val="edge"/>
          <c:yMode val="edge"/>
          <c:x val="0.21693191207151147"/>
          <c:y val="9.479717813051145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3229665736227416E-2"/>
          <c:w val="0.76542713682528862"/>
          <c:h val="0.716017789442986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'IP3'!$J$2</c:f>
              <c:strCache>
                <c:ptCount val="1"/>
                <c:pt idx="0">
                  <c:v>+18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'IP3'!$I$31:$I$204</c:f>
              <c:numCache>
                <c:formatCode>General</c:formatCode>
                <c:ptCount val="174"/>
                <c:pt idx="0">
                  <c:v>8.32</c:v>
                </c:pt>
                <c:pt idx="1">
                  <c:v>8.48</c:v>
                </c:pt>
                <c:pt idx="2">
                  <c:v>8.64</c:v>
                </c:pt>
                <c:pt idx="3">
                  <c:v>8.8000000000000007</c:v>
                </c:pt>
                <c:pt idx="4">
                  <c:v>8.9600000000000009</c:v>
                </c:pt>
                <c:pt idx="5">
                  <c:v>9.1199999999999992</c:v>
                </c:pt>
                <c:pt idx="6">
                  <c:v>9.2799999999999994</c:v>
                </c:pt>
                <c:pt idx="7">
                  <c:v>9.44</c:v>
                </c:pt>
                <c:pt idx="8">
                  <c:v>9.6</c:v>
                </c:pt>
                <c:pt idx="9">
                  <c:v>9.76</c:v>
                </c:pt>
                <c:pt idx="10">
                  <c:v>9.92</c:v>
                </c:pt>
                <c:pt idx="11">
                  <c:v>10.08</c:v>
                </c:pt>
                <c:pt idx="12">
                  <c:v>10.24</c:v>
                </c:pt>
                <c:pt idx="13">
                  <c:v>10.4</c:v>
                </c:pt>
                <c:pt idx="14">
                  <c:v>10.56</c:v>
                </c:pt>
                <c:pt idx="15">
                  <c:v>10.72</c:v>
                </c:pt>
                <c:pt idx="16">
                  <c:v>10.88</c:v>
                </c:pt>
                <c:pt idx="17">
                  <c:v>11.04</c:v>
                </c:pt>
                <c:pt idx="18">
                  <c:v>11.2</c:v>
                </c:pt>
                <c:pt idx="19">
                  <c:v>11.36</c:v>
                </c:pt>
                <c:pt idx="20">
                  <c:v>11.52</c:v>
                </c:pt>
                <c:pt idx="21">
                  <c:v>11.68</c:v>
                </c:pt>
                <c:pt idx="22">
                  <c:v>11.84</c:v>
                </c:pt>
                <c:pt idx="23">
                  <c:v>12</c:v>
                </c:pt>
                <c:pt idx="24">
                  <c:v>12.16</c:v>
                </c:pt>
                <c:pt idx="25">
                  <c:v>12.32</c:v>
                </c:pt>
                <c:pt idx="26">
                  <c:v>12.48</c:v>
                </c:pt>
                <c:pt idx="27">
                  <c:v>12.64</c:v>
                </c:pt>
                <c:pt idx="28">
                  <c:v>12.8</c:v>
                </c:pt>
                <c:pt idx="29">
                  <c:v>12.96</c:v>
                </c:pt>
                <c:pt idx="30">
                  <c:v>13.12</c:v>
                </c:pt>
                <c:pt idx="31">
                  <c:v>13.28</c:v>
                </c:pt>
                <c:pt idx="32">
                  <c:v>13.44</c:v>
                </c:pt>
                <c:pt idx="33">
                  <c:v>13.6</c:v>
                </c:pt>
                <c:pt idx="34">
                  <c:v>13.76</c:v>
                </c:pt>
                <c:pt idx="35">
                  <c:v>13.92</c:v>
                </c:pt>
                <c:pt idx="36">
                  <c:v>14.08</c:v>
                </c:pt>
                <c:pt idx="37">
                  <c:v>14.24</c:v>
                </c:pt>
                <c:pt idx="38">
                  <c:v>14.4</c:v>
                </c:pt>
                <c:pt idx="39">
                  <c:v>14.56</c:v>
                </c:pt>
                <c:pt idx="40">
                  <c:v>14.72</c:v>
                </c:pt>
                <c:pt idx="41">
                  <c:v>14.88</c:v>
                </c:pt>
                <c:pt idx="42">
                  <c:v>15.04</c:v>
                </c:pt>
                <c:pt idx="43">
                  <c:v>15.2</c:v>
                </c:pt>
                <c:pt idx="44">
                  <c:v>15.36</c:v>
                </c:pt>
                <c:pt idx="45">
                  <c:v>15.52</c:v>
                </c:pt>
                <c:pt idx="46">
                  <c:v>15.68</c:v>
                </c:pt>
                <c:pt idx="47">
                  <c:v>15.84</c:v>
                </c:pt>
                <c:pt idx="48">
                  <c:v>16</c:v>
                </c:pt>
                <c:pt idx="49">
                  <c:v>16.16</c:v>
                </c:pt>
                <c:pt idx="50">
                  <c:v>16.32</c:v>
                </c:pt>
                <c:pt idx="51">
                  <c:v>16.48</c:v>
                </c:pt>
                <c:pt idx="52">
                  <c:v>16.64</c:v>
                </c:pt>
                <c:pt idx="53">
                  <c:v>16.8</c:v>
                </c:pt>
                <c:pt idx="54">
                  <c:v>16.96</c:v>
                </c:pt>
                <c:pt idx="55">
                  <c:v>17.12</c:v>
                </c:pt>
                <c:pt idx="56">
                  <c:v>17.28</c:v>
                </c:pt>
                <c:pt idx="57">
                  <c:v>17.440000000000001</c:v>
                </c:pt>
                <c:pt idx="58">
                  <c:v>17.600000000000001</c:v>
                </c:pt>
                <c:pt idx="59">
                  <c:v>17.760000000000002</c:v>
                </c:pt>
                <c:pt idx="60">
                  <c:v>17.920000000000002</c:v>
                </c:pt>
                <c:pt idx="61">
                  <c:v>18.079999999999998</c:v>
                </c:pt>
                <c:pt idx="62">
                  <c:v>18.239999999999998</c:v>
                </c:pt>
                <c:pt idx="63">
                  <c:v>18.399999999999999</c:v>
                </c:pt>
                <c:pt idx="64">
                  <c:v>18.559999999999999</c:v>
                </c:pt>
                <c:pt idx="65">
                  <c:v>18.72</c:v>
                </c:pt>
                <c:pt idx="66">
                  <c:v>18.88</c:v>
                </c:pt>
                <c:pt idx="67">
                  <c:v>19.04</c:v>
                </c:pt>
                <c:pt idx="68">
                  <c:v>19.2</c:v>
                </c:pt>
                <c:pt idx="69">
                  <c:v>19.36</c:v>
                </c:pt>
                <c:pt idx="70">
                  <c:v>19.52</c:v>
                </c:pt>
                <c:pt idx="71">
                  <c:v>19.68</c:v>
                </c:pt>
                <c:pt idx="72">
                  <c:v>19.84</c:v>
                </c:pt>
                <c:pt idx="73">
                  <c:v>20</c:v>
                </c:pt>
                <c:pt idx="74">
                  <c:v>20.16</c:v>
                </c:pt>
                <c:pt idx="75">
                  <c:v>20.32</c:v>
                </c:pt>
                <c:pt idx="76">
                  <c:v>20.48</c:v>
                </c:pt>
                <c:pt idx="77">
                  <c:v>20.64</c:v>
                </c:pt>
                <c:pt idx="78">
                  <c:v>20.8</c:v>
                </c:pt>
                <c:pt idx="79">
                  <c:v>20.96</c:v>
                </c:pt>
                <c:pt idx="80">
                  <c:v>21.12</c:v>
                </c:pt>
                <c:pt idx="81">
                  <c:v>21.28</c:v>
                </c:pt>
                <c:pt idx="82">
                  <c:v>21.44</c:v>
                </c:pt>
                <c:pt idx="83">
                  <c:v>21.6</c:v>
                </c:pt>
                <c:pt idx="84">
                  <c:v>21.76</c:v>
                </c:pt>
                <c:pt idx="85">
                  <c:v>21.92</c:v>
                </c:pt>
                <c:pt idx="86">
                  <c:v>22.08</c:v>
                </c:pt>
                <c:pt idx="87">
                  <c:v>22.24</c:v>
                </c:pt>
                <c:pt idx="88">
                  <c:v>22.4</c:v>
                </c:pt>
                <c:pt idx="89">
                  <c:v>22.56</c:v>
                </c:pt>
                <c:pt idx="90">
                  <c:v>22.72</c:v>
                </c:pt>
                <c:pt idx="91">
                  <c:v>22.88</c:v>
                </c:pt>
                <c:pt idx="92">
                  <c:v>23.04</c:v>
                </c:pt>
                <c:pt idx="93">
                  <c:v>23.2</c:v>
                </c:pt>
                <c:pt idx="94">
                  <c:v>23.36</c:v>
                </c:pt>
                <c:pt idx="95">
                  <c:v>23.52</c:v>
                </c:pt>
                <c:pt idx="96">
                  <c:v>23.68</c:v>
                </c:pt>
                <c:pt idx="97">
                  <c:v>23.84</c:v>
                </c:pt>
                <c:pt idx="98">
                  <c:v>24</c:v>
                </c:pt>
                <c:pt idx="99">
                  <c:v>24.16</c:v>
                </c:pt>
                <c:pt idx="100">
                  <c:v>24.32</c:v>
                </c:pt>
                <c:pt idx="101">
                  <c:v>24.48</c:v>
                </c:pt>
                <c:pt idx="102">
                  <c:v>24.64</c:v>
                </c:pt>
                <c:pt idx="103">
                  <c:v>24.8</c:v>
                </c:pt>
                <c:pt idx="104">
                  <c:v>24.96</c:v>
                </c:pt>
                <c:pt idx="105">
                  <c:v>25.12</c:v>
                </c:pt>
                <c:pt idx="106">
                  <c:v>25.28</c:v>
                </c:pt>
                <c:pt idx="107">
                  <c:v>25.44</c:v>
                </c:pt>
                <c:pt idx="108">
                  <c:v>25.6</c:v>
                </c:pt>
                <c:pt idx="109">
                  <c:v>25.76</c:v>
                </c:pt>
                <c:pt idx="110">
                  <c:v>25.92</c:v>
                </c:pt>
                <c:pt idx="111">
                  <c:v>26.08</c:v>
                </c:pt>
                <c:pt idx="112">
                  <c:v>26.24</c:v>
                </c:pt>
                <c:pt idx="113">
                  <c:v>26.4</c:v>
                </c:pt>
                <c:pt idx="114">
                  <c:v>26.56</c:v>
                </c:pt>
                <c:pt idx="115">
                  <c:v>26.72</c:v>
                </c:pt>
                <c:pt idx="116">
                  <c:v>26.88</c:v>
                </c:pt>
                <c:pt idx="117">
                  <c:v>27.04</c:v>
                </c:pt>
                <c:pt idx="118">
                  <c:v>27.2</c:v>
                </c:pt>
                <c:pt idx="119">
                  <c:v>27.36</c:v>
                </c:pt>
                <c:pt idx="120">
                  <c:v>27.52</c:v>
                </c:pt>
                <c:pt idx="121">
                  <c:v>27.68</c:v>
                </c:pt>
                <c:pt idx="122">
                  <c:v>27.84</c:v>
                </c:pt>
                <c:pt idx="123">
                  <c:v>28</c:v>
                </c:pt>
                <c:pt idx="124">
                  <c:v>28.16</c:v>
                </c:pt>
                <c:pt idx="125">
                  <c:v>28.32</c:v>
                </c:pt>
                <c:pt idx="126">
                  <c:v>28.48</c:v>
                </c:pt>
                <c:pt idx="127">
                  <c:v>28.64</c:v>
                </c:pt>
                <c:pt idx="128">
                  <c:v>28.8</c:v>
                </c:pt>
                <c:pt idx="129">
                  <c:v>28.96</c:v>
                </c:pt>
                <c:pt idx="130">
                  <c:v>29.12</c:v>
                </c:pt>
                <c:pt idx="131">
                  <c:v>29.28</c:v>
                </c:pt>
                <c:pt idx="132">
                  <c:v>29.44</c:v>
                </c:pt>
                <c:pt idx="133">
                  <c:v>29.6</c:v>
                </c:pt>
                <c:pt idx="134">
                  <c:v>29.76</c:v>
                </c:pt>
                <c:pt idx="135">
                  <c:v>29.92</c:v>
                </c:pt>
                <c:pt idx="136">
                  <c:v>30.08</c:v>
                </c:pt>
                <c:pt idx="137">
                  <c:v>30.24</c:v>
                </c:pt>
                <c:pt idx="138">
                  <c:v>30.4</c:v>
                </c:pt>
                <c:pt idx="139">
                  <c:v>30.56</c:v>
                </c:pt>
                <c:pt idx="140">
                  <c:v>30.72</c:v>
                </c:pt>
                <c:pt idx="141">
                  <c:v>30.88</c:v>
                </c:pt>
                <c:pt idx="142">
                  <c:v>31.04</c:v>
                </c:pt>
                <c:pt idx="143">
                  <c:v>31.2</c:v>
                </c:pt>
                <c:pt idx="144">
                  <c:v>31.36</c:v>
                </c:pt>
                <c:pt idx="145">
                  <c:v>31.52</c:v>
                </c:pt>
                <c:pt idx="146">
                  <c:v>31.68</c:v>
                </c:pt>
                <c:pt idx="147">
                  <c:v>31.84</c:v>
                </c:pt>
                <c:pt idx="148">
                  <c:v>32</c:v>
                </c:pt>
                <c:pt idx="149">
                  <c:v>32.159999999999997</c:v>
                </c:pt>
                <c:pt idx="150">
                  <c:v>32.32</c:v>
                </c:pt>
                <c:pt idx="151">
                  <c:v>32.479999999999997</c:v>
                </c:pt>
                <c:pt idx="152">
                  <c:v>32.64</c:v>
                </c:pt>
                <c:pt idx="153">
                  <c:v>32.799999999999997</c:v>
                </c:pt>
                <c:pt idx="154">
                  <c:v>32.96</c:v>
                </c:pt>
                <c:pt idx="155">
                  <c:v>33.119999999999997</c:v>
                </c:pt>
                <c:pt idx="156">
                  <c:v>33.28</c:v>
                </c:pt>
                <c:pt idx="157">
                  <c:v>33.44</c:v>
                </c:pt>
                <c:pt idx="158">
                  <c:v>33.6</c:v>
                </c:pt>
                <c:pt idx="159">
                  <c:v>33.76</c:v>
                </c:pt>
                <c:pt idx="160">
                  <c:v>33.92</c:v>
                </c:pt>
                <c:pt idx="161">
                  <c:v>34.08</c:v>
                </c:pt>
                <c:pt idx="162">
                  <c:v>34.24</c:v>
                </c:pt>
                <c:pt idx="163">
                  <c:v>34.4</c:v>
                </c:pt>
                <c:pt idx="164">
                  <c:v>34.56</c:v>
                </c:pt>
                <c:pt idx="165">
                  <c:v>34.72</c:v>
                </c:pt>
                <c:pt idx="166">
                  <c:v>34.880000000000003</c:v>
                </c:pt>
                <c:pt idx="167">
                  <c:v>35.04</c:v>
                </c:pt>
                <c:pt idx="168">
                  <c:v>35.200000000000003</c:v>
                </c:pt>
                <c:pt idx="169">
                  <c:v>35.36</c:v>
                </c:pt>
                <c:pt idx="170">
                  <c:v>35.520000000000003</c:v>
                </c:pt>
                <c:pt idx="171">
                  <c:v>35.68</c:v>
                </c:pt>
                <c:pt idx="172">
                  <c:v>35.840000000000003</c:v>
                </c:pt>
                <c:pt idx="173">
                  <c:v>36</c:v>
                </c:pt>
              </c:numCache>
            </c:numRef>
          </c:xVal>
          <c:yVal>
            <c:numRef>
              <c:f>'IP3'!$K$31:$K$204</c:f>
              <c:numCache>
                <c:formatCode>General</c:formatCode>
                <c:ptCount val="174"/>
                <c:pt idx="0">
                  <c:v>4.0867772000000002</c:v>
                </c:pt>
                <c:pt idx="1">
                  <c:v>4.6412801999999997</c:v>
                </c:pt>
                <c:pt idx="2">
                  <c:v>4.3336433999999997</c:v>
                </c:pt>
                <c:pt idx="3">
                  <c:v>4.3893757000000004</c:v>
                </c:pt>
                <c:pt idx="4">
                  <c:v>5.1470713999999997</c:v>
                </c:pt>
                <c:pt idx="5">
                  <c:v>6.5705495000000003</c:v>
                </c:pt>
                <c:pt idx="6">
                  <c:v>7.5679382999999998</c:v>
                </c:pt>
                <c:pt idx="7">
                  <c:v>8.5964335999999992</c:v>
                </c:pt>
                <c:pt idx="8">
                  <c:v>9.1249886</c:v>
                </c:pt>
                <c:pt idx="9">
                  <c:v>9.2046471000000007</c:v>
                </c:pt>
                <c:pt idx="10">
                  <c:v>9.5892963000000009</c:v>
                </c:pt>
                <c:pt idx="11">
                  <c:v>10.136922</c:v>
                </c:pt>
                <c:pt idx="12">
                  <c:v>10.670042</c:v>
                </c:pt>
                <c:pt idx="13">
                  <c:v>11.15924</c:v>
                </c:pt>
                <c:pt idx="14">
                  <c:v>11.823530999999999</c:v>
                </c:pt>
                <c:pt idx="15">
                  <c:v>12.192149000000001</c:v>
                </c:pt>
                <c:pt idx="16">
                  <c:v>13.394239000000001</c:v>
                </c:pt>
                <c:pt idx="17">
                  <c:v>13.88313</c:v>
                </c:pt>
                <c:pt idx="18">
                  <c:v>13.375019999999999</c:v>
                </c:pt>
                <c:pt idx="19">
                  <c:v>13.210856</c:v>
                </c:pt>
                <c:pt idx="20">
                  <c:v>12.900891</c:v>
                </c:pt>
                <c:pt idx="21">
                  <c:v>12.626194999999999</c:v>
                </c:pt>
                <c:pt idx="22">
                  <c:v>13.075976000000001</c:v>
                </c:pt>
                <c:pt idx="23">
                  <c:v>14.065455</c:v>
                </c:pt>
                <c:pt idx="24">
                  <c:v>14.764547</c:v>
                </c:pt>
                <c:pt idx="25">
                  <c:v>15.011003000000001</c:v>
                </c:pt>
                <c:pt idx="26">
                  <c:v>16.473032</c:v>
                </c:pt>
                <c:pt idx="27">
                  <c:v>16.976358000000001</c:v>
                </c:pt>
                <c:pt idx="28">
                  <c:v>17.037334000000001</c:v>
                </c:pt>
                <c:pt idx="29">
                  <c:v>14.730729</c:v>
                </c:pt>
                <c:pt idx="30">
                  <c:v>12.860668</c:v>
                </c:pt>
                <c:pt idx="31">
                  <c:v>13.764787</c:v>
                </c:pt>
                <c:pt idx="32">
                  <c:v>14.350414000000001</c:v>
                </c:pt>
                <c:pt idx="33">
                  <c:v>15.9468</c:v>
                </c:pt>
                <c:pt idx="34">
                  <c:v>17.405621</c:v>
                </c:pt>
                <c:pt idx="35">
                  <c:v>16.673922999999998</c:v>
                </c:pt>
                <c:pt idx="36">
                  <c:v>17.883175000000001</c:v>
                </c:pt>
                <c:pt idx="37">
                  <c:v>17.784099999999999</c:v>
                </c:pt>
                <c:pt idx="38">
                  <c:v>18.983087999999999</c:v>
                </c:pt>
                <c:pt idx="39">
                  <c:v>17.795513</c:v>
                </c:pt>
                <c:pt idx="40">
                  <c:v>16.902504</c:v>
                </c:pt>
                <c:pt idx="41">
                  <c:v>14.793049</c:v>
                </c:pt>
                <c:pt idx="42">
                  <c:v>12.962598</c:v>
                </c:pt>
                <c:pt idx="43">
                  <c:v>11.775504</c:v>
                </c:pt>
                <c:pt idx="44">
                  <c:v>11.860044</c:v>
                </c:pt>
                <c:pt idx="45">
                  <c:v>11.015293</c:v>
                </c:pt>
                <c:pt idx="46">
                  <c:v>10.945116000000001</c:v>
                </c:pt>
                <c:pt idx="47">
                  <c:v>11.276292</c:v>
                </c:pt>
                <c:pt idx="48">
                  <c:v>11.096601</c:v>
                </c:pt>
                <c:pt idx="49">
                  <c:v>11.617046</c:v>
                </c:pt>
                <c:pt idx="50">
                  <c:v>11.692575</c:v>
                </c:pt>
                <c:pt idx="51">
                  <c:v>11.842152</c:v>
                </c:pt>
                <c:pt idx="52">
                  <c:v>12.001842</c:v>
                </c:pt>
                <c:pt idx="53">
                  <c:v>12.166072</c:v>
                </c:pt>
                <c:pt idx="54">
                  <c:v>11.571521000000001</c:v>
                </c:pt>
                <c:pt idx="55">
                  <c:v>9.6975488999999993</c:v>
                </c:pt>
                <c:pt idx="56">
                  <c:v>8.8508768</c:v>
                </c:pt>
                <c:pt idx="57">
                  <c:v>8.5961122999999997</c:v>
                </c:pt>
                <c:pt idx="58">
                  <c:v>8.5696478000000003</c:v>
                </c:pt>
                <c:pt idx="59">
                  <c:v>9.9088840000000005</c:v>
                </c:pt>
                <c:pt idx="60">
                  <c:v>9.3928556000000007</c:v>
                </c:pt>
                <c:pt idx="61">
                  <c:v>10.004754999999999</c:v>
                </c:pt>
                <c:pt idx="62">
                  <c:v>10.666403000000001</c:v>
                </c:pt>
                <c:pt idx="63">
                  <c:v>11.219996</c:v>
                </c:pt>
                <c:pt idx="64">
                  <c:v>11.615102</c:v>
                </c:pt>
                <c:pt idx="65">
                  <c:v>11.464784</c:v>
                </c:pt>
                <c:pt idx="66">
                  <c:v>11.804575</c:v>
                </c:pt>
                <c:pt idx="67">
                  <c:v>12.650013</c:v>
                </c:pt>
                <c:pt idx="68">
                  <c:v>12.799918999999999</c:v>
                </c:pt>
                <c:pt idx="69">
                  <c:v>13.16943</c:v>
                </c:pt>
                <c:pt idx="70">
                  <c:v>9.2768583000000007</c:v>
                </c:pt>
                <c:pt idx="71">
                  <c:v>10.638006000000001</c:v>
                </c:pt>
                <c:pt idx="72">
                  <c:v>7.8998879999999998</c:v>
                </c:pt>
                <c:pt idx="73">
                  <c:v>10.523728999999999</c:v>
                </c:pt>
                <c:pt idx="74">
                  <c:v>9.4790106000000005</c:v>
                </c:pt>
                <c:pt idx="75">
                  <c:v>17.331064000000001</c:v>
                </c:pt>
                <c:pt idx="76">
                  <c:v>17.645941000000001</c:v>
                </c:pt>
                <c:pt idx="77">
                  <c:v>18.146509000000002</c:v>
                </c:pt>
                <c:pt idx="78">
                  <c:v>17.416906000000001</c:v>
                </c:pt>
                <c:pt idx="79">
                  <c:v>17.929566999999999</c:v>
                </c:pt>
                <c:pt idx="80">
                  <c:v>18.354517000000001</c:v>
                </c:pt>
                <c:pt idx="81">
                  <c:v>18.183647000000001</c:v>
                </c:pt>
                <c:pt idx="82">
                  <c:v>18.656829999999999</c:v>
                </c:pt>
                <c:pt idx="83">
                  <c:v>19.924849999999999</c:v>
                </c:pt>
                <c:pt idx="84">
                  <c:v>18.944965</c:v>
                </c:pt>
                <c:pt idx="85">
                  <c:v>18.244077999999998</c:v>
                </c:pt>
                <c:pt idx="86">
                  <c:v>19.263352999999999</c:v>
                </c:pt>
                <c:pt idx="87">
                  <c:v>18.367760000000001</c:v>
                </c:pt>
                <c:pt idx="88">
                  <c:v>18.344429000000002</c:v>
                </c:pt>
                <c:pt idx="89">
                  <c:v>18.34656</c:v>
                </c:pt>
                <c:pt idx="90">
                  <c:v>18.551625999999999</c:v>
                </c:pt>
                <c:pt idx="91">
                  <c:v>17.949238000000001</c:v>
                </c:pt>
                <c:pt idx="92">
                  <c:v>17.516399</c:v>
                </c:pt>
                <c:pt idx="93">
                  <c:v>15.898899</c:v>
                </c:pt>
                <c:pt idx="94">
                  <c:v>15.334434</c:v>
                </c:pt>
                <c:pt idx="95">
                  <c:v>15.501213999999999</c:v>
                </c:pt>
                <c:pt idx="96">
                  <c:v>15.777843000000001</c:v>
                </c:pt>
                <c:pt idx="97">
                  <c:v>17.024260000000002</c:v>
                </c:pt>
                <c:pt idx="98">
                  <c:v>16.027305999999999</c:v>
                </c:pt>
                <c:pt idx="99">
                  <c:v>14.727739</c:v>
                </c:pt>
                <c:pt idx="100">
                  <c:v>14.168882</c:v>
                </c:pt>
                <c:pt idx="101">
                  <c:v>14.172185000000001</c:v>
                </c:pt>
                <c:pt idx="102">
                  <c:v>15.042545</c:v>
                </c:pt>
                <c:pt idx="103">
                  <c:v>14.967051</c:v>
                </c:pt>
                <c:pt idx="104">
                  <c:v>15.426792000000001</c:v>
                </c:pt>
                <c:pt idx="105">
                  <c:v>14.036725000000001</c:v>
                </c:pt>
                <c:pt idx="106">
                  <c:v>12.606341</c:v>
                </c:pt>
                <c:pt idx="107">
                  <c:v>12.547094</c:v>
                </c:pt>
                <c:pt idx="108">
                  <c:v>13.327852999999999</c:v>
                </c:pt>
                <c:pt idx="109">
                  <c:v>13.701338</c:v>
                </c:pt>
                <c:pt idx="110">
                  <c:v>13.389256</c:v>
                </c:pt>
                <c:pt idx="111">
                  <c:v>12.812104</c:v>
                </c:pt>
                <c:pt idx="112">
                  <c:v>12.863472</c:v>
                </c:pt>
                <c:pt idx="113">
                  <c:v>13.38983</c:v>
                </c:pt>
                <c:pt idx="114">
                  <c:v>13.763906</c:v>
                </c:pt>
                <c:pt idx="115">
                  <c:v>13.707041</c:v>
                </c:pt>
                <c:pt idx="116">
                  <c:v>13.445380999999999</c:v>
                </c:pt>
                <c:pt idx="117">
                  <c:v>14.155173</c:v>
                </c:pt>
                <c:pt idx="118">
                  <c:v>13.067216</c:v>
                </c:pt>
                <c:pt idx="119">
                  <c:v>12.475348</c:v>
                </c:pt>
                <c:pt idx="120">
                  <c:v>12.633914000000001</c:v>
                </c:pt>
                <c:pt idx="121">
                  <c:v>13.369669999999999</c:v>
                </c:pt>
                <c:pt idx="122">
                  <c:v>13.181107000000001</c:v>
                </c:pt>
                <c:pt idx="123">
                  <c:v>12.223914000000001</c:v>
                </c:pt>
                <c:pt idx="124">
                  <c:v>12.057482</c:v>
                </c:pt>
                <c:pt idx="125">
                  <c:v>12.167638</c:v>
                </c:pt>
                <c:pt idx="126">
                  <c:v>12.598959000000001</c:v>
                </c:pt>
                <c:pt idx="127">
                  <c:v>12.174625000000001</c:v>
                </c:pt>
                <c:pt idx="128">
                  <c:v>12.353560999999999</c:v>
                </c:pt>
                <c:pt idx="129">
                  <c:v>13.432435999999999</c:v>
                </c:pt>
                <c:pt idx="130">
                  <c:v>15.785192</c:v>
                </c:pt>
                <c:pt idx="131">
                  <c:v>17.529446</c:v>
                </c:pt>
                <c:pt idx="132">
                  <c:v>17.242440999999999</c:v>
                </c:pt>
                <c:pt idx="133">
                  <c:v>15.840998000000001</c:v>
                </c:pt>
                <c:pt idx="134">
                  <c:v>14.875734</c:v>
                </c:pt>
                <c:pt idx="135">
                  <c:v>15.554622999999999</c:v>
                </c:pt>
                <c:pt idx="136">
                  <c:v>16.392492000000001</c:v>
                </c:pt>
                <c:pt idx="137">
                  <c:v>18.153416</c:v>
                </c:pt>
                <c:pt idx="138">
                  <c:v>15.86572</c:v>
                </c:pt>
                <c:pt idx="139">
                  <c:v>14.960248999999999</c:v>
                </c:pt>
                <c:pt idx="140">
                  <c:v>14.208334000000001</c:v>
                </c:pt>
                <c:pt idx="141">
                  <c:v>14.102668</c:v>
                </c:pt>
                <c:pt idx="142">
                  <c:v>15.829637999999999</c:v>
                </c:pt>
                <c:pt idx="143">
                  <c:v>15.2302</c:v>
                </c:pt>
                <c:pt idx="144">
                  <c:v>13.597218</c:v>
                </c:pt>
                <c:pt idx="145">
                  <c:v>12.454132</c:v>
                </c:pt>
                <c:pt idx="146">
                  <c:v>16.730029999999999</c:v>
                </c:pt>
                <c:pt idx="147">
                  <c:v>12.836976999999999</c:v>
                </c:pt>
                <c:pt idx="148">
                  <c:v>8.4671105999999998</c:v>
                </c:pt>
                <c:pt idx="149">
                  <c:v>7.4938678999999997</c:v>
                </c:pt>
                <c:pt idx="150">
                  <c:v>5.1558957000000003</c:v>
                </c:pt>
                <c:pt idx="151">
                  <c:v>7.2859749999999996</c:v>
                </c:pt>
                <c:pt idx="152">
                  <c:v>6.9009824000000002</c:v>
                </c:pt>
                <c:pt idx="153">
                  <c:v>7.7961983999999998</c:v>
                </c:pt>
                <c:pt idx="154">
                  <c:v>12.335131000000001</c:v>
                </c:pt>
                <c:pt idx="155">
                  <c:v>11.252789</c:v>
                </c:pt>
                <c:pt idx="156">
                  <c:v>13.065324</c:v>
                </c:pt>
                <c:pt idx="157">
                  <c:v>14.980483</c:v>
                </c:pt>
                <c:pt idx="158">
                  <c:v>15.513021999999999</c:v>
                </c:pt>
                <c:pt idx="159">
                  <c:v>15.064132000000001</c:v>
                </c:pt>
                <c:pt idx="160">
                  <c:v>13.600015000000001</c:v>
                </c:pt>
                <c:pt idx="161">
                  <c:v>14.777025</c:v>
                </c:pt>
                <c:pt idx="162">
                  <c:v>16.326262</c:v>
                </c:pt>
                <c:pt idx="163">
                  <c:v>13.637877</c:v>
                </c:pt>
                <c:pt idx="164">
                  <c:v>14.546106</c:v>
                </c:pt>
                <c:pt idx="165">
                  <c:v>12.704122999999999</c:v>
                </c:pt>
                <c:pt idx="166">
                  <c:v>13.543678</c:v>
                </c:pt>
                <c:pt idx="167">
                  <c:v>16.342686</c:v>
                </c:pt>
                <c:pt idx="168">
                  <c:v>14.386628999999999</c:v>
                </c:pt>
                <c:pt idx="169">
                  <c:v>12.904339999999999</c:v>
                </c:pt>
                <c:pt idx="170">
                  <c:v>14.308624</c:v>
                </c:pt>
                <c:pt idx="171">
                  <c:v>15.825984</c:v>
                </c:pt>
                <c:pt idx="172">
                  <c:v>14.70673</c:v>
                </c:pt>
                <c:pt idx="173">
                  <c:v>15.053696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8D3-46DB-8728-589B19E1958A}"/>
            </c:ext>
          </c:extLst>
        </c:ser>
        <c:ser>
          <c:idx val="2"/>
          <c:order val="1"/>
          <c:tx>
            <c:strRef>
              <c:f>'IP3'!$P$2</c:f>
              <c:strCache>
                <c:ptCount val="1"/>
                <c:pt idx="0">
                  <c:v>+16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'IP3'!$O$31:$O$204</c:f>
              <c:numCache>
                <c:formatCode>General</c:formatCode>
                <c:ptCount val="174"/>
                <c:pt idx="0">
                  <c:v>8.32</c:v>
                </c:pt>
                <c:pt idx="1">
                  <c:v>8.48</c:v>
                </c:pt>
                <c:pt idx="2">
                  <c:v>8.64</c:v>
                </c:pt>
                <c:pt idx="3">
                  <c:v>8.8000000000000007</c:v>
                </c:pt>
                <c:pt idx="4">
                  <c:v>8.9600000000000009</c:v>
                </c:pt>
                <c:pt idx="5">
                  <c:v>9.1199999999999992</c:v>
                </c:pt>
                <c:pt idx="6">
                  <c:v>9.2799999999999994</c:v>
                </c:pt>
                <c:pt idx="7">
                  <c:v>9.44</c:v>
                </c:pt>
                <c:pt idx="8">
                  <c:v>9.6</c:v>
                </c:pt>
                <c:pt idx="9">
                  <c:v>9.76</c:v>
                </c:pt>
                <c:pt idx="10">
                  <c:v>9.92</c:v>
                </c:pt>
                <c:pt idx="11">
                  <c:v>10.08</c:v>
                </c:pt>
                <c:pt idx="12">
                  <c:v>10.24</c:v>
                </c:pt>
                <c:pt idx="13">
                  <c:v>10.4</c:v>
                </c:pt>
                <c:pt idx="14">
                  <c:v>10.56</c:v>
                </c:pt>
                <c:pt idx="15">
                  <c:v>10.72</c:v>
                </c:pt>
                <c:pt idx="16">
                  <c:v>10.88</c:v>
                </c:pt>
                <c:pt idx="17">
                  <c:v>11.04</c:v>
                </c:pt>
                <c:pt idx="18">
                  <c:v>11.2</c:v>
                </c:pt>
                <c:pt idx="19">
                  <c:v>11.36</c:v>
                </c:pt>
                <c:pt idx="20">
                  <c:v>11.52</c:v>
                </c:pt>
                <c:pt idx="21">
                  <c:v>11.68</c:v>
                </c:pt>
                <c:pt idx="22">
                  <c:v>11.84</c:v>
                </c:pt>
                <c:pt idx="23">
                  <c:v>12</c:v>
                </c:pt>
                <c:pt idx="24">
                  <c:v>12.16</c:v>
                </c:pt>
                <c:pt idx="25">
                  <c:v>12.32</c:v>
                </c:pt>
                <c:pt idx="26">
                  <c:v>12.48</c:v>
                </c:pt>
                <c:pt idx="27">
                  <c:v>12.64</c:v>
                </c:pt>
                <c:pt idx="28">
                  <c:v>12.8</c:v>
                </c:pt>
                <c:pt idx="29">
                  <c:v>12.96</c:v>
                </c:pt>
                <c:pt idx="30">
                  <c:v>13.12</c:v>
                </c:pt>
                <c:pt idx="31">
                  <c:v>13.28</c:v>
                </c:pt>
                <c:pt idx="32">
                  <c:v>13.44</c:v>
                </c:pt>
                <c:pt idx="33">
                  <c:v>13.6</c:v>
                </c:pt>
                <c:pt idx="34">
                  <c:v>13.76</c:v>
                </c:pt>
                <c:pt idx="35">
                  <c:v>13.92</c:v>
                </c:pt>
                <c:pt idx="36">
                  <c:v>14.08</c:v>
                </c:pt>
                <c:pt idx="37">
                  <c:v>14.24</c:v>
                </c:pt>
                <c:pt idx="38">
                  <c:v>14.4</c:v>
                </c:pt>
                <c:pt idx="39">
                  <c:v>14.56</c:v>
                </c:pt>
                <c:pt idx="40">
                  <c:v>14.72</c:v>
                </c:pt>
                <c:pt idx="41">
                  <c:v>14.88</c:v>
                </c:pt>
                <c:pt idx="42">
                  <c:v>15.04</c:v>
                </c:pt>
                <c:pt idx="43">
                  <c:v>15.2</c:v>
                </c:pt>
                <c:pt idx="44">
                  <c:v>15.36</c:v>
                </c:pt>
                <c:pt idx="45">
                  <c:v>15.52</c:v>
                </c:pt>
                <c:pt idx="46">
                  <c:v>15.68</c:v>
                </c:pt>
                <c:pt idx="47">
                  <c:v>15.84</c:v>
                </c:pt>
                <c:pt idx="48">
                  <c:v>16</c:v>
                </c:pt>
                <c:pt idx="49">
                  <c:v>16.16</c:v>
                </c:pt>
                <c:pt idx="50">
                  <c:v>16.32</c:v>
                </c:pt>
                <c:pt idx="51">
                  <c:v>16.48</c:v>
                </c:pt>
                <c:pt idx="52">
                  <c:v>16.64</c:v>
                </c:pt>
                <c:pt idx="53">
                  <c:v>16.8</c:v>
                </c:pt>
                <c:pt idx="54">
                  <c:v>16.96</c:v>
                </c:pt>
                <c:pt idx="55">
                  <c:v>17.12</c:v>
                </c:pt>
                <c:pt idx="56">
                  <c:v>17.28</c:v>
                </c:pt>
                <c:pt idx="57">
                  <c:v>17.440000000000001</c:v>
                </c:pt>
                <c:pt idx="58">
                  <c:v>17.600000000000001</c:v>
                </c:pt>
                <c:pt idx="59">
                  <c:v>17.760000000000002</c:v>
                </c:pt>
                <c:pt idx="60">
                  <c:v>17.920000000000002</c:v>
                </c:pt>
                <c:pt idx="61">
                  <c:v>18.079999999999998</c:v>
                </c:pt>
                <c:pt idx="62">
                  <c:v>18.239999999999998</c:v>
                </c:pt>
                <c:pt idx="63">
                  <c:v>18.399999999999999</c:v>
                </c:pt>
                <c:pt idx="64">
                  <c:v>18.559999999999999</c:v>
                </c:pt>
                <c:pt idx="65">
                  <c:v>18.72</c:v>
                </c:pt>
                <c:pt idx="66">
                  <c:v>18.88</c:v>
                </c:pt>
                <c:pt idx="67">
                  <c:v>19.04</c:v>
                </c:pt>
                <c:pt idx="68">
                  <c:v>19.2</c:v>
                </c:pt>
                <c:pt idx="69">
                  <c:v>19.36</c:v>
                </c:pt>
                <c:pt idx="70">
                  <c:v>19.52</c:v>
                </c:pt>
                <c:pt idx="71">
                  <c:v>19.68</c:v>
                </c:pt>
                <c:pt idx="72">
                  <c:v>19.84</c:v>
                </c:pt>
                <c:pt idx="73">
                  <c:v>20</c:v>
                </c:pt>
                <c:pt idx="74">
                  <c:v>20.16</c:v>
                </c:pt>
                <c:pt idx="75">
                  <c:v>20.32</c:v>
                </c:pt>
                <c:pt idx="76">
                  <c:v>20.48</c:v>
                </c:pt>
                <c:pt idx="77">
                  <c:v>20.64</c:v>
                </c:pt>
                <c:pt idx="78">
                  <c:v>20.8</c:v>
                </c:pt>
                <c:pt idx="79">
                  <c:v>20.96</c:v>
                </c:pt>
                <c:pt idx="80">
                  <c:v>21.12</c:v>
                </c:pt>
                <c:pt idx="81">
                  <c:v>21.28</c:v>
                </c:pt>
                <c:pt idx="82">
                  <c:v>21.44</c:v>
                </c:pt>
                <c:pt idx="83">
                  <c:v>21.6</c:v>
                </c:pt>
                <c:pt idx="84">
                  <c:v>21.76</c:v>
                </c:pt>
                <c:pt idx="85">
                  <c:v>21.92</c:v>
                </c:pt>
                <c:pt idx="86">
                  <c:v>22.08</c:v>
                </c:pt>
                <c:pt idx="87">
                  <c:v>22.24</c:v>
                </c:pt>
                <c:pt idx="88">
                  <c:v>22.4</c:v>
                </c:pt>
                <c:pt idx="89">
                  <c:v>22.56</c:v>
                </c:pt>
                <c:pt idx="90">
                  <c:v>22.72</c:v>
                </c:pt>
                <c:pt idx="91">
                  <c:v>22.88</c:v>
                </c:pt>
                <c:pt idx="92">
                  <c:v>23.04</c:v>
                </c:pt>
                <c:pt idx="93">
                  <c:v>23.2</c:v>
                </c:pt>
                <c:pt idx="94">
                  <c:v>23.36</c:v>
                </c:pt>
                <c:pt idx="95">
                  <c:v>23.52</c:v>
                </c:pt>
                <c:pt idx="96">
                  <c:v>23.68</c:v>
                </c:pt>
                <c:pt idx="97">
                  <c:v>23.84</c:v>
                </c:pt>
                <c:pt idx="98">
                  <c:v>24</c:v>
                </c:pt>
                <c:pt idx="99">
                  <c:v>24.16</c:v>
                </c:pt>
                <c:pt idx="100">
                  <c:v>24.32</c:v>
                </c:pt>
                <c:pt idx="101">
                  <c:v>24.48</c:v>
                </c:pt>
                <c:pt idx="102">
                  <c:v>24.64</c:v>
                </c:pt>
                <c:pt idx="103">
                  <c:v>24.8</c:v>
                </c:pt>
                <c:pt idx="104">
                  <c:v>24.96</c:v>
                </c:pt>
                <c:pt idx="105">
                  <c:v>25.12</c:v>
                </c:pt>
                <c:pt idx="106">
                  <c:v>25.28</c:v>
                </c:pt>
                <c:pt idx="107">
                  <c:v>25.44</c:v>
                </c:pt>
                <c:pt idx="108">
                  <c:v>25.6</c:v>
                </c:pt>
                <c:pt idx="109">
                  <c:v>25.76</c:v>
                </c:pt>
                <c:pt idx="110">
                  <c:v>25.92</c:v>
                </c:pt>
                <c:pt idx="111">
                  <c:v>26.08</c:v>
                </c:pt>
                <c:pt idx="112">
                  <c:v>26.24</c:v>
                </c:pt>
                <c:pt idx="113">
                  <c:v>26.4</c:v>
                </c:pt>
                <c:pt idx="114">
                  <c:v>26.56</c:v>
                </c:pt>
                <c:pt idx="115">
                  <c:v>26.72</c:v>
                </c:pt>
                <c:pt idx="116">
                  <c:v>26.88</c:v>
                </c:pt>
                <c:pt idx="117">
                  <c:v>27.04</c:v>
                </c:pt>
                <c:pt idx="118">
                  <c:v>27.2</c:v>
                </c:pt>
                <c:pt idx="119">
                  <c:v>27.36</c:v>
                </c:pt>
                <c:pt idx="120">
                  <c:v>27.52</c:v>
                </c:pt>
                <c:pt idx="121">
                  <c:v>27.68</c:v>
                </c:pt>
                <c:pt idx="122">
                  <c:v>27.84</c:v>
                </c:pt>
                <c:pt idx="123">
                  <c:v>28</c:v>
                </c:pt>
                <c:pt idx="124">
                  <c:v>28.16</c:v>
                </c:pt>
                <c:pt idx="125">
                  <c:v>28.32</c:v>
                </c:pt>
                <c:pt idx="126">
                  <c:v>28.48</c:v>
                </c:pt>
                <c:pt idx="127">
                  <c:v>28.64</c:v>
                </c:pt>
                <c:pt idx="128">
                  <c:v>28.8</c:v>
                </c:pt>
                <c:pt idx="129">
                  <c:v>28.96</c:v>
                </c:pt>
                <c:pt idx="130">
                  <c:v>29.12</c:v>
                </c:pt>
                <c:pt idx="131">
                  <c:v>29.28</c:v>
                </c:pt>
                <c:pt idx="132">
                  <c:v>29.44</c:v>
                </c:pt>
                <c:pt idx="133">
                  <c:v>29.6</c:v>
                </c:pt>
                <c:pt idx="134">
                  <c:v>29.76</c:v>
                </c:pt>
                <c:pt idx="135">
                  <c:v>29.92</c:v>
                </c:pt>
                <c:pt idx="136">
                  <c:v>30.08</c:v>
                </c:pt>
                <c:pt idx="137">
                  <c:v>30.24</c:v>
                </c:pt>
                <c:pt idx="138">
                  <c:v>30.4</c:v>
                </c:pt>
                <c:pt idx="139">
                  <c:v>30.56</c:v>
                </c:pt>
                <c:pt idx="140">
                  <c:v>30.72</c:v>
                </c:pt>
                <c:pt idx="141">
                  <c:v>30.88</c:v>
                </c:pt>
                <c:pt idx="142">
                  <c:v>31.04</c:v>
                </c:pt>
                <c:pt idx="143">
                  <c:v>31.2</c:v>
                </c:pt>
                <c:pt idx="144">
                  <c:v>31.36</c:v>
                </c:pt>
                <c:pt idx="145">
                  <c:v>31.52</c:v>
                </c:pt>
                <c:pt idx="146">
                  <c:v>31.68</c:v>
                </c:pt>
                <c:pt idx="147">
                  <c:v>31.84</c:v>
                </c:pt>
                <c:pt idx="148">
                  <c:v>32</c:v>
                </c:pt>
                <c:pt idx="149">
                  <c:v>32.159999999999997</c:v>
                </c:pt>
                <c:pt idx="150">
                  <c:v>32.32</c:v>
                </c:pt>
                <c:pt idx="151">
                  <c:v>32.479999999999997</c:v>
                </c:pt>
                <c:pt idx="152">
                  <c:v>32.64</c:v>
                </c:pt>
                <c:pt idx="153">
                  <c:v>32.799999999999997</c:v>
                </c:pt>
                <c:pt idx="154">
                  <c:v>32.96</c:v>
                </c:pt>
                <c:pt idx="155">
                  <c:v>33.119999999999997</c:v>
                </c:pt>
                <c:pt idx="156">
                  <c:v>33.28</c:v>
                </c:pt>
                <c:pt idx="157">
                  <c:v>33.44</c:v>
                </c:pt>
                <c:pt idx="158">
                  <c:v>33.6</c:v>
                </c:pt>
                <c:pt idx="159">
                  <c:v>33.76</c:v>
                </c:pt>
                <c:pt idx="160">
                  <c:v>33.92</c:v>
                </c:pt>
                <c:pt idx="161">
                  <c:v>34.08</c:v>
                </c:pt>
                <c:pt idx="162">
                  <c:v>34.24</c:v>
                </c:pt>
                <c:pt idx="163">
                  <c:v>34.4</c:v>
                </c:pt>
                <c:pt idx="164">
                  <c:v>34.56</c:v>
                </c:pt>
                <c:pt idx="165">
                  <c:v>34.72</c:v>
                </c:pt>
                <c:pt idx="166">
                  <c:v>34.880000000000003</c:v>
                </c:pt>
                <c:pt idx="167">
                  <c:v>35.04</c:v>
                </c:pt>
                <c:pt idx="168">
                  <c:v>35.200000000000003</c:v>
                </c:pt>
                <c:pt idx="169">
                  <c:v>35.36</c:v>
                </c:pt>
                <c:pt idx="170">
                  <c:v>35.520000000000003</c:v>
                </c:pt>
                <c:pt idx="171">
                  <c:v>35.68</c:v>
                </c:pt>
                <c:pt idx="172">
                  <c:v>35.840000000000003</c:v>
                </c:pt>
                <c:pt idx="173">
                  <c:v>36</c:v>
                </c:pt>
              </c:numCache>
            </c:numRef>
          </c:xVal>
          <c:yVal>
            <c:numRef>
              <c:f>'IP3'!$Q$31:$Q$204</c:f>
              <c:numCache>
                <c:formatCode>General</c:formatCode>
                <c:ptCount val="174"/>
                <c:pt idx="0">
                  <c:v>3.2802576999999999</c:v>
                </c:pt>
                <c:pt idx="1">
                  <c:v>3.8678509999999999</c:v>
                </c:pt>
                <c:pt idx="2">
                  <c:v>3.5856664</c:v>
                </c:pt>
                <c:pt idx="3">
                  <c:v>3.7395985</c:v>
                </c:pt>
                <c:pt idx="4">
                  <c:v>4.4711112999999996</c:v>
                </c:pt>
                <c:pt idx="5">
                  <c:v>5.9835773000000003</c:v>
                </c:pt>
                <c:pt idx="6">
                  <c:v>6.9318390000000001</c:v>
                </c:pt>
                <c:pt idx="7">
                  <c:v>8.2700682000000008</c:v>
                </c:pt>
                <c:pt idx="8">
                  <c:v>9.0012282999999993</c:v>
                </c:pt>
                <c:pt idx="9">
                  <c:v>9.1763171999999997</c:v>
                </c:pt>
                <c:pt idx="10">
                  <c:v>9.7392073000000003</c:v>
                </c:pt>
                <c:pt idx="11">
                  <c:v>10.392023</c:v>
                </c:pt>
                <c:pt idx="12">
                  <c:v>11.094593</c:v>
                </c:pt>
                <c:pt idx="13">
                  <c:v>11.821645999999999</c:v>
                </c:pt>
                <c:pt idx="14">
                  <c:v>12.801481000000001</c:v>
                </c:pt>
                <c:pt idx="15">
                  <c:v>12.976896</c:v>
                </c:pt>
                <c:pt idx="16">
                  <c:v>14.014492000000001</c:v>
                </c:pt>
                <c:pt idx="17">
                  <c:v>13.858123000000001</c:v>
                </c:pt>
                <c:pt idx="18">
                  <c:v>12.956440000000001</c:v>
                </c:pt>
                <c:pt idx="19">
                  <c:v>12.548997</c:v>
                </c:pt>
                <c:pt idx="20">
                  <c:v>12.491199</c:v>
                </c:pt>
                <c:pt idx="21">
                  <c:v>12.333569000000001</c:v>
                </c:pt>
                <c:pt idx="22">
                  <c:v>12.687393999999999</c:v>
                </c:pt>
                <c:pt idx="23">
                  <c:v>13.104872</c:v>
                </c:pt>
                <c:pt idx="24">
                  <c:v>13.077875000000001</c:v>
                </c:pt>
                <c:pt idx="25">
                  <c:v>12.824947</c:v>
                </c:pt>
                <c:pt idx="26">
                  <c:v>13.996924</c:v>
                </c:pt>
                <c:pt idx="27">
                  <c:v>13.992578999999999</c:v>
                </c:pt>
                <c:pt idx="28">
                  <c:v>14.038862</c:v>
                </c:pt>
                <c:pt idx="29">
                  <c:v>14.526716</c:v>
                </c:pt>
                <c:pt idx="30">
                  <c:v>12.938915</c:v>
                </c:pt>
                <c:pt idx="31">
                  <c:v>13.765008999999999</c:v>
                </c:pt>
                <c:pt idx="32">
                  <c:v>14.178943</c:v>
                </c:pt>
                <c:pt idx="33">
                  <c:v>15.924092999999999</c:v>
                </c:pt>
                <c:pt idx="34">
                  <c:v>17.237617</c:v>
                </c:pt>
                <c:pt idx="35">
                  <c:v>16.338094999999999</c:v>
                </c:pt>
                <c:pt idx="36">
                  <c:v>17.457356999999998</c:v>
                </c:pt>
                <c:pt idx="37">
                  <c:v>17.888919999999999</c:v>
                </c:pt>
                <c:pt idx="38">
                  <c:v>18.751933999999999</c:v>
                </c:pt>
                <c:pt idx="39">
                  <c:v>18.125875000000001</c:v>
                </c:pt>
                <c:pt idx="40">
                  <c:v>16.402066999999999</c:v>
                </c:pt>
                <c:pt idx="41">
                  <c:v>14.412825</c:v>
                </c:pt>
                <c:pt idx="42">
                  <c:v>12.956690999999999</c:v>
                </c:pt>
                <c:pt idx="43">
                  <c:v>11.842480999999999</c:v>
                </c:pt>
                <c:pt idx="44">
                  <c:v>12.194947000000001</c:v>
                </c:pt>
                <c:pt idx="45">
                  <c:v>10.864841</c:v>
                </c:pt>
                <c:pt idx="46">
                  <c:v>11.040298</c:v>
                </c:pt>
                <c:pt idx="47">
                  <c:v>11.154844000000001</c:v>
                </c:pt>
                <c:pt idx="48">
                  <c:v>11.212438000000001</c:v>
                </c:pt>
                <c:pt idx="49">
                  <c:v>11.483708999999999</c:v>
                </c:pt>
                <c:pt idx="50">
                  <c:v>11.548094000000001</c:v>
                </c:pt>
                <c:pt idx="51">
                  <c:v>11.856463</c:v>
                </c:pt>
                <c:pt idx="52">
                  <c:v>11.543029000000001</c:v>
                </c:pt>
                <c:pt idx="53">
                  <c:v>11.257292</c:v>
                </c:pt>
                <c:pt idx="54">
                  <c:v>11.081818</c:v>
                </c:pt>
                <c:pt idx="55">
                  <c:v>9.6756925999999996</c:v>
                </c:pt>
                <c:pt idx="56">
                  <c:v>8.8690251999999994</c:v>
                </c:pt>
                <c:pt idx="57">
                  <c:v>8.6042337</c:v>
                </c:pt>
                <c:pt idx="58">
                  <c:v>8.5425834999999992</c:v>
                </c:pt>
                <c:pt idx="59">
                  <c:v>9.9300241000000007</c:v>
                </c:pt>
                <c:pt idx="60">
                  <c:v>9.4446545000000004</c:v>
                </c:pt>
                <c:pt idx="61">
                  <c:v>9.9138689000000007</c:v>
                </c:pt>
                <c:pt idx="62">
                  <c:v>10.741652999999999</c:v>
                </c:pt>
                <c:pt idx="63">
                  <c:v>11.178457</c:v>
                </c:pt>
                <c:pt idx="64">
                  <c:v>11.745048000000001</c:v>
                </c:pt>
                <c:pt idx="65">
                  <c:v>11.527471999999999</c:v>
                </c:pt>
                <c:pt idx="66">
                  <c:v>11.934568000000001</c:v>
                </c:pt>
                <c:pt idx="67">
                  <c:v>12.238341</c:v>
                </c:pt>
                <c:pt idx="68">
                  <c:v>12.748983000000001</c:v>
                </c:pt>
                <c:pt idx="69">
                  <c:v>13.051723000000001</c:v>
                </c:pt>
                <c:pt idx="70">
                  <c:v>9.3154135</c:v>
                </c:pt>
                <c:pt idx="71">
                  <c:v>10.717174999999999</c:v>
                </c:pt>
                <c:pt idx="72">
                  <c:v>7.9051847000000004</c:v>
                </c:pt>
                <c:pt idx="73">
                  <c:v>10.55852</c:v>
                </c:pt>
                <c:pt idx="74">
                  <c:v>9.4223604000000005</c:v>
                </c:pt>
                <c:pt idx="75">
                  <c:v>17.962391</c:v>
                </c:pt>
                <c:pt idx="76">
                  <c:v>18.196379</c:v>
                </c:pt>
                <c:pt idx="77">
                  <c:v>18.158290999999998</c:v>
                </c:pt>
                <c:pt idx="78">
                  <c:v>17.209506999999999</c:v>
                </c:pt>
                <c:pt idx="79">
                  <c:v>16.923100999999999</c:v>
                </c:pt>
                <c:pt idx="80">
                  <c:v>18.134018000000001</c:v>
                </c:pt>
                <c:pt idx="81">
                  <c:v>18.066445999999999</c:v>
                </c:pt>
                <c:pt idx="82">
                  <c:v>18.400658</c:v>
                </c:pt>
                <c:pt idx="83">
                  <c:v>18.505141999999999</c:v>
                </c:pt>
                <c:pt idx="84">
                  <c:v>17.994709</c:v>
                </c:pt>
                <c:pt idx="85">
                  <c:v>17.727879000000001</c:v>
                </c:pt>
                <c:pt idx="86">
                  <c:v>18.031685</c:v>
                </c:pt>
                <c:pt idx="87">
                  <c:v>18.074286000000001</c:v>
                </c:pt>
                <c:pt idx="88">
                  <c:v>17.420356999999999</c:v>
                </c:pt>
                <c:pt idx="89">
                  <c:v>16.353577000000001</c:v>
                </c:pt>
                <c:pt idx="90">
                  <c:v>17.516311999999999</c:v>
                </c:pt>
                <c:pt idx="91">
                  <c:v>17.458364</c:v>
                </c:pt>
                <c:pt idx="92">
                  <c:v>15.981453</c:v>
                </c:pt>
                <c:pt idx="93">
                  <c:v>13.919765</c:v>
                </c:pt>
                <c:pt idx="94">
                  <c:v>13.844810000000001</c:v>
                </c:pt>
                <c:pt idx="95">
                  <c:v>13.399475000000001</c:v>
                </c:pt>
                <c:pt idx="96">
                  <c:v>13.854926000000001</c:v>
                </c:pt>
                <c:pt idx="97">
                  <c:v>14.67137</c:v>
                </c:pt>
                <c:pt idx="98">
                  <c:v>13.872287</c:v>
                </c:pt>
                <c:pt idx="99">
                  <c:v>13.239191999999999</c:v>
                </c:pt>
                <c:pt idx="100">
                  <c:v>12.434754999999999</c:v>
                </c:pt>
                <c:pt idx="101">
                  <c:v>12.288346000000001</c:v>
                </c:pt>
                <c:pt idx="102">
                  <c:v>13.115952999999999</c:v>
                </c:pt>
                <c:pt idx="103">
                  <c:v>13.012762</c:v>
                </c:pt>
                <c:pt idx="104">
                  <c:v>13.382630000000001</c:v>
                </c:pt>
                <c:pt idx="105">
                  <c:v>12.573245999999999</c:v>
                </c:pt>
                <c:pt idx="106">
                  <c:v>12.008478999999999</c:v>
                </c:pt>
                <c:pt idx="107">
                  <c:v>12.542541999999999</c:v>
                </c:pt>
                <c:pt idx="108">
                  <c:v>13.739122999999999</c:v>
                </c:pt>
                <c:pt idx="109">
                  <c:v>16.237741</c:v>
                </c:pt>
                <c:pt idx="110">
                  <c:v>20.783342000000001</c:v>
                </c:pt>
                <c:pt idx="111">
                  <c:v>17.103010000000001</c:v>
                </c:pt>
                <c:pt idx="112">
                  <c:v>20.474262</c:v>
                </c:pt>
                <c:pt idx="113">
                  <c:v>16.617637999999999</c:v>
                </c:pt>
                <c:pt idx="114">
                  <c:v>19.737904</c:v>
                </c:pt>
                <c:pt idx="115">
                  <c:v>17.495761999999999</c:v>
                </c:pt>
                <c:pt idx="116">
                  <c:v>15.706163</c:v>
                </c:pt>
                <c:pt idx="117">
                  <c:v>15.955647000000001</c:v>
                </c:pt>
                <c:pt idx="118">
                  <c:v>12.944027</c:v>
                </c:pt>
                <c:pt idx="119">
                  <c:v>12.103643999999999</c:v>
                </c:pt>
                <c:pt idx="120">
                  <c:v>12.306100000000001</c:v>
                </c:pt>
                <c:pt idx="121">
                  <c:v>12.745333</c:v>
                </c:pt>
                <c:pt idx="122">
                  <c:v>12.621026000000001</c:v>
                </c:pt>
                <c:pt idx="123">
                  <c:v>11.755157000000001</c:v>
                </c:pt>
                <c:pt idx="124">
                  <c:v>11.306513000000001</c:v>
                </c:pt>
                <c:pt idx="125">
                  <c:v>11.734524</c:v>
                </c:pt>
                <c:pt idx="126">
                  <c:v>11.809196</c:v>
                </c:pt>
                <c:pt idx="127">
                  <c:v>11.240638000000001</c:v>
                </c:pt>
                <c:pt idx="128">
                  <c:v>11.507815000000001</c:v>
                </c:pt>
                <c:pt idx="129">
                  <c:v>12.994766</c:v>
                </c:pt>
                <c:pt idx="130">
                  <c:v>14.379704</c:v>
                </c:pt>
                <c:pt idx="131">
                  <c:v>17.153925000000001</c:v>
                </c:pt>
                <c:pt idx="132">
                  <c:v>17.453716</c:v>
                </c:pt>
                <c:pt idx="133">
                  <c:v>15.258391</c:v>
                </c:pt>
                <c:pt idx="134">
                  <c:v>15.004889</c:v>
                </c:pt>
                <c:pt idx="135">
                  <c:v>14.369697</c:v>
                </c:pt>
                <c:pt idx="136">
                  <c:v>14.750299</c:v>
                </c:pt>
                <c:pt idx="137">
                  <c:v>15.649118</c:v>
                </c:pt>
                <c:pt idx="138">
                  <c:v>14.779339999999999</c:v>
                </c:pt>
                <c:pt idx="139">
                  <c:v>13.157228</c:v>
                </c:pt>
                <c:pt idx="140">
                  <c:v>12.225799</c:v>
                </c:pt>
                <c:pt idx="141">
                  <c:v>12.750844000000001</c:v>
                </c:pt>
                <c:pt idx="142">
                  <c:v>13.995863999999999</c:v>
                </c:pt>
                <c:pt idx="143">
                  <c:v>13.630478999999999</c:v>
                </c:pt>
                <c:pt idx="144">
                  <c:v>11.746847000000001</c:v>
                </c:pt>
                <c:pt idx="145">
                  <c:v>11.088914000000001</c:v>
                </c:pt>
                <c:pt idx="146">
                  <c:v>10.263541999999999</c:v>
                </c:pt>
                <c:pt idx="147">
                  <c:v>7.5136585</c:v>
                </c:pt>
                <c:pt idx="148">
                  <c:v>5.2739224</c:v>
                </c:pt>
                <c:pt idx="149">
                  <c:v>3.2965393000000001</c:v>
                </c:pt>
                <c:pt idx="150">
                  <c:v>-5.8947687000000002</c:v>
                </c:pt>
                <c:pt idx="151">
                  <c:v>-1.0210737999999999</c:v>
                </c:pt>
                <c:pt idx="152">
                  <c:v>-1.3047312</c:v>
                </c:pt>
                <c:pt idx="153">
                  <c:v>5.7190475000000003</c:v>
                </c:pt>
                <c:pt idx="154">
                  <c:v>7.3618354999999998</c:v>
                </c:pt>
                <c:pt idx="155">
                  <c:v>10.702285</c:v>
                </c:pt>
                <c:pt idx="156">
                  <c:v>11.801888</c:v>
                </c:pt>
                <c:pt idx="157">
                  <c:v>14.972778999999999</c:v>
                </c:pt>
                <c:pt idx="158">
                  <c:v>16.281185000000001</c:v>
                </c:pt>
                <c:pt idx="159">
                  <c:v>13.991075</c:v>
                </c:pt>
                <c:pt idx="160">
                  <c:v>14.609596</c:v>
                </c:pt>
                <c:pt idx="161">
                  <c:v>14.918933000000001</c:v>
                </c:pt>
                <c:pt idx="162">
                  <c:v>16.999186000000002</c:v>
                </c:pt>
                <c:pt idx="163">
                  <c:v>14.130075</c:v>
                </c:pt>
                <c:pt idx="164">
                  <c:v>14.021044</c:v>
                </c:pt>
                <c:pt idx="165">
                  <c:v>15.743738</c:v>
                </c:pt>
                <c:pt idx="166">
                  <c:v>13.794449</c:v>
                </c:pt>
                <c:pt idx="167">
                  <c:v>15.098445999999999</c:v>
                </c:pt>
                <c:pt idx="168">
                  <c:v>13.425471999999999</c:v>
                </c:pt>
                <c:pt idx="169">
                  <c:v>12.281147000000001</c:v>
                </c:pt>
                <c:pt idx="170">
                  <c:v>14.442798</c:v>
                </c:pt>
                <c:pt idx="171">
                  <c:v>13.165592999999999</c:v>
                </c:pt>
                <c:pt idx="172">
                  <c:v>14.029666000000001</c:v>
                </c:pt>
                <c:pt idx="173">
                  <c:v>14.055681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8D3-46DB-8728-589B19E1958A}"/>
            </c:ext>
          </c:extLst>
        </c:ser>
        <c:ser>
          <c:idx val="1"/>
          <c:order val="2"/>
          <c:tx>
            <c:strRef>
              <c:f>'IP3'!$M$2</c:f>
              <c:strCache>
                <c:ptCount val="1"/>
                <c:pt idx="0">
                  <c:v>+14 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'IP3'!$L$31:$L$204</c:f>
              <c:numCache>
                <c:formatCode>General</c:formatCode>
                <c:ptCount val="174"/>
                <c:pt idx="0">
                  <c:v>8.32</c:v>
                </c:pt>
                <c:pt idx="1">
                  <c:v>8.48</c:v>
                </c:pt>
                <c:pt idx="2">
                  <c:v>8.64</c:v>
                </c:pt>
                <c:pt idx="3">
                  <c:v>8.8000000000000007</c:v>
                </c:pt>
                <c:pt idx="4">
                  <c:v>8.9600000000000009</c:v>
                </c:pt>
                <c:pt idx="5">
                  <c:v>9.1199999999999992</c:v>
                </c:pt>
                <c:pt idx="6">
                  <c:v>9.2799999999999994</c:v>
                </c:pt>
                <c:pt idx="7">
                  <c:v>9.44</c:v>
                </c:pt>
                <c:pt idx="8">
                  <c:v>9.6</c:v>
                </c:pt>
                <c:pt idx="9">
                  <c:v>9.76</c:v>
                </c:pt>
                <c:pt idx="10">
                  <c:v>9.92</c:v>
                </c:pt>
                <c:pt idx="11">
                  <c:v>10.08</c:v>
                </c:pt>
                <c:pt idx="12">
                  <c:v>10.24</c:v>
                </c:pt>
                <c:pt idx="13">
                  <c:v>10.4</c:v>
                </c:pt>
                <c:pt idx="14">
                  <c:v>10.56</c:v>
                </c:pt>
                <c:pt idx="15">
                  <c:v>10.72</c:v>
                </c:pt>
                <c:pt idx="16">
                  <c:v>10.88</c:v>
                </c:pt>
                <c:pt idx="17">
                  <c:v>11.04</c:v>
                </c:pt>
                <c:pt idx="18">
                  <c:v>11.2</c:v>
                </c:pt>
                <c:pt idx="19">
                  <c:v>11.36</c:v>
                </c:pt>
                <c:pt idx="20">
                  <c:v>11.52</c:v>
                </c:pt>
                <c:pt idx="21">
                  <c:v>11.68</c:v>
                </c:pt>
                <c:pt idx="22">
                  <c:v>11.84</c:v>
                </c:pt>
                <c:pt idx="23">
                  <c:v>12</c:v>
                </c:pt>
                <c:pt idx="24">
                  <c:v>12.16</c:v>
                </c:pt>
                <c:pt idx="25">
                  <c:v>12.32</c:v>
                </c:pt>
                <c:pt idx="26">
                  <c:v>12.48</c:v>
                </c:pt>
                <c:pt idx="27">
                  <c:v>12.64</c:v>
                </c:pt>
                <c:pt idx="28">
                  <c:v>12.8</c:v>
                </c:pt>
                <c:pt idx="29">
                  <c:v>12.96</c:v>
                </c:pt>
                <c:pt idx="30">
                  <c:v>13.12</c:v>
                </c:pt>
                <c:pt idx="31">
                  <c:v>13.28</c:v>
                </c:pt>
                <c:pt idx="32">
                  <c:v>13.44</c:v>
                </c:pt>
                <c:pt idx="33">
                  <c:v>13.6</c:v>
                </c:pt>
                <c:pt idx="34">
                  <c:v>13.76</c:v>
                </c:pt>
                <c:pt idx="35">
                  <c:v>13.92</c:v>
                </c:pt>
                <c:pt idx="36">
                  <c:v>14.08</c:v>
                </c:pt>
                <c:pt idx="37">
                  <c:v>14.24</c:v>
                </c:pt>
                <c:pt idx="38">
                  <c:v>14.4</c:v>
                </c:pt>
                <c:pt idx="39">
                  <c:v>14.56</c:v>
                </c:pt>
                <c:pt idx="40">
                  <c:v>14.72</c:v>
                </c:pt>
                <c:pt idx="41">
                  <c:v>14.88</c:v>
                </c:pt>
                <c:pt idx="42">
                  <c:v>15.04</c:v>
                </c:pt>
                <c:pt idx="43">
                  <c:v>15.2</c:v>
                </c:pt>
                <c:pt idx="44">
                  <c:v>15.36</c:v>
                </c:pt>
                <c:pt idx="45">
                  <c:v>15.52</c:v>
                </c:pt>
                <c:pt idx="46">
                  <c:v>15.68</c:v>
                </c:pt>
                <c:pt idx="47">
                  <c:v>15.84</c:v>
                </c:pt>
                <c:pt idx="48">
                  <c:v>16</c:v>
                </c:pt>
                <c:pt idx="49">
                  <c:v>16.16</c:v>
                </c:pt>
                <c:pt idx="50">
                  <c:v>16.32</c:v>
                </c:pt>
                <c:pt idx="51">
                  <c:v>16.48</c:v>
                </c:pt>
                <c:pt idx="52">
                  <c:v>16.64</c:v>
                </c:pt>
                <c:pt idx="53">
                  <c:v>16.8</c:v>
                </c:pt>
                <c:pt idx="54">
                  <c:v>16.96</c:v>
                </c:pt>
                <c:pt idx="55">
                  <c:v>17.12</c:v>
                </c:pt>
                <c:pt idx="56">
                  <c:v>17.28</c:v>
                </c:pt>
                <c:pt idx="57">
                  <c:v>17.440000000000001</c:v>
                </c:pt>
                <c:pt idx="58">
                  <c:v>17.600000000000001</c:v>
                </c:pt>
                <c:pt idx="59">
                  <c:v>17.760000000000002</c:v>
                </c:pt>
                <c:pt idx="60">
                  <c:v>17.920000000000002</c:v>
                </c:pt>
                <c:pt idx="61">
                  <c:v>18.079999999999998</c:v>
                </c:pt>
                <c:pt idx="62">
                  <c:v>18.239999999999998</c:v>
                </c:pt>
                <c:pt idx="63">
                  <c:v>18.399999999999999</c:v>
                </c:pt>
                <c:pt idx="64">
                  <c:v>18.559999999999999</c:v>
                </c:pt>
                <c:pt idx="65">
                  <c:v>18.72</c:v>
                </c:pt>
                <c:pt idx="66">
                  <c:v>18.88</c:v>
                </c:pt>
                <c:pt idx="67">
                  <c:v>19.04</c:v>
                </c:pt>
                <c:pt idx="68">
                  <c:v>19.2</c:v>
                </c:pt>
                <c:pt idx="69">
                  <c:v>19.36</c:v>
                </c:pt>
                <c:pt idx="70">
                  <c:v>19.52</c:v>
                </c:pt>
                <c:pt idx="71">
                  <c:v>19.68</c:v>
                </c:pt>
                <c:pt idx="72">
                  <c:v>19.84</c:v>
                </c:pt>
                <c:pt idx="73">
                  <c:v>20</c:v>
                </c:pt>
                <c:pt idx="74">
                  <c:v>20.16</c:v>
                </c:pt>
                <c:pt idx="75">
                  <c:v>20.32</c:v>
                </c:pt>
                <c:pt idx="76">
                  <c:v>20.48</c:v>
                </c:pt>
                <c:pt idx="77">
                  <c:v>20.64</c:v>
                </c:pt>
                <c:pt idx="78">
                  <c:v>20.8</c:v>
                </c:pt>
                <c:pt idx="79">
                  <c:v>20.96</c:v>
                </c:pt>
                <c:pt idx="80">
                  <c:v>21.12</c:v>
                </c:pt>
                <c:pt idx="81">
                  <c:v>21.28</c:v>
                </c:pt>
                <c:pt idx="82">
                  <c:v>21.44</c:v>
                </c:pt>
                <c:pt idx="83">
                  <c:v>21.6</c:v>
                </c:pt>
                <c:pt idx="84">
                  <c:v>21.76</c:v>
                </c:pt>
                <c:pt idx="85">
                  <c:v>21.92</c:v>
                </c:pt>
                <c:pt idx="86">
                  <c:v>22.08</c:v>
                </c:pt>
                <c:pt idx="87">
                  <c:v>22.24</c:v>
                </c:pt>
                <c:pt idx="88">
                  <c:v>22.4</c:v>
                </c:pt>
                <c:pt idx="89">
                  <c:v>22.56</c:v>
                </c:pt>
                <c:pt idx="90">
                  <c:v>22.72</c:v>
                </c:pt>
                <c:pt idx="91">
                  <c:v>22.88</c:v>
                </c:pt>
                <c:pt idx="92">
                  <c:v>23.04</c:v>
                </c:pt>
                <c:pt idx="93">
                  <c:v>23.2</c:v>
                </c:pt>
                <c:pt idx="94">
                  <c:v>23.36</c:v>
                </c:pt>
                <c:pt idx="95">
                  <c:v>23.52</c:v>
                </c:pt>
                <c:pt idx="96">
                  <c:v>23.68</c:v>
                </c:pt>
                <c:pt idx="97">
                  <c:v>23.84</c:v>
                </c:pt>
                <c:pt idx="98">
                  <c:v>24</c:v>
                </c:pt>
                <c:pt idx="99">
                  <c:v>24.16</c:v>
                </c:pt>
                <c:pt idx="100">
                  <c:v>24.32</c:v>
                </c:pt>
                <c:pt idx="101">
                  <c:v>24.48</c:v>
                </c:pt>
                <c:pt idx="102">
                  <c:v>24.64</c:v>
                </c:pt>
                <c:pt idx="103">
                  <c:v>24.8</c:v>
                </c:pt>
                <c:pt idx="104">
                  <c:v>24.96</c:v>
                </c:pt>
                <c:pt idx="105">
                  <c:v>25.12</c:v>
                </c:pt>
                <c:pt idx="106">
                  <c:v>25.28</c:v>
                </c:pt>
                <c:pt idx="107">
                  <c:v>25.44</c:v>
                </c:pt>
                <c:pt idx="108">
                  <c:v>25.6</c:v>
                </c:pt>
                <c:pt idx="109">
                  <c:v>25.76</c:v>
                </c:pt>
                <c:pt idx="110">
                  <c:v>25.92</c:v>
                </c:pt>
                <c:pt idx="111">
                  <c:v>26.08</c:v>
                </c:pt>
                <c:pt idx="112">
                  <c:v>26.24</c:v>
                </c:pt>
                <c:pt idx="113">
                  <c:v>26.4</c:v>
                </c:pt>
                <c:pt idx="114">
                  <c:v>26.56</c:v>
                </c:pt>
                <c:pt idx="115">
                  <c:v>26.72</c:v>
                </c:pt>
                <c:pt idx="116">
                  <c:v>26.88</c:v>
                </c:pt>
                <c:pt idx="117">
                  <c:v>27.04</c:v>
                </c:pt>
                <c:pt idx="118">
                  <c:v>27.2</c:v>
                </c:pt>
                <c:pt idx="119">
                  <c:v>27.36</c:v>
                </c:pt>
                <c:pt idx="120">
                  <c:v>27.52</c:v>
                </c:pt>
                <c:pt idx="121">
                  <c:v>27.68</c:v>
                </c:pt>
                <c:pt idx="122">
                  <c:v>27.84</c:v>
                </c:pt>
                <c:pt idx="123">
                  <c:v>28</c:v>
                </c:pt>
                <c:pt idx="124">
                  <c:v>28.16</c:v>
                </c:pt>
                <c:pt idx="125">
                  <c:v>28.32</c:v>
                </c:pt>
                <c:pt idx="126">
                  <c:v>28.48</c:v>
                </c:pt>
                <c:pt idx="127">
                  <c:v>28.64</c:v>
                </c:pt>
                <c:pt idx="128">
                  <c:v>28.8</c:v>
                </c:pt>
                <c:pt idx="129">
                  <c:v>28.96</c:v>
                </c:pt>
                <c:pt idx="130">
                  <c:v>29.12</c:v>
                </c:pt>
                <c:pt idx="131">
                  <c:v>29.28</c:v>
                </c:pt>
                <c:pt idx="132">
                  <c:v>29.44</c:v>
                </c:pt>
                <c:pt idx="133">
                  <c:v>29.6</c:v>
                </c:pt>
                <c:pt idx="134">
                  <c:v>29.76</c:v>
                </c:pt>
                <c:pt idx="135">
                  <c:v>29.92</c:v>
                </c:pt>
                <c:pt idx="136">
                  <c:v>30.08</c:v>
                </c:pt>
                <c:pt idx="137">
                  <c:v>30.24</c:v>
                </c:pt>
                <c:pt idx="138">
                  <c:v>30.4</c:v>
                </c:pt>
                <c:pt idx="139">
                  <c:v>30.56</c:v>
                </c:pt>
                <c:pt idx="140">
                  <c:v>30.72</c:v>
                </c:pt>
                <c:pt idx="141">
                  <c:v>30.88</c:v>
                </c:pt>
                <c:pt idx="142">
                  <c:v>31.04</c:v>
                </c:pt>
                <c:pt idx="143">
                  <c:v>31.2</c:v>
                </c:pt>
                <c:pt idx="144">
                  <c:v>31.36</c:v>
                </c:pt>
                <c:pt idx="145">
                  <c:v>31.52</c:v>
                </c:pt>
                <c:pt idx="146">
                  <c:v>31.68</c:v>
                </c:pt>
                <c:pt idx="147">
                  <c:v>31.84</c:v>
                </c:pt>
                <c:pt idx="148">
                  <c:v>32</c:v>
                </c:pt>
                <c:pt idx="149">
                  <c:v>32.159999999999997</c:v>
                </c:pt>
                <c:pt idx="150">
                  <c:v>32.32</c:v>
                </c:pt>
                <c:pt idx="151">
                  <c:v>32.479999999999997</c:v>
                </c:pt>
                <c:pt idx="152">
                  <c:v>32.64</c:v>
                </c:pt>
                <c:pt idx="153">
                  <c:v>32.799999999999997</c:v>
                </c:pt>
                <c:pt idx="154">
                  <c:v>32.96</c:v>
                </c:pt>
                <c:pt idx="155">
                  <c:v>33.119999999999997</c:v>
                </c:pt>
                <c:pt idx="156">
                  <c:v>33.28</c:v>
                </c:pt>
                <c:pt idx="157">
                  <c:v>33.44</c:v>
                </c:pt>
                <c:pt idx="158">
                  <c:v>33.6</c:v>
                </c:pt>
                <c:pt idx="159">
                  <c:v>33.76</c:v>
                </c:pt>
                <c:pt idx="160">
                  <c:v>33.92</c:v>
                </c:pt>
                <c:pt idx="161">
                  <c:v>34.08</c:v>
                </c:pt>
                <c:pt idx="162">
                  <c:v>34.24</c:v>
                </c:pt>
                <c:pt idx="163">
                  <c:v>34.4</c:v>
                </c:pt>
                <c:pt idx="164">
                  <c:v>34.56</c:v>
                </c:pt>
                <c:pt idx="165">
                  <c:v>34.72</c:v>
                </c:pt>
                <c:pt idx="166">
                  <c:v>34.880000000000003</c:v>
                </c:pt>
                <c:pt idx="167">
                  <c:v>35.04</c:v>
                </c:pt>
                <c:pt idx="168">
                  <c:v>35.200000000000003</c:v>
                </c:pt>
                <c:pt idx="169">
                  <c:v>35.36</c:v>
                </c:pt>
                <c:pt idx="170">
                  <c:v>35.520000000000003</c:v>
                </c:pt>
                <c:pt idx="171">
                  <c:v>35.68</c:v>
                </c:pt>
                <c:pt idx="172">
                  <c:v>35.840000000000003</c:v>
                </c:pt>
                <c:pt idx="173">
                  <c:v>36</c:v>
                </c:pt>
              </c:numCache>
            </c:numRef>
          </c:xVal>
          <c:yVal>
            <c:numRef>
              <c:f>'IP3'!$N$31:$N$204</c:f>
              <c:numCache>
                <c:formatCode>General</c:formatCode>
                <c:ptCount val="174"/>
                <c:pt idx="0">
                  <c:v>2.5168891000000002</c:v>
                </c:pt>
                <c:pt idx="1">
                  <c:v>3.0892909</c:v>
                </c:pt>
                <c:pt idx="2">
                  <c:v>2.8647374999999999</c:v>
                </c:pt>
                <c:pt idx="3">
                  <c:v>3.1570106</c:v>
                </c:pt>
                <c:pt idx="4">
                  <c:v>3.8507093999999999</c:v>
                </c:pt>
                <c:pt idx="5">
                  <c:v>5.4381709000000003</c:v>
                </c:pt>
                <c:pt idx="6">
                  <c:v>6.2592726000000001</c:v>
                </c:pt>
                <c:pt idx="7">
                  <c:v>7.8063750000000001</c:v>
                </c:pt>
                <c:pt idx="8">
                  <c:v>8.7488813000000007</c:v>
                </c:pt>
                <c:pt idx="9">
                  <c:v>8.9795780000000001</c:v>
                </c:pt>
                <c:pt idx="10">
                  <c:v>9.9060669000000008</c:v>
                </c:pt>
                <c:pt idx="11">
                  <c:v>10.901045999999999</c:v>
                </c:pt>
                <c:pt idx="12">
                  <c:v>11.736672</c:v>
                </c:pt>
                <c:pt idx="13">
                  <c:v>12.450621999999999</c:v>
                </c:pt>
                <c:pt idx="14">
                  <c:v>13.024099</c:v>
                </c:pt>
                <c:pt idx="15">
                  <c:v>12.7011</c:v>
                </c:pt>
                <c:pt idx="16">
                  <c:v>12.977069</c:v>
                </c:pt>
                <c:pt idx="17">
                  <c:v>12.825486</c:v>
                </c:pt>
                <c:pt idx="18">
                  <c:v>11.738732000000001</c:v>
                </c:pt>
                <c:pt idx="19">
                  <c:v>11.569474</c:v>
                </c:pt>
                <c:pt idx="20">
                  <c:v>11.511727</c:v>
                </c:pt>
                <c:pt idx="21">
                  <c:v>11.594033</c:v>
                </c:pt>
                <c:pt idx="22">
                  <c:v>11.745511</c:v>
                </c:pt>
                <c:pt idx="23">
                  <c:v>11.497482</c:v>
                </c:pt>
                <c:pt idx="24">
                  <c:v>10.699925</c:v>
                </c:pt>
                <c:pt idx="25">
                  <c:v>10.818123</c:v>
                </c:pt>
                <c:pt idx="26">
                  <c:v>11.94476</c:v>
                </c:pt>
                <c:pt idx="27">
                  <c:v>12.231566000000001</c:v>
                </c:pt>
                <c:pt idx="28">
                  <c:v>12.65062</c:v>
                </c:pt>
                <c:pt idx="29">
                  <c:v>13.056704</c:v>
                </c:pt>
                <c:pt idx="30">
                  <c:v>12.810199000000001</c:v>
                </c:pt>
                <c:pt idx="31">
                  <c:v>13.387425</c:v>
                </c:pt>
                <c:pt idx="32">
                  <c:v>14.371014000000001</c:v>
                </c:pt>
                <c:pt idx="33">
                  <c:v>15.887995999999999</c:v>
                </c:pt>
                <c:pt idx="34">
                  <c:v>17.254083999999999</c:v>
                </c:pt>
                <c:pt idx="35">
                  <c:v>16.796054999999999</c:v>
                </c:pt>
                <c:pt idx="36">
                  <c:v>16.864328</c:v>
                </c:pt>
                <c:pt idx="37">
                  <c:v>18.229118</c:v>
                </c:pt>
                <c:pt idx="38">
                  <c:v>18.112960999999999</c:v>
                </c:pt>
                <c:pt idx="39">
                  <c:v>16.070381000000001</c:v>
                </c:pt>
                <c:pt idx="40">
                  <c:v>13.728923</c:v>
                </c:pt>
                <c:pt idx="41">
                  <c:v>13.123595999999999</c:v>
                </c:pt>
                <c:pt idx="42">
                  <c:v>12.410852999999999</c:v>
                </c:pt>
                <c:pt idx="43">
                  <c:v>11.767687</c:v>
                </c:pt>
                <c:pt idx="44">
                  <c:v>11.540011</c:v>
                </c:pt>
                <c:pt idx="45">
                  <c:v>10.901382</c:v>
                </c:pt>
                <c:pt idx="46">
                  <c:v>11.056182</c:v>
                </c:pt>
                <c:pt idx="47">
                  <c:v>11.228197</c:v>
                </c:pt>
                <c:pt idx="48">
                  <c:v>11.400233999999999</c:v>
                </c:pt>
                <c:pt idx="49">
                  <c:v>11.367509999999999</c:v>
                </c:pt>
                <c:pt idx="50">
                  <c:v>11.287362999999999</c:v>
                </c:pt>
                <c:pt idx="51">
                  <c:v>11.026372</c:v>
                </c:pt>
                <c:pt idx="52">
                  <c:v>10.540538</c:v>
                </c:pt>
                <c:pt idx="53">
                  <c:v>10.001201</c:v>
                </c:pt>
                <c:pt idx="54">
                  <c:v>10.152613000000001</c:v>
                </c:pt>
                <c:pt idx="55">
                  <c:v>9.0774279</c:v>
                </c:pt>
                <c:pt idx="56">
                  <c:v>8.7834625000000006</c:v>
                </c:pt>
                <c:pt idx="57">
                  <c:v>8.6117983000000002</c:v>
                </c:pt>
                <c:pt idx="58">
                  <c:v>8.6032361999999996</c:v>
                </c:pt>
                <c:pt idx="59">
                  <c:v>9.7849301999999998</c:v>
                </c:pt>
                <c:pt idx="60">
                  <c:v>9.4471959999999999</c:v>
                </c:pt>
                <c:pt idx="61">
                  <c:v>9.9597005999999997</c:v>
                </c:pt>
                <c:pt idx="62">
                  <c:v>10.622247</c:v>
                </c:pt>
                <c:pt idx="63">
                  <c:v>11.326623</c:v>
                </c:pt>
                <c:pt idx="64">
                  <c:v>11.507123999999999</c:v>
                </c:pt>
                <c:pt idx="65">
                  <c:v>11.582067</c:v>
                </c:pt>
                <c:pt idx="66">
                  <c:v>10.958121999999999</c:v>
                </c:pt>
                <c:pt idx="67">
                  <c:v>10.721088</c:v>
                </c:pt>
                <c:pt idx="68">
                  <c:v>10.762226</c:v>
                </c:pt>
                <c:pt idx="69">
                  <c:v>10.756550000000001</c:v>
                </c:pt>
                <c:pt idx="70">
                  <c:v>9.3437271000000006</c:v>
                </c:pt>
                <c:pt idx="71">
                  <c:v>10.785418</c:v>
                </c:pt>
                <c:pt idx="72">
                  <c:v>7.8550224000000002</c:v>
                </c:pt>
                <c:pt idx="73">
                  <c:v>10.673762</c:v>
                </c:pt>
                <c:pt idx="74">
                  <c:v>9.5271205999999999</c:v>
                </c:pt>
                <c:pt idx="75">
                  <c:v>15.179508</c:v>
                </c:pt>
                <c:pt idx="76">
                  <c:v>14.997847999999999</c:v>
                </c:pt>
                <c:pt idx="77">
                  <c:v>14.879780999999999</c:v>
                </c:pt>
                <c:pt idx="78">
                  <c:v>14.074609000000001</c:v>
                </c:pt>
                <c:pt idx="79">
                  <c:v>14.617293</c:v>
                </c:pt>
                <c:pt idx="80">
                  <c:v>14.804444999999999</c:v>
                </c:pt>
                <c:pt idx="81">
                  <c:v>14.745924</c:v>
                </c:pt>
                <c:pt idx="82">
                  <c:v>14.720065999999999</c:v>
                </c:pt>
                <c:pt idx="83">
                  <c:v>15.066955</c:v>
                </c:pt>
                <c:pt idx="84">
                  <c:v>14.515319999999999</c:v>
                </c:pt>
                <c:pt idx="85">
                  <c:v>14.87087</c:v>
                </c:pt>
                <c:pt idx="86">
                  <c:v>15.801556</c:v>
                </c:pt>
                <c:pt idx="87">
                  <c:v>16.298195</c:v>
                </c:pt>
                <c:pt idx="88">
                  <c:v>17.071642000000001</c:v>
                </c:pt>
                <c:pt idx="89">
                  <c:v>16.178626999999999</c:v>
                </c:pt>
                <c:pt idx="90">
                  <c:v>17.303017000000001</c:v>
                </c:pt>
                <c:pt idx="91">
                  <c:v>16.951920999999999</c:v>
                </c:pt>
                <c:pt idx="92">
                  <c:v>14.202029</c:v>
                </c:pt>
                <c:pt idx="93">
                  <c:v>12.471662</c:v>
                </c:pt>
                <c:pt idx="94">
                  <c:v>11.925338999999999</c:v>
                </c:pt>
                <c:pt idx="95">
                  <c:v>11.332113</c:v>
                </c:pt>
                <c:pt idx="96">
                  <c:v>11.412884</c:v>
                </c:pt>
                <c:pt idx="97">
                  <c:v>12.170684</c:v>
                </c:pt>
                <c:pt idx="98">
                  <c:v>11.574797</c:v>
                </c:pt>
                <c:pt idx="99">
                  <c:v>11.322907000000001</c:v>
                </c:pt>
                <c:pt idx="100">
                  <c:v>11.148574999999999</c:v>
                </c:pt>
                <c:pt idx="101">
                  <c:v>11.734503999999999</c:v>
                </c:pt>
                <c:pt idx="102">
                  <c:v>13.257225</c:v>
                </c:pt>
                <c:pt idx="103">
                  <c:v>18.361129999999999</c:v>
                </c:pt>
                <c:pt idx="104">
                  <c:v>17.273662999999999</c:v>
                </c:pt>
                <c:pt idx="105">
                  <c:v>17.242231</c:v>
                </c:pt>
                <c:pt idx="106">
                  <c:v>19.825876000000001</c:v>
                </c:pt>
                <c:pt idx="107">
                  <c:v>17.302994000000002</c:v>
                </c:pt>
                <c:pt idx="108">
                  <c:v>15.915792</c:v>
                </c:pt>
                <c:pt idx="109">
                  <c:v>14.402555</c:v>
                </c:pt>
                <c:pt idx="110">
                  <c:v>13.364305999999999</c:v>
                </c:pt>
                <c:pt idx="111">
                  <c:v>16.599892000000001</c:v>
                </c:pt>
                <c:pt idx="112">
                  <c:v>15.720886999999999</c:v>
                </c:pt>
                <c:pt idx="113">
                  <c:v>13.945593000000001</c:v>
                </c:pt>
                <c:pt idx="114">
                  <c:v>16.144176000000002</c:v>
                </c:pt>
                <c:pt idx="115">
                  <c:v>16.286337</c:v>
                </c:pt>
                <c:pt idx="116">
                  <c:v>15.310553000000001</c:v>
                </c:pt>
                <c:pt idx="117">
                  <c:v>14.510774</c:v>
                </c:pt>
                <c:pt idx="118">
                  <c:v>11.237904</c:v>
                </c:pt>
                <c:pt idx="119">
                  <c:v>11.000923</c:v>
                </c:pt>
                <c:pt idx="120">
                  <c:v>11.105171</c:v>
                </c:pt>
                <c:pt idx="121">
                  <c:v>11.213405</c:v>
                </c:pt>
                <c:pt idx="122">
                  <c:v>11.285392999999999</c:v>
                </c:pt>
                <c:pt idx="123">
                  <c:v>10.531091</c:v>
                </c:pt>
                <c:pt idx="124">
                  <c:v>10.032297</c:v>
                </c:pt>
                <c:pt idx="125">
                  <c:v>10.395257000000001</c:v>
                </c:pt>
                <c:pt idx="126">
                  <c:v>10.257084000000001</c:v>
                </c:pt>
                <c:pt idx="127">
                  <c:v>9.5807380999999996</c:v>
                </c:pt>
                <c:pt idx="128">
                  <c:v>9.7531566999999999</c:v>
                </c:pt>
                <c:pt idx="129">
                  <c:v>10.591355</c:v>
                </c:pt>
                <c:pt idx="130">
                  <c:v>11.889509</c:v>
                </c:pt>
                <c:pt idx="131">
                  <c:v>13.697739</c:v>
                </c:pt>
                <c:pt idx="132">
                  <c:v>14.691466999999999</c:v>
                </c:pt>
                <c:pt idx="133">
                  <c:v>13.547844</c:v>
                </c:pt>
                <c:pt idx="134">
                  <c:v>13.601164000000001</c:v>
                </c:pt>
                <c:pt idx="135">
                  <c:v>13.680586</c:v>
                </c:pt>
                <c:pt idx="136">
                  <c:v>13.454878000000001</c:v>
                </c:pt>
                <c:pt idx="137">
                  <c:v>14.769726</c:v>
                </c:pt>
                <c:pt idx="138">
                  <c:v>15.050774000000001</c:v>
                </c:pt>
                <c:pt idx="139">
                  <c:v>12.716657</c:v>
                </c:pt>
                <c:pt idx="140">
                  <c:v>12.501636</c:v>
                </c:pt>
                <c:pt idx="141">
                  <c:v>12.78166</c:v>
                </c:pt>
                <c:pt idx="142">
                  <c:v>10.631539</c:v>
                </c:pt>
                <c:pt idx="143">
                  <c:v>9.3967495000000003</c:v>
                </c:pt>
                <c:pt idx="144">
                  <c:v>7.2715677999999997</c:v>
                </c:pt>
                <c:pt idx="145">
                  <c:v>6.1840128999999999</c:v>
                </c:pt>
                <c:pt idx="146">
                  <c:v>4.6961488999999998</c:v>
                </c:pt>
                <c:pt idx="147">
                  <c:v>3.2995133000000001</c:v>
                </c:pt>
                <c:pt idx="148">
                  <c:v>-1.9132521</c:v>
                </c:pt>
                <c:pt idx="149">
                  <c:v>-10.567914</c:v>
                </c:pt>
                <c:pt idx="150">
                  <c:v>-24.795071</c:v>
                </c:pt>
                <c:pt idx="151">
                  <c:v>-23.145803000000001</c:v>
                </c:pt>
                <c:pt idx="152">
                  <c:v>-22.953195999999998</c:v>
                </c:pt>
                <c:pt idx="153">
                  <c:v>-18.305878</c:v>
                </c:pt>
                <c:pt idx="154">
                  <c:v>-5.9805454999999998</c:v>
                </c:pt>
                <c:pt idx="155">
                  <c:v>4.2233242999999998</c:v>
                </c:pt>
                <c:pt idx="156">
                  <c:v>6.7787743000000003</c:v>
                </c:pt>
                <c:pt idx="157">
                  <c:v>11.280025</c:v>
                </c:pt>
                <c:pt idx="158">
                  <c:v>12.081947</c:v>
                </c:pt>
                <c:pt idx="159">
                  <c:v>10.784178000000001</c:v>
                </c:pt>
                <c:pt idx="160">
                  <c:v>11.962028999999999</c:v>
                </c:pt>
                <c:pt idx="161">
                  <c:v>13.030564</c:v>
                </c:pt>
                <c:pt idx="162">
                  <c:v>10.846057999999999</c:v>
                </c:pt>
                <c:pt idx="163">
                  <c:v>9.9457178000000006</c:v>
                </c:pt>
                <c:pt idx="164">
                  <c:v>11.695301000000001</c:v>
                </c:pt>
                <c:pt idx="165">
                  <c:v>9.9992104000000008</c:v>
                </c:pt>
                <c:pt idx="166">
                  <c:v>10.673798</c:v>
                </c:pt>
                <c:pt idx="167">
                  <c:v>10.848812000000001</c:v>
                </c:pt>
                <c:pt idx="168">
                  <c:v>9.9158726000000001</c:v>
                </c:pt>
                <c:pt idx="169">
                  <c:v>9.9425325000000004</c:v>
                </c:pt>
                <c:pt idx="170">
                  <c:v>9.0726948000000007</c:v>
                </c:pt>
                <c:pt idx="171">
                  <c:v>8.4999141999999992</c:v>
                </c:pt>
                <c:pt idx="172">
                  <c:v>9.7973604000000005</c:v>
                </c:pt>
                <c:pt idx="173">
                  <c:v>8.7281752000000008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8D3-46DB-8728-589B19E19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810240"/>
        <c:axId val="47281216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'IP3'!#REF!</c15:sqref>
                        </c15:formulaRef>
                      </c:ext>
                    </c:extLst>
                    <c:strCache>
                      <c:ptCount val="1"/>
                      <c:pt idx="0">
                        <c:v>+9dBm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0.191</c:v>
                      </c:pt>
                      <c:pt idx="1">
                        <c:v>0.35231632653061001</c:v>
                      </c:pt>
                      <c:pt idx="2">
                        <c:v>0.51363265306121997</c:v>
                      </c:pt>
                      <c:pt idx="3">
                        <c:v>0.67494897959184008</c:v>
                      </c:pt>
                      <c:pt idx="4">
                        <c:v>0.83626530612244998</c:v>
                      </c:pt>
                      <c:pt idx="5">
                        <c:v>0.99758163265305999</c:v>
                      </c:pt>
                      <c:pt idx="6">
                        <c:v>1.1588979591837001</c:v>
                      </c:pt>
                      <c:pt idx="7">
                        <c:v>1.3202142857143</c:v>
                      </c:pt>
                      <c:pt idx="8">
                        <c:v>1.4815306122448999</c:v>
                      </c:pt>
                      <c:pt idx="9">
                        <c:v>1.6428469387755</c:v>
                      </c:pt>
                      <c:pt idx="10">
                        <c:v>1.8041632653060999</c:v>
                      </c:pt>
                      <c:pt idx="11">
                        <c:v>1.9654795918367001</c:v>
                      </c:pt>
                      <c:pt idx="12">
                        <c:v>2.1267959183673</c:v>
                      </c:pt>
                      <c:pt idx="13">
                        <c:v>2.2881122448979996</c:v>
                      </c:pt>
                      <c:pt idx="14">
                        <c:v>2.4494285714285997</c:v>
                      </c:pt>
                      <c:pt idx="15">
                        <c:v>2.6107448979591998</c:v>
                      </c:pt>
                      <c:pt idx="16">
                        <c:v>2.7720612244898</c:v>
                      </c:pt>
                      <c:pt idx="17">
                        <c:v>2.9333775510204001</c:v>
                      </c:pt>
                      <c:pt idx="18">
                        <c:v>3.0946938775510002</c:v>
                      </c:pt>
                      <c:pt idx="19">
                        <c:v>3.2560102040816004</c:v>
                      </c:pt>
                      <c:pt idx="20">
                        <c:v>3.4173265306121996</c:v>
                      </c:pt>
                      <c:pt idx="21">
                        <c:v>3.5786428571429001</c:v>
                      </c:pt>
                      <c:pt idx="22">
                        <c:v>3.7399591836735002</c:v>
                      </c:pt>
                      <c:pt idx="23">
                        <c:v>3.9012755102041003</c:v>
                      </c:pt>
                      <c:pt idx="24">
                        <c:v>4.0625918367347005</c:v>
                      </c:pt>
                      <c:pt idx="25">
                        <c:v>4.2239081632652997</c:v>
                      </c:pt>
                      <c:pt idx="26">
                        <c:v>4.3852244897959007</c:v>
                      </c:pt>
                      <c:pt idx="27">
                        <c:v>4.5465408163265</c:v>
                      </c:pt>
                      <c:pt idx="28">
                        <c:v>4.7078571428570992</c:v>
                      </c:pt>
                      <c:pt idx="29">
                        <c:v>4.8691734693878006</c:v>
                      </c:pt>
                      <c:pt idx="30">
                        <c:v>5.0304897959183998</c:v>
                      </c:pt>
                      <c:pt idx="31">
                        <c:v>5.191806122449</c:v>
                      </c:pt>
                      <c:pt idx="32">
                        <c:v>5.3531224489796001</c:v>
                      </c:pt>
                      <c:pt idx="33">
                        <c:v>5.5144387755101993</c:v>
                      </c:pt>
                      <c:pt idx="34">
                        <c:v>5.6757551020408004</c:v>
                      </c:pt>
                      <c:pt idx="35">
                        <c:v>5.8370714285713996</c:v>
                      </c:pt>
                      <c:pt idx="36">
                        <c:v>5.9983877551020006</c:v>
                      </c:pt>
                      <c:pt idx="37">
                        <c:v>6.1597040816327002</c:v>
                      </c:pt>
                      <c:pt idx="38">
                        <c:v>6.3210204081632995</c:v>
                      </c:pt>
                      <c:pt idx="39">
                        <c:v>6.4823367346939005</c:v>
                      </c:pt>
                      <c:pt idx="40">
                        <c:v>6.6436530612244997</c:v>
                      </c:pt>
                      <c:pt idx="41">
                        <c:v>6.8049693877550999</c:v>
                      </c:pt>
                      <c:pt idx="42">
                        <c:v>6.9662857142857</c:v>
                      </c:pt>
                      <c:pt idx="43">
                        <c:v>7.1276020408163001</c:v>
                      </c:pt>
                      <c:pt idx="44">
                        <c:v>7.2889183673469002</c:v>
                      </c:pt>
                      <c:pt idx="45">
                        <c:v>7.4502346938775998</c:v>
                      </c:pt>
                      <c:pt idx="46">
                        <c:v>7.6115510204082</c:v>
                      </c:pt>
                      <c:pt idx="47">
                        <c:v>7.7728673469388001</c:v>
                      </c:pt>
                      <c:pt idx="48">
                        <c:v>7.9341836734694002</c:v>
                      </c:pt>
                      <c:pt idx="49">
                        <c:v>8.0954999999999995</c:v>
                      </c:pt>
                      <c:pt idx="50">
                        <c:v>8.2568163265305987</c:v>
                      </c:pt>
                      <c:pt idx="51">
                        <c:v>8.4181326530611997</c:v>
                      </c:pt>
                      <c:pt idx="52">
                        <c:v>8.579448979591799</c:v>
                      </c:pt>
                      <c:pt idx="53">
                        <c:v>8.7407653061224</c:v>
                      </c:pt>
                      <c:pt idx="54">
                        <c:v>8.9020816326530987</c:v>
                      </c:pt>
                      <c:pt idx="55">
                        <c:v>9.0633979591836997</c:v>
                      </c:pt>
                      <c:pt idx="56">
                        <c:v>9.2247142857143007</c:v>
                      </c:pt>
                      <c:pt idx="57">
                        <c:v>9.3860306122449</c:v>
                      </c:pt>
                      <c:pt idx="58">
                        <c:v>9.5473469387754992</c:v>
                      </c:pt>
                      <c:pt idx="59">
                        <c:v>9.7086632653061002</c:v>
                      </c:pt>
                      <c:pt idx="60">
                        <c:v>9.8699795918367013</c:v>
                      </c:pt>
                      <c:pt idx="61">
                        <c:v>10.031295918367</c:v>
                      </c:pt>
                      <c:pt idx="62">
                        <c:v>10.192612244898001</c:v>
                      </c:pt>
                      <c:pt idx="63">
                        <c:v>10.353928571429002</c:v>
                      </c:pt>
                      <c:pt idx="64">
                        <c:v>10.515244897958999</c:v>
                      </c:pt>
                      <c:pt idx="65">
                        <c:v>10.676561224489999</c:v>
                      </c:pt>
                      <c:pt idx="66">
                        <c:v>10.83787755102</c:v>
                      </c:pt>
                      <c:pt idx="67">
                        <c:v>10.999193877551001</c:v>
                      </c:pt>
                      <c:pt idx="68">
                        <c:v>11.160510204082001</c:v>
                      </c:pt>
                      <c:pt idx="69">
                        <c:v>11.321826530612</c:v>
                      </c:pt>
                      <c:pt idx="70">
                        <c:v>11.483142857142999</c:v>
                      </c:pt>
                      <c:pt idx="71">
                        <c:v>11.644459183673</c:v>
                      </c:pt>
                      <c:pt idx="72">
                        <c:v>11.805775510204001</c:v>
                      </c:pt>
                      <c:pt idx="73">
                        <c:v>11.967091836735001</c:v>
                      </c:pt>
                      <c:pt idx="74">
                        <c:v>12.128408163265</c:v>
                      </c:pt>
                      <c:pt idx="75">
                        <c:v>12.289724489795999</c:v>
                      </c:pt>
                      <c:pt idx="76">
                        <c:v>12.451040816327</c:v>
                      </c:pt>
                      <c:pt idx="77">
                        <c:v>12.612357142857</c:v>
                      </c:pt>
                      <c:pt idx="78">
                        <c:v>12.773673469388001</c:v>
                      </c:pt>
                      <c:pt idx="79">
                        <c:v>12.934989795918</c:v>
                      </c:pt>
                      <c:pt idx="80">
                        <c:v>13.096306122448999</c:v>
                      </c:pt>
                      <c:pt idx="81">
                        <c:v>13.257622448979999</c:v>
                      </c:pt>
                      <c:pt idx="82">
                        <c:v>13.41893877551</c:v>
                      </c:pt>
                      <c:pt idx="83">
                        <c:v>13.580255102041001</c:v>
                      </c:pt>
                      <c:pt idx="84">
                        <c:v>13.741571428571</c:v>
                      </c:pt>
                      <c:pt idx="85">
                        <c:v>13.902887755101998</c:v>
                      </c:pt>
                      <c:pt idx="86">
                        <c:v>14.064204081632999</c:v>
                      </c:pt>
                      <c:pt idx="87">
                        <c:v>14.225520408163</c:v>
                      </c:pt>
                      <c:pt idx="88">
                        <c:v>14.386836734694</c:v>
                      </c:pt>
                      <c:pt idx="89">
                        <c:v>14.548153061224001</c:v>
                      </c:pt>
                      <c:pt idx="90">
                        <c:v>14.709469387755</c:v>
                      </c:pt>
                      <c:pt idx="91">
                        <c:v>14.870785714285999</c:v>
                      </c:pt>
                      <c:pt idx="92">
                        <c:v>15.032102040816</c:v>
                      </c:pt>
                      <c:pt idx="93">
                        <c:v>15.193418367347</c:v>
                      </c:pt>
                      <c:pt idx="94">
                        <c:v>15.354734693878001</c:v>
                      </c:pt>
                      <c:pt idx="95">
                        <c:v>15.516051020408002</c:v>
                      </c:pt>
                      <c:pt idx="96">
                        <c:v>15.677367346938999</c:v>
                      </c:pt>
                      <c:pt idx="97">
                        <c:v>15.838683673468999</c:v>
                      </c:pt>
                      <c:pt idx="98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98D3-46DB-8728-589B19E1958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strCache>
                      <c:ptCount val="1"/>
                      <c:pt idx="0">
                        <c:v>+7dBm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0.191</c:v>
                      </c:pt>
                      <c:pt idx="1">
                        <c:v>0.35231632653061001</c:v>
                      </c:pt>
                      <c:pt idx="2">
                        <c:v>0.51363265306121997</c:v>
                      </c:pt>
                      <c:pt idx="3">
                        <c:v>0.67494897959184008</c:v>
                      </c:pt>
                      <c:pt idx="4">
                        <c:v>0.83626530612244998</c:v>
                      </c:pt>
                      <c:pt idx="5">
                        <c:v>0.99758163265305999</c:v>
                      </c:pt>
                      <c:pt idx="6">
                        <c:v>1.1588979591837001</c:v>
                      </c:pt>
                      <c:pt idx="7">
                        <c:v>1.3202142857143</c:v>
                      </c:pt>
                      <c:pt idx="8">
                        <c:v>1.4815306122448999</c:v>
                      </c:pt>
                      <c:pt idx="9">
                        <c:v>1.6428469387755</c:v>
                      </c:pt>
                      <c:pt idx="10">
                        <c:v>1.8041632653060999</c:v>
                      </c:pt>
                      <c:pt idx="11">
                        <c:v>1.9654795918367001</c:v>
                      </c:pt>
                      <c:pt idx="12">
                        <c:v>2.1267959183673</c:v>
                      </c:pt>
                      <c:pt idx="13">
                        <c:v>2.2881122448979996</c:v>
                      </c:pt>
                      <c:pt idx="14">
                        <c:v>2.4494285714285997</c:v>
                      </c:pt>
                      <c:pt idx="15">
                        <c:v>2.6107448979591998</c:v>
                      </c:pt>
                      <c:pt idx="16">
                        <c:v>2.7720612244898</c:v>
                      </c:pt>
                      <c:pt idx="17">
                        <c:v>2.9333775510204001</c:v>
                      </c:pt>
                      <c:pt idx="18">
                        <c:v>3.0946938775510002</c:v>
                      </c:pt>
                      <c:pt idx="19">
                        <c:v>3.2560102040816004</c:v>
                      </c:pt>
                      <c:pt idx="20">
                        <c:v>3.4173265306121996</c:v>
                      </c:pt>
                      <c:pt idx="21">
                        <c:v>3.5786428571429001</c:v>
                      </c:pt>
                      <c:pt idx="22">
                        <c:v>3.7399591836735002</c:v>
                      </c:pt>
                      <c:pt idx="23">
                        <c:v>3.9012755102041003</c:v>
                      </c:pt>
                      <c:pt idx="24">
                        <c:v>4.0625918367347005</c:v>
                      </c:pt>
                      <c:pt idx="25">
                        <c:v>4.2239081632652997</c:v>
                      </c:pt>
                      <c:pt idx="26">
                        <c:v>4.3852244897959007</c:v>
                      </c:pt>
                      <c:pt idx="27">
                        <c:v>4.5465408163265</c:v>
                      </c:pt>
                      <c:pt idx="28">
                        <c:v>4.7078571428570992</c:v>
                      </c:pt>
                      <c:pt idx="29">
                        <c:v>4.8691734693878006</c:v>
                      </c:pt>
                      <c:pt idx="30">
                        <c:v>5.0304897959183998</c:v>
                      </c:pt>
                      <c:pt idx="31">
                        <c:v>5.191806122449</c:v>
                      </c:pt>
                      <c:pt idx="32">
                        <c:v>5.3531224489796001</c:v>
                      </c:pt>
                      <c:pt idx="33">
                        <c:v>5.5144387755101993</c:v>
                      </c:pt>
                      <c:pt idx="34">
                        <c:v>5.6757551020408004</c:v>
                      </c:pt>
                      <c:pt idx="35">
                        <c:v>5.8370714285713996</c:v>
                      </c:pt>
                      <c:pt idx="36">
                        <c:v>5.9983877551020006</c:v>
                      </c:pt>
                      <c:pt idx="37">
                        <c:v>6.1597040816327002</c:v>
                      </c:pt>
                      <c:pt idx="38">
                        <c:v>6.3210204081632995</c:v>
                      </c:pt>
                      <c:pt idx="39">
                        <c:v>6.4823367346939005</c:v>
                      </c:pt>
                      <c:pt idx="40">
                        <c:v>6.6436530612244997</c:v>
                      </c:pt>
                      <c:pt idx="41">
                        <c:v>6.8049693877550999</c:v>
                      </c:pt>
                      <c:pt idx="42">
                        <c:v>6.9662857142857</c:v>
                      </c:pt>
                      <c:pt idx="43">
                        <c:v>7.1276020408163001</c:v>
                      </c:pt>
                      <c:pt idx="44">
                        <c:v>7.2889183673469002</c:v>
                      </c:pt>
                      <c:pt idx="45">
                        <c:v>7.4502346938775998</c:v>
                      </c:pt>
                      <c:pt idx="46">
                        <c:v>7.6115510204082</c:v>
                      </c:pt>
                      <c:pt idx="47">
                        <c:v>7.7728673469388001</c:v>
                      </c:pt>
                      <c:pt idx="48">
                        <c:v>7.9341836734694002</c:v>
                      </c:pt>
                      <c:pt idx="49">
                        <c:v>8.0954999999999995</c:v>
                      </c:pt>
                      <c:pt idx="50">
                        <c:v>8.2568163265305987</c:v>
                      </c:pt>
                      <c:pt idx="51">
                        <c:v>8.4181326530611997</c:v>
                      </c:pt>
                      <c:pt idx="52">
                        <c:v>8.579448979591799</c:v>
                      </c:pt>
                      <c:pt idx="53">
                        <c:v>8.7407653061224</c:v>
                      </c:pt>
                      <c:pt idx="54">
                        <c:v>8.9020816326530987</c:v>
                      </c:pt>
                      <c:pt idx="55">
                        <c:v>9.0633979591836997</c:v>
                      </c:pt>
                      <c:pt idx="56">
                        <c:v>9.2247142857143007</c:v>
                      </c:pt>
                      <c:pt idx="57">
                        <c:v>9.3860306122449</c:v>
                      </c:pt>
                      <c:pt idx="58">
                        <c:v>9.5473469387754992</c:v>
                      </c:pt>
                      <c:pt idx="59">
                        <c:v>9.7086632653061002</c:v>
                      </c:pt>
                      <c:pt idx="60">
                        <c:v>9.8699795918367013</c:v>
                      </c:pt>
                      <c:pt idx="61">
                        <c:v>10.031295918367</c:v>
                      </c:pt>
                      <c:pt idx="62">
                        <c:v>10.192612244898001</c:v>
                      </c:pt>
                      <c:pt idx="63">
                        <c:v>10.353928571429002</c:v>
                      </c:pt>
                      <c:pt idx="64">
                        <c:v>10.515244897958999</c:v>
                      </c:pt>
                      <c:pt idx="65">
                        <c:v>10.676561224489999</c:v>
                      </c:pt>
                      <c:pt idx="66">
                        <c:v>10.83787755102</c:v>
                      </c:pt>
                      <c:pt idx="67">
                        <c:v>10.999193877551001</c:v>
                      </c:pt>
                      <c:pt idx="68">
                        <c:v>11.160510204082001</c:v>
                      </c:pt>
                      <c:pt idx="69">
                        <c:v>11.321826530612</c:v>
                      </c:pt>
                      <c:pt idx="70">
                        <c:v>11.483142857142999</c:v>
                      </c:pt>
                      <c:pt idx="71">
                        <c:v>11.644459183673</c:v>
                      </c:pt>
                      <c:pt idx="72">
                        <c:v>11.805775510204001</c:v>
                      </c:pt>
                      <c:pt idx="73">
                        <c:v>11.967091836735001</c:v>
                      </c:pt>
                      <c:pt idx="74">
                        <c:v>12.128408163265</c:v>
                      </c:pt>
                      <c:pt idx="75">
                        <c:v>12.289724489795999</c:v>
                      </c:pt>
                      <c:pt idx="76">
                        <c:v>12.451040816327</c:v>
                      </c:pt>
                      <c:pt idx="77">
                        <c:v>12.612357142857</c:v>
                      </c:pt>
                      <c:pt idx="78">
                        <c:v>12.773673469388001</c:v>
                      </c:pt>
                      <c:pt idx="79">
                        <c:v>12.934989795918</c:v>
                      </c:pt>
                      <c:pt idx="80">
                        <c:v>13.096306122448999</c:v>
                      </c:pt>
                      <c:pt idx="81">
                        <c:v>13.257622448979999</c:v>
                      </c:pt>
                      <c:pt idx="82">
                        <c:v>13.41893877551</c:v>
                      </c:pt>
                      <c:pt idx="83">
                        <c:v>13.580255102041001</c:v>
                      </c:pt>
                      <c:pt idx="84">
                        <c:v>13.741571428571</c:v>
                      </c:pt>
                      <c:pt idx="85">
                        <c:v>13.902887755101998</c:v>
                      </c:pt>
                      <c:pt idx="86">
                        <c:v>14.064204081632999</c:v>
                      </c:pt>
                      <c:pt idx="87">
                        <c:v>14.225520408163</c:v>
                      </c:pt>
                      <c:pt idx="88">
                        <c:v>14.386836734694</c:v>
                      </c:pt>
                      <c:pt idx="89">
                        <c:v>14.548153061224001</c:v>
                      </c:pt>
                      <c:pt idx="90">
                        <c:v>14.709469387755</c:v>
                      </c:pt>
                      <c:pt idx="91">
                        <c:v>14.870785714285999</c:v>
                      </c:pt>
                      <c:pt idx="92">
                        <c:v>15.032102040816</c:v>
                      </c:pt>
                      <c:pt idx="93">
                        <c:v>15.193418367347</c:v>
                      </c:pt>
                      <c:pt idx="94">
                        <c:v>15.354734693878001</c:v>
                      </c:pt>
                      <c:pt idx="95">
                        <c:v>15.516051020408002</c:v>
                      </c:pt>
                      <c:pt idx="96">
                        <c:v>15.677367346938999</c:v>
                      </c:pt>
                      <c:pt idx="97">
                        <c:v>15.838683673468999</c:v>
                      </c:pt>
                      <c:pt idx="9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8D3-46DB-8728-589B19E1958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strCache>
                      <c:ptCount val="1"/>
                      <c:pt idx="0">
                        <c:v>+5dBm</c:v>
                      </c:pt>
                    </c:strCache>
                  </c:strRef>
                </c:tx>
                <c:spPr>
                  <a:ln cap="sq" cmpd="dbl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A9B-4AD2-ABA7-8C083ED02F3E}"/>
                  </c:ext>
                </c:extLst>
              </c15:ser>
            </c15:filteredScatterSeries>
          </c:ext>
        </c:extLst>
      </c:scatterChart>
      <c:valAx>
        <c:axId val="472810240"/>
        <c:scaling>
          <c:orientation val="minMax"/>
          <c:max val="32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472812160"/>
        <c:crosses val="autoZero"/>
        <c:crossBetween val="midCat"/>
        <c:majorUnit val="4"/>
      </c:valAx>
      <c:valAx>
        <c:axId val="472812160"/>
        <c:scaling>
          <c:orientation val="minMax"/>
          <c:max val="2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72810240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1285448890097198"/>
          <c:y val="0.57976122776319627"/>
          <c:w val="0.19632951264612125"/>
          <c:h val="0.18715806357538645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IP3 (dBm)</a:t>
            </a:r>
          </a:p>
        </c:rich>
      </c:tx>
      <c:layout>
        <c:manualLayout>
          <c:xMode val="edge"/>
          <c:yMode val="edge"/>
          <c:x val="0.41459703935735731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'IP3'!$I$31:$I$204</c:f>
              <c:numCache>
                <c:formatCode>General</c:formatCode>
                <c:ptCount val="174"/>
                <c:pt idx="0">
                  <c:v>8.32</c:v>
                </c:pt>
                <c:pt idx="1">
                  <c:v>8.48</c:v>
                </c:pt>
                <c:pt idx="2">
                  <c:v>8.64</c:v>
                </c:pt>
                <c:pt idx="3">
                  <c:v>8.8000000000000007</c:v>
                </c:pt>
                <c:pt idx="4">
                  <c:v>8.9600000000000009</c:v>
                </c:pt>
                <c:pt idx="5">
                  <c:v>9.1199999999999992</c:v>
                </c:pt>
                <c:pt idx="6">
                  <c:v>9.2799999999999994</c:v>
                </c:pt>
                <c:pt idx="7">
                  <c:v>9.44</c:v>
                </c:pt>
                <c:pt idx="8">
                  <c:v>9.6</c:v>
                </c:pt>
                <c:pt idx="9">
                  <c:v>9.76</c:v>
                </c:pt>
                <c:pt idx="10">
                  <c:v>9.92</c:v>
                </c:pt>
                <c:pt idx="11">
                  <c:v>10.08</c:v>
                </c:pt>
                <c:pt idx="12">
                  <c:v>10.24</c:v>
                </c:pt>
                <c:pt idx="13">
                  <c:v>10.4</c:v>
                </c:pt>
                <c:pt idx="14">
                  <c:v>10.56</c:v>
                </c:pt>
                <c:pt idx="15">
                  <c:v>10.72</c:v>
                </c:pt>
                <c:pt idx="16">
                  <c:v>10.88</c:v>
                </c:pt>
                <c:pt idx="17">
                  <c:v>11.04</c:v>
                </c:pt>
                <c:pt idx="18">
                  <c:v>11.2</c:v>
                </c:pt>
                <c:pt idx="19">
                  <c:v>11.36</c:v>
                </c:pt>
                <c:pt idx="20">
                  <c:v>11.52</c:v>
                </c:pt>
                <c:pt idx="21">
                  <c:v>11.68</c:v>
                </c:pt>
                <c:pt idx="22">
                  <c:v>11.84</c:v>
                </c:pt>
                <c:pt idx="23">
                  <c:v>12</c:v>
                </c:pt>
                <c:pt idx="24">
                  <c:v>12.16</c:v>
                </c:pt>
                <c:pt idx="25">
                  <c:v>12.32</c:v>
                </c:pt>
                <c:pt idx="26">
                  <c:v>12.48</c:v>
                </c:pt>
                <c:pt idx="27">
                  <c:v>12.64</c:v>
                </c:pt>
                <c:pt idx="28">
                  <c:v>12.8</c:v>
                </c:pt>
                <c:pt idx="29">
                  <c:v>12.96</c:v>
                </c:pt>
                <c:pt idx="30">
                  <c:v>13.12</c:v>
                </c:pt>
                <c:pt idx="31">
                  <c:v>13.28</c:v>
                </c:pt>
                <c:pt idx="32">
                  <c:v>13.44</c:v>
                </c:pt>
                <c:pt idx="33">
                  <c:v>13.6</c:v>
                </c:pt>
                <c:pt idx="34">
                  <c:v>13.76</c:v>
                </c:pt>
                <c:pt idx="35">
                  <c:v>13.92</c:v>
                </c:pt>
                <c:pt idx="36">
                  <c:v>14.08</c:v>
                </c:pt>
                <c:pt idx="37">
                  <c:v>14.24</c:v>
                </c:pt>
                <c:pt idx="38">
                  <c:v>14.4</c:v>
                </c:pt>
                <c:pt idx="39">
                  <c:v>14.56</c:v>
                </c:pt>
                <c:pt idx="40">
                  <c:v>14.72</c:v>
                </c:pt>
                <c:pt idx="41">
                  <c:v>14.88</c:v>
                </c:pt>
                <c:pt idx="42">
                  <c:v>15.04</c:v>
                </c:pt>
                <c:pt idx="43">
                  <c:v>15.2</c:v>
                </c:pt>
                <c:pt idx="44">
                  <c:v>15.36</c:v>
                </c:pt>
                <c:pt idx="45">
                  <c:v>15.52</c:v>
                </c:pt>
                <c:pt idx="46">
                  <c:v>15.68</c:v>
                </c:pt>
                <c:pt idx="47">
                  <c:v>15.84</c:v>
                </c:pt>
                <c:pt idx="48">
                  <c:v>16</c:v>
                </c:pt>
                <c:pt idx="49">
                  <c:v>16.16</c:v>
                </c:pt>
                <c:pt idx="50">
                  <c:v>16.32</c:v>
                </c:pt>
                <c:pt idx="51">
                  <c:v>16.48</c:v>
                </c:pt>
                <c:pt idx="52">
                  <c:v>16.64</c:v>
                </c:pt>
                <c:pt idx="53">
                  <c:v>16.8</c:v>
                </c:pt>
                <c:pt idx="54">
                  <c:v>16.96</c:v>
                </c:pt>
                <c:pt idx="55">
                  <c:v>17.12</c:v>
                </c:pt>
                <c:pt idx="56">
                  <c:v>17.28</c:v>
                </c:pt>
                <c:pt idx="57">
                  <c:v>17.440000000000001</c:v>
                </c:pt>
                <c:pt idx="58">
                  <c:v>17.600000000000001</c:v>
                </c:pt>
                <c:pt idx="59">
                  <c:v>17.760000000000002</c:v>
                </c:pt>
                <c:pt idx="60">
                  <c:v>17.920000000000002</c:v>
                </c:pt>
                <c:pt idx="61">
                  <c:v>18.079999999999998</c:v>
                </c:pt>
                <c:pt idx="62">
                  <c:v>18.239999999999998</c:v>
                </c:pt>
                <c:pt idx="63">
                  <c:v>18.399999999999999</c:v>
                </c:pt>
                <c:pt idx="64">
                  <c:v>18.559999999999999</c:v>
                </c:pt>
                <c:pt idx="65">
                  <c:v>18.72</c:v>
                </c:pt>
                <c:pt idx="66">
                  <c:v>18.88</c:v>
                </c:pt>
                <c:pt idx="67">
                  <c:v>19.04</c:v>
                </c:pt>
                <c:pt idx="68">
                  <c:v>19.2</c:v>
                </c:pt>
                <c:pt idx="69">
                  <c:v>19.36</c:v>
                </c:pt>
                <c:pt idx="70">
                  <c:v>19.52</c:v>
                </c:pt>
                <c:pt idx="71">
                  <c:v>19.68</c:v>
                </c:pt>
                <c:pt idx="72">
                  <c:v>19.84</c:v>
                </c:pt>
                <c:pt idx="73">
                  <c:v>20</c:v>
                </c:pt>
                <c:pt idx="74">
                  <c:v>20.16</c:v>
                </c:pt>
                <c:pt idx="75">
                  <c:v>20.32</c:v>
                </c:pt>
                <c:pt idx="76">
                  <c:v>20.48</c:v>
                </c:pt>
                <c:pt idx="77">
                  <c:v>20.64</c:v>
                </c:pt>
                <c:pt idx="78">
                  <c:v>20.8</c:v>
                </c:pt>
                <c:pt idx="79">
                  <c:v>20.96</c:v>
                </c:pt>
                <c:pt idx="80">
                  <c:v>21.12</c:v>
                </c:pt>
                <c:pt idx="81">
                  <c:v>21.28</c:v>
                </c:pt>
                <c:pt idx="82">
                  <c:v>21.44</c:v>
                </c:pt>
                <c:pt idx="83">
                  <c:v>21.6</c:v>
                </c:pt>
                <c:pt idx="84">
                  <c:v>21.76</c:v>
                </c:pt>
                <c:pt idx="85">
                  <c:v>21.92</c:v>
                </c:pt>
                <c:pt idx="86">
                  <c:v>22.08</c:v>
                </c:pt>
                <c:pt idx="87">
                  <c:v>22.24</c:v>
                </c:pt>
                <c:pt idx="88">
                  <c:v>22.4</c:v>
                </c:pt>
                <c:pt idx="89">
                  <c:v>22.56</c:v>
                </c:pt>
                <c:pt idx="90">
                  <c:v>22.72</c:v>
                </c:pt>
                <c:pt idx="91">
                  <c:v>22.88</c:v>
                </c:pt>
                <c:pt idx="92">
                  <c:v>23.04</c:v>
                </c:pt>
                <c:pt idx="93">
                  <c:v>23.2</c:v>
                </c:pt>
                <c:pt idx="94">
                  <c:v>23.36</c:v>
                </c:pt>
                <c:pt idx="95">
                  <c:v>23.52</c:v>
                </c:pt>
                <c:pt idx="96">
                  <c:v>23.68</c:v>
                </c:pt>
                <c:pt idx="97">
                  <c:v>23.84</c:v>
                </c:pt>
                <c:pt idx="98">
                  <c:v>24</c:v>
                </c:pt>
                <c:pt idx="99">
                  <c:v>24.16</c:v>
                </c:pt>
                <c:pt idx="100">
                  <c:v>24.32</c:v>
                </c:pt>
                <c:pt idx="101">
                  <c:v>24.48</c:v>
                </c:pt>
                <c:pt idx="102">
                  <c:v>24.64</c:v>
                </c:pt>
                <c:pt idx="103">
                  <c:v>24.8</c:v>
                </c:pt>
                <c:pt idx="104">
                  <c:v>24.96</c:v>
                </c:pt>
                <c:pt idx="105">
                  <c:v>25.12</c:v>
                </c:pt>
                <c:pt idx="106">
                  <c:v>25.28</c:v>
                </c:pt>
                <c:pt idx="107">
                  <c:v>25.44</c:v>
                </c:pt>
                <c:pt idx="108">
                  <c:v>25.6</c:v>
                </c:pt>
                <c:pt idx="109">
                  <c:v>25.76</c:v>
                </c:pt>
                <c:pt idx="110">
                  <c:v>25.92</c:v>
                </c:pt>
                <c:pt idx="111">
                  <c:v>26.08</c:v>
                </c:pt>
                <c:pt idx="112">
                  <c:v>26.24</c:v>
                </c:pt>
                <c:pt idx="113">
                  <c:v>26.4</c:v>
                </c:pt>
                <c:pt idx="114">
                  <c:v>26.56</c:v>
                </c:pt>
                <c:pt idx="115">
                  <c:v>26.72</c:v>
                </c:pt>
                <c:pt idx="116">
                  <c:v>26.88</c:v>
                </c:pt>
                <c:pt idx="117">
                  <c:v>27.04</c:v>
                </c:pt>
                <c:pt idx="118">
                  <c:v>27.2</c:v>
                </c:pt>
                <c:pt idx="119">
                  <c:v>27.36</c:v>
                </c:pt>
                <c:pt idx="120">
                  <c:v>27.52</c:v>
                </c:pt>
                <c:pt idx="121">
                  <c:v>27.68</c:v>
                </c:pt>
                <c:pt idx="122">
                  <c:v>27.84</c:v>
                </c:pt>
                <c:pt idx="123">
                  <c:v>28</c:v>
                </c:pt>
                <c:pt idx="124">
                  <c:v>28.16</c:v>
                </c:pt>
                <c:pt idx="125">
                  <c:v>28.32</c:v>
                </c:pt>
                <c:pt idx="126">
                  <c:v>28.48</c:v>
                </c:pt>
                <c:pt idx="127">
                  <c:v>28.64</c:v>
                </c:pt>
                <c:pt idx="128">
                  <c:v>28.8</c:v>
                </c:pt>
                <c:pt idx="129">
                  <c:v>28.96</c:v>
                </c:pt>
                <c:pt idx="130">
                  <c:v>29.12</c:v>
                </c:pt>
                <c:pt idx="131">
                  <c:v>29.28</c:v>
                </c:pt>
                <c:pt idx="132">
                  <c:v>29.44</c:v>
                </c:pt>
                <c:pt idx="133">
                  <c:v>29.6</c:v>
                </c:pt>
                <c:pt idx="134">
                  <c:v>29.76</c:v>
                </c:pt>
                <c:pt idx="135">
                  <c:v>29.92</c:v>
                </c:pt>
                <c:pt idx="136">
                  <c:v>30.08</c:v>
                </c:pt>
                <c:pt idx="137">
                  <c:v>30.24</c:v>
                </c:pt>
                <c:pt idx="138">
                  <c:v>30.4</c:v>
                </c:pt>
                <c:pt idx="139">
                  <c:v>30.56</c:v>
                </c:pt>
                <c:pt idx="140">
                  <c:v>30.72</c:v>
                </c:pt>
                <c:pt idx="141">
                  <c:v>30.88</c:v>
                </c:pt>
                <c:pt idx="142">
                  <c:v>31.04</c:v>
                </c:pt>
                <c:pt idx="143">
                  <c:v>31.2</c:v>
                </c:pt>
                <c:pt idx="144">
                  <c:v>31.36</c:v>
                </c:pt>
                <c:pt idx="145">
                  <c:v>31.52</c:v>
                </c:pt>
                <c:pt idx="146">
                  <c:v>31.68</c:v>
                </c:pt>
                <c:pt idx="147">
                  <c:v>31.84</c:v>
                </c:pt>
                <c:pt idx="148">
                  <c:v>32</c:v>
                </c:pt>
                <c:pt idx="149">
                  <c:v>32.159999999999997</c:v>
                </c:pt>
                <c:pt idx="150">
                  <c:v>32.32</c:v>
                </c:pt>
                <c:pt idx="151">
                  <c:v>32.479999999999997</c:v>
                </c:pt>
                <c:pt idx="152">
                  <c:v>32.64</c:v>
                </c:pt>
                <c:pt idx="153">
                  <c:v>32.799999999999997</c:v>
                </c:pt>
                <c:pt idx="154">
                  <c:v>32.96</c:v>
                </c:pt>
                <c:pt idx="155">
                  <c:v>33.119999999999997</c:v>
                </c:pt>
                <c:pt idx="156">
                  <c:v>33.28</c:v>
                </c:pt>
                <c:pt idx="157">
                  <c:v>33.44</c:v>
                </c:pt>
                <c:pt idx="158">
                  <c:v>33.6</c:v>
                </c:pt>
                <c:pt idx="159">
                  <c:v>33.76</c:v>
                </c:pt>
                <c:pt idx="160">
                  <c:v>33.92</c:v>
                </c:pt>
                <c:pt idx="161">
                  <c:v>34.08</c:v>
                </c:pt>
                <c:pt idx="162">
                  <c:v>34.24</c:v>
                </c:pt>
                <c:pt idx="163">
                  <c:v>34.4</c:v>
                </c:pt>
                <c:pt idx="164">
                  <c:v>34.56</c:v>
                </c:pt>
                <c:pt idx="165">
                  <c:v>34.72</c:v>
                </c:pt>
                <c:pt idx="166">
                  <c:v>34.880000000000003</c:v>
                </c:pt>
                <c:pt idx="167">
                  <c:v>35.04</c:v>
                </c:pt>
                <c:pt idx="168">
                  <c:v>35.200000000000003</c:v>
                </c:pt>
                <c:pt idx="169">
                  <c:v>35.36</c:v>
                </c:pt>
                <c:pt idx="170">
                  <c:v>35.520000000000003</c:v>
                </c:pt>
                <c:pt idx="171">
                  <c:v>35.68</c:v>
                </c:pt>
                <c:pt idx="172">
                  <c:v>35.840000000000003</c:v>
                </c:pt>
                <c:pt idx="173">
                  <c:v>36</c:v>
                </c:pt>
              </c:numCache>
            </c:numRef>
          </c:xVal>
          <c:yVal>
            <c:numRef>
              <c:f>'IP3'!$J$31:$J$204</c:f>
              <c:numCache>
                <c:formatCode>General</c:formatCode>
                <c:ptCount val="174"/>
                <c:pt idx="0">
                  <c:v>9.9744195999999992</c:v>
                </c:pt>
                <c:pt idx="1">
                  <c:v>10.544518</c:v>
                </c:pt>
                <c:pt idx="2">
                  <c:v>10.373549000000001</c:v>
                </c:pt>
                <c:pt idx="3">
                  <c:v>10.522805</c:v>
                </c:pt>
                <c:pt idx="4">
                  <c:v>11.175929</c:v>
                </c:pt>
                <c:pt idx="5">
                  <c:v>12.526211</c:v>
                </c:pt>
                <c:pt idx="6">
                  <c:v>13.647969</c:v>
                </c:pt>
                <c:pt idx="7">
                  <c:v>14.715274000000001</c:v>
                </c:pt>
                <c:pt idx="8">
                  <c:v>15.208641999999999</c:v>
                </c:pt>
                <c:pt idx="9">
                  <c:v>15.320722</c:v>
                </c:pt>
                <c:pt idx="10">
                  <c:v>15.726877</c:v>
                </c:pt>
                <c:pt idx="11">
                  <c:v>16.300485999999999</c:v>
                </c:pt>
                <c:pt idx="12">
                  <c:v>16.827133</c:v>
                </c:pt>
                <c:pt idx="13">
                  <c:v>17.430675999999998</c:v>
                </c:pt>
                <c:pt idx="14">
                  <c:v>18.210654999999999</c:v>
                </c:pt>
                <c:pt idx="15">
                  <c:v>18.611651999999999</c:v>
                </c:pt>
                <c:pt idx="16">
                  <c:v>19.708711999999998</c:v>
                </c:pt>
                <c:pt idx="17">
                  <c:v>20.291443000000001</c:v>
                </c:pt>
                <c:pt idx="18">
                  <c:v>19.925830999999999</c:v>
                </c:pt>
                <c:pt idx="19">
                  <c:v>19.794125000000001</c:v>
                </c:pt>
                <c:pt idx="20">
                  <c:v>19.520472999999999</c:v>
                </c:pt>
                <c:pt idx="21">
                  <c:v>19.158974000000001</c:v>
                </c:pt>
                <c:pt idx="22">
                  <c:v>19.715620000000001</c:v>
                </c:pt>
                <c:pt idx="23">
                  <c:v>20.655079000000001</c:v>
                </c:pt>
                <c:pt idx="24">
                  <c:v>21.471081000000002</c:v>
                </c:pt>
                <c:pt idx="25">
                  <c:v>21.461027000000001</c:v>
                </c:pt>
                <c:pt idx="26">
                  <c:v>22.930256</c:v>
                </c:pt>
                <c:pt idx="27">
                  <c:v>23.429358000000001</c:v>
                </c:pt>
                <c:pt idx="28">
                  <c:v>23.587285999999999</c:v>
                </c:pt>
                <c:pt idx="29">
                  <c:v>21.424703999999998</c:v>
                </c:pt>
                <c:pt idx="30">
                  <c:v>19.542147</c:v>
                </c:pt>
                <c:pt idx="31">
                  <c:v>20.244122000000001</c:v>
                </c:pt>
                <c:pt idx="32">
                  <c:v>20.955915000000001</c:v>
                </c:pt>
                <c:pt idx="33">
                  <c:v>22.57696</c:v>
                </c:pt>
                <c:pt idx="34">
                  <c:v>23.812211999999999</c:v>
                </c:pt>
                <c:pt idx="35">
                  <c:v>23.371061000000001</c:v>
                </c:pt>
                <c:pt idx="36">
                  <c:v>24.523705</c:v>
                </c:pt>
                <c:pt idx="37">
                  <c:v>24.503695</c:v>
                </c:pt>
                <c:pt idx="38">
                  <c:v>25.732424000000002</c:v>
                </c:pt>
                <c:pt idx="39">
                  <c:v>24.529882000000001</c:v>
                </c:pt>
                <c:pt idx="40">
                  <c:v>23.833838</c:v>
                </c:pt>
                <c:pt idx="41">
                  <c:v>21.825707999999999</c:v>
                </c:pt>
                <c:pt idx="42">
                  <c:v>19.730362</c:v>
                </c:pt>
                <c:pt idx="43">
                  <c:v>18.970479999999998</c:v>
                </c:pt>
                <c:pt idx="44">
                  <c:v>18.962053000000001</c:v>
                </c:pt>
                <c:pt idx="45">
                  <c:v>18.733453999999998</c:v>
                </c:pt>
                <c:pt idx="46">
                  <c:v>17.930251999999999</c:v>
                </c:pt>
                <c:pt idx="47">
                  <c:v>18.653729999999999</c:v>
                </c:pt>
                <c:pt idx="48">
                  <c:v>18.602076</c:v>
                </c:pt>
                <c:pt idx="49">
                  <c:v>18.773420000000002</c:v>
                </c:pt>
                <c:pt idx="50">
                  <c:v>18.753219999999999</c:v>
                </c:pt>
                <c:pt idx="51">
                  <c:v>18.744230000000002</c:v>
                </c:pt>
                <c:pt idx="52">
                  <c:v>19.201920000000001</c:v>
                </c:pt>
                <c:pt idx="53">
                  <c:v>19.328440000000001</c:v>
                </c:pt>
                <c:pt idx="54">
                  <c:v>18.532339</c:v>
                </c:pt>
                <c:pt idx="55">
                  <c:v>16.769933999999999</c:v>
                </c:pt>
                <c:pt idx="56">
                  <c:v>15.951259</c:v>
                </c:pt>
                <c:pt idx="57">
                  <c:v>16.016072999999999</c:v>
                </c:pt>
                <c:pt idx="58">
                  <c:v>16.767766999999999</c:v>
                </c:pt>
                <c:pt idx="59">
                  <c:v>16.853214000000001</c:v>
                </c:pt>
                <c:pt idx="60">
                  <c:v>17.078600000000002</c:v>
                </c:pt>
                <c:pt idx="61">
                  <c:v>17.108087999999999</c:v>
                </c:pt>
                <c:pt idx="62">
                  <c:v>17.719975000000002</c:v>
                </c:pt>
                <c:pt idx="63">
                  <c:v>18.274487000000001</c:v>
                </c:pt>
                <c:pt idx="64">
                  <c:v>18.716303</c:v>
                </c:pt>
                <c:pt idx="65">
                  <c:v>18.422405000000001</c:v>
                </c:pt>
                <c:pt idx="66">
                  <c:v>18.766553999999999</c:v>
                </c:pt>
                <c:pt idx="67">
                  <c:v>19.595831</c:v>
                </c:pt>
                <c:pt idx="68">
                  <c:v>19.944582</c:v>
                </c:pt>
                <c:pt idx="69">
                  <c:v>20.395201</c:v>
                </c:pt>
                <c:pt idx="70">
                  <c:v>16.575199000000001</c:v>
                </c:pt>
                <c:pt idx="71">
                  <c:v>17.755409</c:v>
                </c:pt>
                <c:pt idx="72">
                  <c:v>15.444701999999999</c:v>
                </c:pt>
                <c:pt idx="73">
                  <c:v>17.852246999999998</c:v>
                </c:pt>
                <c:pt idx="74">
                  <c:v>16.806843000000001</c:v>
                </c:pt>
                <c:pt idx="75">
                  <c:v>24.472339999999999</c:v>
                </c:pt>
                <c:pt idx="76">
                  <c:v>24.706757</c:v>
                </c:pt>
                <c:pt idx="77">
                  <c:v>25.195399999999999</c:v>
                </c:pt>
                <c:pt idx="78">
                  <c:v>24.288236999999999</c:v>
                </c:pt>
                <c:pt idx="79">
                  <c:v>24.821966</c:v>
                </c:pt>
                <c:pt idx="80">
                  <c:v>25.519428000000001</c:v>
                </c:pt>
                <c:pt idx="81">
                  <c:v>25.354731000000001</c:v>
                </c:pt>
                <c:pt idx="82">
                  <c:v>25.767348999999999</c:v>
                </c:pt>
                <c:pt idx="83">
                  <c:v>27.008929999999999</c:v>
                </c:pt>
                <c:pt idx="84">
                  <c:v>25.988437999999999</c:v>
                </c:pt>
                <c:pt idx="85">
                  <c:v>25.453133000000001</c:v>
                </c:pt>
                <c:pt idx="86">
                  <c:v>26.581620999999998</c:v>
                </c:pt>
                <c:pt idx="87">
                  <c:v>25.788627999999999</c:v>
                </c:pt>
                <c:pt idx="88">
                  <c:v>25.717533</c:v>
                </c:pt>
                <c:pt idx="89">
                  <c:v>25.856992999999999</c:v>
                </c:pt>
                <c:pt idx="90">
                  <c:v>26.194814999999998</c:v>
                </c:pt>
                <c:pt idx="91">
                  <c:v>25.692730000000001</c:v>
                </c:pt>
                <c:pt idx="92">
                  <c:v>25.521077999999999</c:v>
                </c:pt>
                <c:pt idx="93">
                  <c:v>23.742688999999999</c:v>
                </c:pt>
                <c:pt idx="94">
                  <c:v>22.920770999999998</c:v>
                </c:pt>
                <c:pt idx="95">
                  <c:v>23.126902000000001</c:v>
                </c:pt>
                <c:pt idx="96">
                  <c:v>23.516855</c:v>
                </c:pt>
                <c:pt idx="97">
                  <c:v>24.907962999999999</c:v>
                </c:pt>
                <c:pt idx="98">
                  <c:v>23.789397999999998</c:v>
                </c:pt>
                <c:pt idx="99">
                  <c:v>22.034345999999999</c:v>
                </c:pt>
                <c:pt idx="100">
                  <c:v>21.430928999999999</c:v>
                </c:pt>
                <c:pt idx="101">
                  <c:v>21.700448999999999</c:v>
                </c:pt>
                <c:pt idx="102">
                  <c:v>22.533132999999999</c:v>
                </c:pt>
                <c:pt idx="103">
                  <c:v>22.474202999999999</c:v>
                </c:pt>
                <c:pt idx="104">
                  <c:v>22.861177000000001</c:v>
                </c:pt>
                <c:pt idx="105">
                  <c:v>21.366886000000001</c:v>
                </c:pt>
                <c:pt idx="106">
                  <c:v>20.147794999999999</c:v>
                </c:pt>
                <c:pt idx="107">
                  <c:v>20.099299999999999</c:v>
                </c:pt>
                <c:pt idx="108">
                  <c:v>20.816275000000001</c:v>
                </c:pt>
                <c:pt idx="109">
                  <c:v>21.217472000000001</c:v>
                </c:pt>
                <c:pt idx="110">
                  <c:v>21.091625000000001</c:v>
                </c:pt>
                <c:pt idx="111">
                  <c:v>20.469080000000002</c:v>
                </c:pt>
                <c:pt idx="112">
                  <c:v>20.573843</c:v>
                </c:pt>
                <c:pt idx="113">
                  <c:v>21.255709</c:v>
                </c:pt>
                <c:pt idx="114">
                  <c:v>21.702926999999999</c:v>
                </c:pt>
                <c:pt idx="115">
                  <c:v>21.946926000000001</c:v>
                </c:pt>
                <c:pt idx="116">
                  <c:v>21.408374999999999</c:v>
                </c:pt>
                <c:pt idx="117">
                  <c:v>22.010968999999999</c:v>
                </c:pt>
                <c:pt idx="118">
                  <c:v>21.083483000000001</c:v>
                </c:pt>
                <c:pt idx="119">
                  <c:v>20.448754999999998</c:v>
                </c:pt>
                <c:pt idx="120">
                  <c:v>20.521222999999999</c:v>
                </c:pt>
                <c:pt idx="121">
                  <c:v>21.277887</c:v>
                </c:pt>
                <c:pt idx="122">
                  <c:v>21.116064000000001</c:v>
                </c:pt>
                <c:pt idx="123">
                  <c:v>20.144895999999999</c:v>
                </c:pt>
                <c:pt idx="124">
                  <c:v>19.984835</c:v>
                </c:pt>
                <c:pt idx="125">
                  <c:v>20.103726999999999</c:v>
                </c:pt>
                <c:pt idx="126">
                  <c:v>20.540967999999999</c:v>
                </c:pt>
                <c:pt idx="127">
                  <c:v>20.232132</c:v>
                </c:pt>
                <c:pt idx="128">
                  <c:v>20.542566000000001</c:v>
                </c:pt>
                <c:pt idx="129">
                  <c:v>21.563141000000002</c:v>
                </c:pt>
                <c:pt idx="130">
                  <c:v>23.995837999999999</c:v>
                </c:pt>
                <c:pt idx="131">
                  <c:v>25.930969000000001</c:v>
                </c:pt>
                <c:pt idx="132">
                  <c:v>25.724164999999999</c:v>
                </c:pt>
                <c:pt idx="133">
                  <c:v>24.414673000000001</c:v>
                </c:pt>
                <c:pt idx="134">
                  <c:v>23.503672000000002</c:v>
                </c:pt>
                <c:pt idx="135">
                  <c:v>24.107825999999999</c:v>
                </c:pt>
                <c:pt idx="136">
                  <c:v>25.336842999999998</c:v>
                </c:pt>
                <c:pt idx="137">
                  <c:v>27.350641</c:v>
                </c:pt>
                <c:pt idx="138">
                  <c:v>24.737123</c:v>
                </c:pt>
                <c:pt idx="139">
                  <c:v>24.048054</c:v>
                </c:pt>
                <c:pt idx="140">
                  <c:v>23.450506000000001</c:v>
                </c:pt>
                <c:pt idx="141">
                  <c:v>23.541471000000001</c:v>
                </c:pt>
                <c:pt idx="142">
                  <c:v>25.388245000000001</c:v>
                </c:pt>
                <c:pt idx="143">
                  <c:v>24.516815000000001</c:v>
                </c:pt>
                <c:pt idx="144">
                  <c:v>23.035520999999999</c:v>
                </c:pt>
                <c:pt idx="145">
                  <c:v>22.491146000000001</c:v>
                </c:pt>
                <c:pt idx="146">
                  <c:v>27.029741000000001</c:v>
                </c:pt>
                <c:pt idx="147">
                  <c:v>23.028048999999999</c:v>
                </c:pt>
                <c:pt idx="148">
                  <c:v>19.030629999999999</c:v>
                </c:pt>
                <c:pt idx="149">
                  <c:v>18.676037000000001</c:v>
                </c:pt>
                <c:pt idx="150">
                  <c:v>17.311741000000001</c:v>
                </c:pt>
                <c:pt idx="151">
                  <c:v>19.390387</c:v>
                </c:pt>
                <c:pt idx="152">
                  <c:v>18.621898999999999</c:v>
                </c:pt>
                <c:pt idx="153">
                  <c:v>19.522462999999998</c:v>
                </c:pt>
                <c:pt idx="154">
                  <c:v>24.389181000000001</c:v>
                </c:pt>
                <c:pt idx="155">
                  <c:v>23.062691000000001</c:v>
                </c:pt>
                <c:pt idx="156">
                  <c:v>24.734967999999999</c:v>
                </c:pt>
                <c:pt idx="157">
                  <c:v>26.605608</c:v>
                </c:pt>
                <c:pt idx="158">
                  <c:v>27.286489</c:v>
                </c:pt>
                <c:pt idx="159">
                  <c:v>27.190556999999998</c:v>
                </c:pt>
                <c:pt idx="160">
                  <c:v>25.857384</c:v>
                </c:pt>
                <c:pt idx="161">
                  <c:v>27.020834000000001</c:v>
                </c:pt>
                <c:pt idx="162">
                  <c:v>28.637550000000001</c:v>
                </c:pt>
                <c:pt idx="163">
                  <c:v>26.018592999999999</c:v>
                </c:pt>
                <c:pt idx="164">
                  <c:v>26.820768000000001</c:v>
                </c:pt>
                <c:pt idx="165">
                  <c:v>25.534271</c:v>
                </c:pt>
                <c:pt idx="166">
                  <c:v>26.050346000000001</c:v>
                </c:pt>
                <c:pt idx="167">
                  <c:v>28.374009999999998</c:v>
                </c:pt>
                <c:pt idx="168">
                  <c:v>26.054237000000001</c:v>
                </c:pt>
                <c:pt idx="169">
                  <c:v>24.800941000000002</c:v>
                </c:pt>
                <c:pt idx="170">
                  <c:v>26.742076999999998</c:v>
                </c:pt>
                <c:pt idx="171">
                  <c:v>28.516681999999999</c:v>
                </c:pt>
                <c:pt idx="172">
                  <c:v>27.113406999999999</c:v>
                </c:pt>
                <c:pt idx="173">
                  <c:v>27.398726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D3-4A95-BD2A-148DDE6E0B64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'IP3'!$I$31:$I$204</c:f>
              <c:numCache>
                <c:formatCode>General</c:formatCode>
                <c:ptCount val="174"/>
                <c:pt idx="0">
                  <c:v>8.32</c:v>
                </c:pt>
                <c:pt idx="1">
                  <c:v>8.48</c:v>
                </c:pt>
                <c:pt idx="2">
                  <c:v>8.64</c:v>
                </c:pt>
                <c:pt idx="3">
                  <c:v>8.8000000000000007</c:v>
                </c:pt>
                <c:pt idx="4">
                  <c:v>8.9600000000000009</c:v>
                </c:pt>
                <c:pt idx="5">
                  <c:v>9.1199999999999992</c:v>
                </c:pt>
                <c:pt idx="6">
                  <c:v>9.2799999999999994</c:v>
                </c:pt>
                <c:pt idx="7">
                  <c:v>9.44</c:v>
                </c:pt>
                <c:pt idx="8">
                  <c:v>9.6</c:v>
                </c:pt>
                <c:pt idx="9">
                  <c:v>9.76</c:v>
                </c:pt>
                <c:pt idx="10">
                  <c:v>9.92</c:v>
                </c:pt>
                <c:pt idx="11">
                  <c:v>10.08</c:v>
                </c:pt>
                <c:pt idx="12">
                  <c:v>10.24</c:v>
                </c:pt>
                <c:pt idx="13">
                  <c:v>10.4</c:v>
                </c:pt>
                <c:pt idx="14">
                  <c:v>10.56</c:v>
                </c:pt>
                <c:pt idx="15">
                  <c:v>10.72</c:v>
                </c:pt>
                <c:pt idx="16">
                  <c:v>10.88</c:v>
                </c:pt>
                <c:pt idx="17">
                  <c:v>11.04</c:v>
                </c:pt>
                <c:pt idx="18">
                  <c:v>11.2</c:v>
                </c:pt>
                <c:pt idx="19">
                  <c:v>11.36</c:v>
                </c:pt>
                <c:pt idx="20">
                  <c:v>11.52</c:v>
                </c:pt>
                <c:pt idx="21">
                  <c:v>11.68</c:v>
                </c:pt>
                <c:pt idx="22">
                  <c:v>11.84</c:v>
                </c:pt>
                <c:pt idx="23">
                  <c:v>12</c:v>
                </c:pt>
                <c:pt idx="24">
                  <c:v>12.16</c:v>
                </c:pt>
                <c:pt idx="25">
                  <c:v>12.32</c:v>
                </c:pt>
                <c:pt idx="26">
                  <c:v>12.48</c:v>
                </c:pt>
                <c:pt idx="27">
                  <c:v>12.64</c:v>
                </c:pt>
                <c:pt idx="28">
                  <c:v>12.8</c:v>
                </c:pt>
                <c:pt idx="29">
                  <c:v>12.96</c:v>
                </c:pt>
                <c:pt idx="30">
                  <c:v>13.12</c:v>
                </c:pt>
                <c:pt idx="31">
                  <c:v>13.28</c:v>
                </c:pt>
                <c:pt idx="32">
                  <c:v>13.44</c:v>
                </c:pt>
                <c:pt idx="33">
                  <c:v>13.6</c:v>
                </c:pt>
                <c:pt idx="34">
                  <c:v>13.76</c:v>
                </c:pt>
                <c:pt idx="35">
                  <c:v>13.92</c:v>
                </c:pt>
                <c:pt idx="36">
                  <c:v>14.08</c:v>
                </c:pt>
                <c:pt idx="37">
                  <c:v>14.24</c:v>
                </c:pt>
                <c:pt idx="38">
                  <c:v>14.4</c:v>
                </c:pt>
                <c:pt idx="39">
                  <c:v>14.56</c:v>
                </c:pt>
                <c:pt idx="40">
                  <c:v>14.72</c:v>
                </c:pt>
                <c:pt idx="41">
                  <c:v>14.88</c:v>
                </c:pt>
                <c:pt idx="42">
                  <c:v>15.04</c:v>
                </c:pt>
                <c:pt idx="43">
                  <c:v>15.2</c:v>
                </c:pt>
                <c:pt idx="44">
                  <c:v>15.36</c:v>
                </c:pt>
                <c:pt idx="45">
                  <c:v>15.52</c:v>
                </c:pt>
                <c:pt idx="46">
                  <c:v>15.68</c:v>
                </c:pt>
                <c:pt idx="47">
                  <c:v>15.84</c:v>
                </c:pt>
                <c:pt idx="48">
                  <c:v>16</c:v>
                </c:pt>
                <c:pt idx="49">
                  <c:v>16.16</c:v>
                </c:pt>
                <c:pt idx="50">
                  <c:v>16.32</c:v>
                </c:pt>
                <c:pt idx="51">
                  <c:v>16.48</c:v>
                </c:pt>
                <c:pt idx="52">
                  <c:v>16.64</c:v>
                </c:pt>
                <c:pt idx="53">
                  <c:v>16.8</c:v>
                </c:pt>
                <c:pt idx="54">
                  <c:v>16.96</c:v>
                </c:pt>
                <c:pt idx="55">
                  <c:v>17.12</c:v>
                </c:pt>
                <c:pt idx="56">
                  <c:v>17.28</c:v>
                </c:pt>
                <c:pt idx="57">
                  <c:v>17.440000000000001</c:v>
                </c:pt>
                <c:pt idx="58">
                  <c:v>17.600000000000001</c:v>
                </c:pt>
                <c:pt idx="59">
                  <c:v>17.760000000000002</c:v>
                </c:pt>
                <c:pt idx="60">
                  <c:v>17.920000000000002</c:v>
                </c:pt>
                <c:pt idx="61">
                  <c:v>18.079999999999998</c:v>
                </c:pt>
                <c:pt idx="62">
                  <c:v>18.239999999999998</c:v>
                </c:pt>
                <c:pt idx="63">
                  <c:v>18.399999999999999</c:v>
                </c:pt>
                <c:pt idx="64">
                  <c:v>18.559999999999999</c:v>
                </c:pt>
                <c:pt idx="65">
                  <c:v>18.72</c:v>
                </c:pt>
                <c:pt idx="66">
                  <c:v>18.88</c:v>
                </c:pt>
                <c:pt idx="67">
                  <c:v>19.04</c:v>
                </c:pt>
                <c:pt idx="68">
                  <c:v>19.2</c:v>
                </c:pt>
                <c:pt idx="69">
                  <c:v>19.36</c:v>
                </c:pt>
                <c:pt idx="70">
                  <c:v>19.52</c:v>
                </c:pt>
                <c:pt idx="71">
                  <c:v>19.68</c:v>
                </c:pt>
                <c:pt idx="72">
                  <c:v>19.84</c:v>
                </c:pt>
                <c:pt idx="73">
                  <c:v>20</c:v>
                </c:pt>
                <c:pt idx="74">
                  <c:v>20.16</c:v>
                </c:pt>
                <c:pt idx="75">
                  <c:v>20.32</c:v>
                </c:pt>
                <c:pt idx="76">
                  <c:v>20.48</c:v>
                </c:pt>
                <c:pt idx="77">
                  <c:v>20.64</c:v>
                </c:pt>
                <c:pt idx="78">
                  <c:v>20.8</c:v>
                </c:pt>
                <c:pt idx="79">
                  <c:v>20.96</c:v>
                </c:pt>
                <c:pt idx="80">
                  <c:v>21.12</c:v>
                </c:pt>
                <c:pt idx="81">
                  <c:v>21.28</c:v>
                </c:pt>
                <c:pt idx="82">
                  <c:v>21.44</c:v>
                </c:pt>
                <c:pt idx="83">
                  <c:v>21.6</c:v>
                </c:pt>
                <c:pt idx="84">
                  <c:v>21.76</c:v>
                </c:pt>
                <c:pt idx="85">
                  <c:v>21.92</c:v>
                </c:pt>
                <c:pt idx="86">
                  <c:v>22.08</c:v>
                </c:pt>
                <c:pt idx="87">
                  <c:v>22.24</c:v>
                </c:pt>
                <c:pt idx="88">
                  <c:v>22.4</c:v>
                </c:pt>
                <c:pt idx="89">
                  <c:v>22.56</c:v>
                </c:pt>
                <c:pt idx="90">
                  <c:v>22.72</c:v>
                </c:pt>
                <c:pt idx="91">
                  <c:v>22.88</c:v>
                </c:pt>
                <c:pt idx="92">
                  <c:v>23.04</c:v>
                </c:pt>
                <c:pt idx="93">
                  <c:v>23.2</c:v>
                </c:pt>
                <c:pt idx="94">
                  <c:v>23.36</c:v>
                </c:pt>
                <c:pt idx="95">
                  <c:v>23.52</c:v>
                </c:pt>
                <c:pt idx="96">
                  <c:v>23.68</c:v>
                </c:pt>
                <c:pt idx="97">
                  <c:v>23.84</c:v>
                </c:pt>
                <c:pt idx="98">
                  <c:v>24</c:v>
                </c:pt>
                <c:pt idx="99">
                  <c:v>24.16</c:v>
                </c:pt>
                <c:pt idx="100">
                  <c:v>24.32</c:v>
                </c:pt>
                <c:pt idx="101">
                  <c:v>24.48</c:v>
                </c:pt>
                <c:pt idx="102">
                  <c:v>24.64</c:v>
                </c:pt>
                <c:pt idx="103">
                  <c:v>24.8</c:v>
                </c:pt>
                <c:pt idx="104">
                  <c:v>24.96</c:v>
                </c:pt>
                <c:pt idx="105">
                  <c:v>25.12</c:v>
                </c:pt>
                <c:pt idx="106">
                  <c:v>25.28</c:v>
                </c:pt>
                <c:pt idx="107">
                  <c:v>25.44</c:v>
                </c:pt>
                <c:pt idx="108">
                  <c:v>25.6</c:v>
                </c:pt>
                <c:pt idx="109">
                  <c:v>25.76</c:v>
                </c:pt>
                <c:pt idx="110">
                  <c:v>25.92</c:v>
                </c:pt>
                <c:pt idx="111">
                  <c:v>26.08</c:v>
                </c:pt>
                <c:pt idx="112">
                  <c:v>26.24</c:v>
                </c:pt>
                <c:pt idx="113">
                  <c:v>26.4</c:v>
                </c:pt>
                <c:pt idx="114">
                  <c:v>26.56</c:v>
                </c:pt>
                <c:pt idx="115">
                  <c:v>26.72</c:v>
                </c:pt>
                <c:pt idx="116">
                  <c:v>26.88</c:v>
                </c:pt>
                <c:pt idx="117">
                  <c:v>27.04</c:v>
                </c:pt>
                <c:pt idx="118">
                  <c:v>27.2</c:v>
                </c:pt>
                <c:pt idx="119">
                  <c:v>27.36</c:v>
                </c:pt>
                <c:pt idx="120">
                  <c:v>27.52</c:v>
                </c:pt>
                <c:pt idx="121">
                  <c:v>27.68</c:v>
                </c:pt>
                <c:pt idx="122">
                  <c:v>27.84</c:v>
                </c:pt>
                <c:pt idx="123">
                  <c:v>28</c:v>
                </c:pt>
                <c:pt idx="124">
                  <c:v>28.16</c:v>
                </c:pt>
                <c:pt idx="125">
                  <c:v>28.32</c:v>
                </c:pt>
                <c:pt idx="126">
                  <c:v>28.48</c:v>
                </c:pt>
                <c:pt idx="127">
                  <c:v>28.64</c:v>
                </c:pt>
                <c:pt idx="128">
                  <c:v>28.8</c:v>
                </c:pt>
                <c:pt idx="129">
                  <c:v>28.96</c:v>
                </c:pt>
                <c:pt idx="130">
                  <c:v>29.12</c:v>
                </c:pt>
                <c:pt idx="131">
                  <c:v>29.28</c:v>
                </c:pt>
                <c:pt idx="132">
                  <c:v>29.44</c:v>
                </c:pt>
                <c:pt idx="133">
                  <c:v>29.6</c:v>
                </c:pt>
                <c:pt idx="134">
                  <c:v>29.76</c:v>
                </c:pt>
                <c:pt idx="135">
                  <c:v>29.92</c:v>
                </c:pt>
                <c:pt idx="136">
                  <c:v>30.08</c:v>
                </c:pt>
                <c:pt idx="137">
                  <c:v>30.24</c:v>
                </c:pt>
                <c:pt idx="138">
                  <c:v>30.4</c:v>
                </c:pt>
                <c:pt idx="139">
                  <c:v>30.56</c:v>
                </c:pt>
                <c:pt idx="140">
                  <c:v>30.72</c:v>
                </c:pt>
                <c:pt idx="141">
                  <c:v>30.88</c:v>
                </c:pt>
                <c:pt idx="142">
                  <c:v>31.04</c:v>
                </c:pt>
                <c:pt idx="143">
                  <c:v>31.2</c:v>
                </c:pt>
                <c:pt idx="144">
                  <c:v>31.36</c:v>
                </c:pt>
                <c:pt idx="145">
                  <c:v>31.52</c:v>
                </c:pt>
                <c:pt idx="146">
                  <c:v>31.68</c:v>
                </c:pt>
                <c:pt idx="147">
                  <c:v>31.84</c:v>
                </c:pt>
                <c:pt idx="148">
                  <c:v>32</c:v>
                </c:pt>
                <c:pt idx="149">
                  <c:v>32.159999999999997</c:v>
                </c:pt>
                <c:pt idx="150">
                  <c:v>32.32</c:v>
                </c:pt>
                <c:pt idx="151">
                  <c:v>32.479999999999997</c:v>
                </c:pt>
                <c:pt idx="152">
                  <c:v>32.64</c:v>
                </c:pt>
                <c:pt idx="153">
                  <c:v>32.799999999999997</c:v>
                </c:pt>
                <c:pt idx="154">
                  <c:v>32.96</c:v>
                </c:pt>
                <c:pt idx="155">
                  <c:v>33.119999999999997</c:v>
                </c:pt>
                <c:pt idx="156">
                  <c:v>33.28</c:v>
                </c:pt>
                <c:pt idx="157">
                  <c:v>33.44</c:v>
                </c:pt>
                <c:pt idx="158">
                  <c:v>33.6</c:v>
                </c:pt>
                <c:pt idx="159">
                  <c:v>33.76</c:v>
                </c:pt>
                <c:pt idx="160">
                  <c:v>33.92</c:v>
                </c:pt>
                <c:pt idx="161">
                  <c:v>34.08</c:v>
                </c:pt>
                <c:pt idx="162">
                  <c:v>34.24</c:v>
                </c:pt>
                <c:pt idx="163">
                  <c:v>34.4</c:v>
                </c:pt>
                <c:pt idx="164">
                  <c:v>34.56</c:v>
                </c:pt>
                <c:pt idx="165">
                  <c:v>34.72</c:v>
                </c:pt>
                <c:pt idx="166">
                  <c:v>34.880000000000003</c:v>
                </c:pt>
                <c:pt idx="167">
                  <c:v>35.04</c:v>
                </c:pt>
                <c:pt idx="168">
                  <c:v>35.200000000000003</c:v>
                </c:pt>
                <c:pt idx="169">
                  <c:v>35.36</c:v>
                </c:pt>
                <c:pt idx="170">
                  <c:v>35.520000000000003</c:v>
                </c:pt>
                <c:pt idx="171">
                  <c:v>35.68</c:v>
                </c:pt>
                <c:pt idx="172">
                  <c:v>35.840000000000003</c:v>
                </c:pt>
                <c:pt idx="173">
                  <c:v>36</c:v>
                </c:pt>
              </c:numCache>
            </c:numRef>
          </c:xVal>
          <c:yVal>
            <c:numRef>
              <c:f>'IP3'!$X$31:$X$204</c:f>
              <c:numCache>
                <c:formatCode>General</c:formatCode>
                <c:ptCount val="174"/>
                <c:pt idx="0">
                  <c:v>14.148393</c:v>
                </c:pt>
                <c:pt idx="1">
                  <c:v>14.019937000000001</c:v>
                </c:pt>
                <c:pt idx="2">
                  <c:v>13.760386</c:v>
                </c:pt>
                <c:pt idx="3">
                  <c:v>13.366885</c:v>
                </c:pt>
                <c:pt idx="4">
                  <c:v>13.571286000000001</c:v>
                </c:pt>
                <c:pt idx="5">
                  <c:v>14.809271000000001</c:v>
                </c:pt>
                <c:pt idx="6">
                  <c:v>15.634169</c:v>
                </c:pt>
                <c:pt idx="7">
                  <c:v>16.618130000000001</c:v>
                </c:pt>
                <c:pt idx="8">
                  <c:v>17.794595999999999</c:v>
                </c:pt>
                <c:pt idx="9">
                  <c:v>17.866402000000001</c:v>
                </c:pt>
                <c:pt idx="10">
                  <c:v>18.078949000000001</c:v>
                </c:pt>
                <c:pt idx="11">
                  <c:v>19.301991000000001</c:v>
                </c:pt>
                <c:pt idx="12">
                  <c:v>19.605899999999998</c:v>
                </c:pt>
                <c:pt idx="13">
                  <c:v>19.449804</c:v>
                </c:pt>
                <c:pt idx="14">
                  <c:v>20.349761999999998</c:v>
                </c:pt>
                <c:pt idx="15">
                  <c:v>21.050225999999999</c:v>
                </c:pt>
                <c:pt idx="16">
                  <c:v>22.843015999999999</c:v>
                </c:pt>
                <c:pt idx="17">
                  <c:v>24.552537999999998</c:v>
                </c:pt>
                <c:pt idx="18">
                  <c:v>22.50919</c:v>
                </c:pt>
                <c:pt idx="19">
                  <c:v>21.860582000000001</c:v>
                </c:pt>
                <c:pt idx="20">
                  <c:v>22.342876</c:v>
                </c:pt>
                <c:pt idx="21">
                  <c:v>21.373066000000001</c:v>
                </c:pt>
                <c:pt idx="22">
                  <c:v>20.777294000000001</c:v>
                </c:pt>
                <c:pt idx="23">
                  <c:v>21.738821000000002</c:v>
                </c:pt>
                <c:pt idx="24">
                  <c:v>22.456419</c:v>
                </c:pt>
                <c:pt idx="25">
                  <c:v>23.298765</c:v>
                </c:pt>
                <c:pt idx="26">
                  <c:v>23.405173999999999</c:v>
                </c:pt>
                <c:pt idx="27">
                  <c:v>23.112031999999999</c:v>
                </c:pt>
                <c:pt idx="28">
                  <c:v>23.026318</c:v>
                </c:pt>
                <c:pt idx="29">
                  <c:v>21.974544999999999</c:v>
                </c:pt>
                <c:pt idx="30">
                  <c:v>21.318045000000001</c:v>
                </c:pt>
                <c:pt idx="31">
                  <c:v>20.433876000000001</c:v>
                </c:pt>
                <c:pt idx="32">
                  <c:v>19.543671</c:v>
                </c:pt>
                <c:pt idx="33">
                  <c:v>18.656645000000001</c:v>
                </c:pt>
                <c:pt idx="34">
                  <c:v>18.981612999999999</c:v>
                </c:pt>
                <c:pt idx="35">
                  <c:v>21.133773999999999</c:v>
                </c:pt>
                <c:pt idx="36">
                  <c:v>21.789299</c:v>
                </c:pt>
                <c:pt idx="37">
                  <c:v>25.111509000000002</c:v>
                </c:pt>
                <c:pt idx="38">
                  <c:v>24.810601999999999</c:v>
                </c:pt>
                <c:pt idx="39">
                  <c:v>27.680817000000001</c:v>
                </c:pt>
                <c:pt idx="40">
                  <c:v>24.601635000000002</c:v>
                </c:pt>
                <c:pt idx="41">
                  <c:v>24.665085000000001</c:v>
                </c:pt>
                <c:pt idx="42">
                  <c:v>24.306173000000001</c:v>
                </c:pt>
                <c:pt idx="43">
                  <c:v>23.999298</c:v>
                </c:pt>
                <c:pt idx="44">
                  <c:v>24.428736000000001</c:v>
                </c:pt>
                <c:pt idx="45">
                  <c:v>27.633154000000001</c:v>
                </c:pt>
                <c:pt idx="46">
                  <c:v>24.382490000000001</c:v>
                </c:pt>
                <c:pt idx="47">
                  <c:v>23.095075999999999</c:v>
                </c:pt>
                <c:pt idx="48">
                  <c:v>22.36871</c:v>
                </c:pt>
                <c:pt idx="49">
                  <c:v>21.795403</c:v>
                </c:pt>
                <c:pt idx="50">
                  <c:v>21.983093</c:v>
                </c:pt>
                <c:pt idx="51">
                  <c:v>21.460609000000002</c:v>
                </c:pt>
                <c:pt idx="52">
                  <c:v>21.306538</c:v>
                </c:pt>
                <c:pt idx="53">
                  <c:v>22.612452999999999</c:v>
                </c:pt>
                <c:pt idx="54">
                  <c:v>26.382843000000001</c:v>
                </c:pt>
                <c:pt idx="55">
                  <c:v>27.261247999999998</c:v>
                </c:pt>
                <c:pt idx="56">
                  <c:v>24.314722</c:v>
                </c:pt>
                <c:pt idx="57">
                  <c:v>24.024183000000001</c:v>
                </c:pt>
                <c:pt idx="58">
                  <c:v>24.397822999999999</c:v>
                </c:pt>
                <c:pt idx="59">
                  <c:v>24.649713999999999</c:v>
                </c:pt>
                <c:pt idx="60">
                  <c:v>24.537758</c:v>
                </c:pt>
                <c:pt idx="61">
                  <c:v>23.475944999999999</c:v>
                </c:pt>
                <c:pt idx="62">
                  <c:v>22.330113999999998</c:v>
                </c:pt>
                <c:pt idx="63">
                  <c:v>22.529897999999999</c:v>
                </c:pt>
                <c:pt idx="64">
                  <c:v>21.743841</c:v>
                </c:pt>
                <c:pt idx="65">
                  <c:v>21.391258000000001</c:v>
                </c:pt>
                <c:pt idx="66">
                  <c:v>20.991066</c:v>
                </c:pt>
                <c:pt idx="67">
                  <c:v>21.417757000000002</c:v>
                </c:pt>
                <c:pt idx="68">
                  <c:v>22.323049999999999</c:v>
                </c:pt>
                <c:pt idx="69">
                  <c:v>22.460263999999999</c:v>
                </c:pt>
                <c:pt idx="70">
                  <c:v>23.405474000000002</c:v>
                </c:pt>
                <c:pt idx="71">
                  <c:v>23.083601000000002</c:v>
                </c:pt>
                <c:pt idx="72">
                  <c:v>22.984573000000001</c:v>
                </c:pt>
                <c:pt idx="73">
                  <c:v>22.453613000000001</c:v>
                </c:pt>
                <c:pt idx="74">
                  <c:v>22.455542000000001</c:v>
                </c:pt>
                <c:pt idx="75">
                  <c:v>22.031127999999999</c:v>
                </c:pt>
                <c:pt idx="76">
                  <c:v>22.486440999999999</c:v>
                </c:pt>
                <c:pt idx="77">
                  <c:v>23.113994999999999</c:v>
                </c:pt>
                <c:pt idx="78">
                  <c:v>23.765443999999999</c:v>
                </c:pt>
                <c:pt idx="79">
                  <c:v>24.54504</c:v>
                </c:pt>
                <c:pt idx="80">
                  <c:v>24.486450000000001</c:v>
                </c:pt>
                <c:pt idx="81">
                  <c:v>22.999065000000002</c:v>
                </c:pt>
                <c:pt idx="82">
                  <c:v>23.682107999999999</c:v>
                </c:pt>
                <c:pt idx="83">
                  <c:v>24.810210999999999</c:v>
                </c:pt>
                <c:pt idx="84">
                  <c:v>25.154036000000001</c:v>
                </c:pt>
                <c:pt idx="85">
                  <c:v>25.651810000000001</c:v>
                </c:pt>
                <c:pt idx="86">
                  <c:v>26.425419000000002</c:v>
                </c:pt>
                <c:pt idx="87">
                  <c:v>25.123940999999999</c:v>
                </c:pt>
                <c:pt idx="88">
                  <c:v>24.091487999999998</c:v>
                </c:pt>
                <c:pt idx="89">
                  <c:v>24.387378999999999</c:v>
                </c:pt>
                <c:pt idx="90">
                  <c:v>24.628246000000001</c:v>
                </c:pt>
                <c:pt idx="91">
                  <c:v>25.011402</c:v>
                </c:pt>
                <c:pt idx="92">
                  <c:v>22.963256999999999</c:v>
                </c:pt>
                <c:pt idx="93">
                  <c:v>21.665932000000002</c:v>
                </c:pt>
                <c:pt idx="94">
                  <c:v>21.239204000000001</c:v>
                </c:pt>
                <c:pt idx="95">
                  <c:v>21.081892</c:v>
                </c:pt>
                <c:pt idx="96">
                  <c:v>21.456236000000001</c:v>
                </c:pt>
                <c:pt idx="97">
                  <c:v>22.097684999999998</c:v>
                </c:pt>
                <c:pt idx="98">
                  <c:v>22.580062999999999</c:v>
                </c:pt>
                <c:pt idx="99">
                  <c:v>21.996919999999999</c:v>
                </c:pt>
                <c:pt idx="100">
                  <c:v>21.393557000000001</c:v>
                </c:pt>
                <c:pt idx="101">
                  <c:v>22.456125</c:v>
                </c:pt>
                <c:pt idx="102">
                  <c:v>24.586008</c:v>
                </c:pt>
                <c:pt idx="103">
                  <c:v>24.863448999999999</c:v>
                </c:pt>
                <c:pt idx="104">
                  <c:v>25.517160000000001</c:v>
                </c:pt>
                <c:pt idx="105">
                  <c:v>24.118773999999998</c:v>
                </c:pt>
                <c:pt idx="106">
                  <c:v>22.216816000000001</c:v>
                </c:pt>
                <c:pt idx="107">
                  <c:v>22.511973999999999</c:v>
                </c:pt>
                <c:pt idx="108">
                  <c:v>23.658591999999999</c:v>
                </c:pt>
                <c:pt idx="109">
                  <c:v>23.523720000000001</c:v>
                </c:pt>
                <c:pt idx="110">
                  <c:v>23.221845999999999</c:v>
                </c:pt>
                <c:pt idx="111">
                  <c:v>22.767582000000001</c:v>
                </c:pt>
                <c:pt idx="112">
                  <c:v>23.568562</c:v>
                </c:pt>
                <c:pt idx="113">
                  <c:v>23.804863000000001</c:v>
                </c:pt>
                <c:pt idx="114">
                  <c:v>23.353383999999998</c:v>
                </c:pt>
                <c:pt idx="115">
                  <c:v>21.966351</c:v>
                </c:pt>
                <c:pt idx="116">
                  <c:v>21.862967000000001</c:v>
                </c:pt>
                <c:pt idx="117">
                  <c:v>21.893108000000002</c:v>
                </c:pt>
                <c:pt idx="118">
                  <c:v>20.958653999999999</c:v>
                </c:pt>
                <c:pt idx="119">
                  <c:v>20.562442999999998</c:v>
                </c:pt>
                <c:pt idx="120">
                  <c:v>21.408912999999998</c:v>
                </c:pt>
                <c:pt idx="121">
                  <c:v>22.650234000000001</c:v>
                </c:pt>
                <c:pt idx="122">
                  <c:v>22.947037000000002</c:v>
                </c:pt>
                <c:pt idx="123">
                  <c:v>21.56352</c:v>
                </c:pt>
                <c:pt idx="124">
                  <c:v>22.045860000000001</c:v>
                </c:pt>
                <c:pt idx="125">
                  <c:v>21.794028999999998</c:v>
                </c:pt>
                <c:pt idx="126">
                  <c:v>22.399052000000001</c:v>
                </c:pt>
                <c:pt idx="127">
                  <c:v>22.349457000000001</c:v>
                </c:pt>
                <c:pt idx="128">
                  <c:v>21.198734000000002</c:v>
                </c:pt>
                <c:pt idx="129">
                  <c:v>21.932022</c:v>
                </c:pt>
                <c:pt idx="130">
                  <c:v>23.743357</c:v>
                </c:pt>
                <c:pt idx="131">
                  <c:v>24.151869000000001</c:v>
                </c:pt>
                <c:pt idx="132">
                  <c:v>24.185742999999999</c:v>
                </c:pt>
                <c:pt idx="133">
                  <c:v>22.623978000000001</c:v>
                </c:pt>
                <c:pt idx="134">
                  <c:v>21.335090999999998</c:v>
                </c:pt>
                <c:pt idx="135">
                  <c:v>22.760142999999999</c:v>
                </c:pt>
                <c:pt idx="136">
                  <c:v>24.657696000000001</c:v>
                </c:pt>
                <c:pt idx="137">
                  <c:v>24.114180000000001</c:v>
                </c:pt>
                <c:pt idx="138">
                  <c:v>25.906556999999999</c:v>
                </c:pt>
                <c:pt idx="139">
                  <c:v>24.566293999999999</c:v>
                </c:pt>
                <c:pt idx="140">
                  <c:v>24.584216999999999</c:v>
                </c:pt>
                <c:pt idx="141">
                  <c:v>25.554099999999998</c:v>
                </c:pt>
                <c:pt idx="142">
                  <c:v>23.767021</c:v>
                </c:pt>
                <c:pt idx="143">
                  <c:v>22.075336</c:v>
                </c:pt>
                <c:pt idx="144">
                  <c:v>22.693791999999998</c:v>
                </c:pt>
                <c:pt idx="145">
                  <c:v>23.053843000000001</c:v>
                </c:pt>
                <c:pt idx="146">
                  <c:v>28.700265999999999</c:v>
                </c:pt>
                <c:pt idx="147">
                  <c:v>24.214811000000001</c:v>
                </c:pt>
                <c:pt idx="148">
                  <c:v>25.853957999999999</c:v>
                </c:pt>
                <c:pt idx="149">
                  <c:v>26.750149</c:v>
                </c:pt>
                <c:pt idx="150">
                  <c:v>29.873535</c:v>
                </c:pt>
                <c:pt idx="151">
                  <c:v>27.603994</c:v>
                </c:pt>
                <c:pt idx="152">
                  <c:v>25.622267000000001</c:v>
                </c:pt>
                <c:pt idx="153">
                  <c:v>26.151731000000002</c:v>
                </c:pt>
                <c:pt idx="154">
                  <c:v>26.407677</c:v>
                </c:pt>
                <c:pt idx="155">
                  <c:v>23.438390999999999</c:v>
                </c:pt>
                <c:pt idx="156">
                  <c:v>22.66358</c:v>
                </c:pt>
                <c:pt idx="157">
                  <c:v>24.578308</c:v>
                </c:pt>
                <c:pt idx="158">
                  <c:v>23.499807000000001</c:v>
                </c:pt>
                <c:pt idx="159">
                  <c:v>22.894047</c:v>
                </c:pt>
                <c:pt idx="160">
                  <c:v>23.500450000000001</c:v>
                </c:pt>
                <c:pt idx="161">
                  <c:v>25.228414999999998</c:v>
                </c:pt>
                <c:pt idx="162">
                  <c:v>23.500734000000001</c:v>
                </c:pt>
                <c:pt idx="163">
                  <c:v>22.594151</c:v>
                </c:pt>
                <c:pt idx="164">
                  <c:v>24.238358999999999</c:v>
                </c:pt>
                <c:pt idx="165">
                  <c:v>23.236550999999999</c:v>
                </c:pt>
                <c:pt idx="166">
                  <c:v>23.766665</c:v>
                </c:pt>
                <c:pt idx="167">
                  <c:v>25.227920999999998</c:v>
                </c:pt>
                <c:pt idx="168">
                  <c:v>23.941624000000001</c:v>
                </c:pt>
                <c:pt idx="169">
                  <c:v>22.864111000000001</c:v>
                </c:pt>
                <c:pt idx="170">
                  <c:v>23.889327999999999</c:v>
                </c:pt>
                <c:pt idx="171">
                  <c:v>24.297245</c:v>
                </c:pt>
                <c:pt idx="172">
                  <c:v>25.313967000000002</c:v>
                </c:pt>
                <c:pt idx="173">
                  <c:v>24.366159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D3-4A95-BD2A-148DDE6E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744448"/>
        <c:axId val="446746624"/>
      </c:scatterChart>
      <c:valAx>
        <c:axId val="446744448"/>
        <c:scaling>
          <c:orientation val="minMax"/>
          <c:max val="32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446746624"/>
        <c:crosses val="autoZero"/>
        <c:crossBetween val="midCat"/>
        <c:majorUnit val="4"/>
      </c:valAx>
      <c:valAx>
        <c:axId val="446746624"/>
        <c:scaling>
          <c:orientation val="minMax"/>
          <c:max val="30"/>
          <c:min val="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46744448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647582738871165"/>
          <c:y val="0.64179136241193391"/>
          <c:w val="0.29768525493638326"/>
          <c:h val="0.124102746119895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Output IP3 vs LO Power (dBm)</a:t>
            </a:r>
          </a:p>
        </c:rich>
      </c:tx>
      <c:layout>
        <c:manualLayout>
          <c:xMode val="edge"/>
          <c:yMode val="edge"/>
          <c:x val="0.22206873159926471"/>
          <c:y val="9.546028968601148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1277340332458434E-2"/>
          <c:w val="0.76542713682528862"/>
          <c:h val="0.7179698891805190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'IP3'!$X$2</c:f>
              <c:strCache>
                <c:ptCount val="1"/>
                <c:pt idx="0">
                  <c:v>+18 dBm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'IP3'!$W$31:$W$204</c:f>
              <c:numCache>
                <c:formatCode>General</c:formatCode>
                <c:ptCount val="174"/>
                <c:pt idx="0">
                  <c:v>8.32</c:v>
                </c:pt>
                <c:pt idx="1">
                  <c:v>8.48</c:v>
                </c:pt>
                <c:pt idx="2">
                  <c:v>8.64</c:v>
                </c:pt>
                <c:pt idx="3">
                  <c:v>8.8000000000000007</c:v>
                </c:pt>
                <c:pt idx="4">
                  <c:v>8.9600000000000009</c:v>
                </c:pt>
                <c:pt idx="5">
                  <c:v>9.1199999999999992</c:v>
                </c:pt>
                <c:pt idx="6">
                  <c:v>9.2799999999999994</c:v>
                </c:pt>
                <c:pt idx="7">
                  <c:v>9.44</c:v>
                </c:pt>
                <c:pt idx="8">
                  <c:v>9.6</c:v>
                </c:pt>
                <c:pt idx="9">
                  <c:v>9.76</c:v>
                </c:pt>
                <c:pt idx="10">
                  <c:v>9.92</c:v>
                </c:pt>
                <c:pt idx="11">
                  <c:v>10.08</c:v>
                </c:pt>
                <c:pt idx="12">
                  <c:v>10.24</c:v>
                </c:pt>
                <c:pt idx="13">
                  <c:v>10.4</c:v>
                </c:pt>
                <c:pt idx="14">
                  <c:v>10.56</c:v>
                </c:pt>
                <c:pt idx="15">
                  <c:v>10.72</c:v>
                </c:pt>
                <c:pt idx="16">
                  <c:v>10.88</c:v>
                </c:pt>
                <c:pt idx="17">
                  <c:v>11.04</c:v>
                </c:pt>
                <c:pt idx="18">
                  <c:v>11.2</c:v>
                </c:pt>
                <c:pt idx="19">
                  <c:v>11.36</c:v>
                </c:pt>
                <c:pt idx="20">
                  <c:v>11.52</c:v>
                </c:pt>
                <c:pt idx="21">
                  <c:v>11.68</c:v>
                </c:pt>
                <c:pt idx="22">
                  <c:v>11.84</c:v>
                </c:pt>
                <c:pt idx="23">
                  <c:v>12</c:v>
                </c:pt>
                <c:pt idx="24">
                  <c:v>12.16</c:v>
                </c:pt>
                <c:pt idx="25">
                  <c:v>12.32</c:v>
                </c:pt>
                <c:pt idx="26">
                  <c:v>12.48</c:v>
                </c:pt>
                <c:pt idx="27">
                  <c:v>12.64</c:v>
                </c:pt>
                <c:pt idx="28">
                  <c:v>12.8</c:v>
                </c:pt>
                <c:pt idx="29">
                  <c:v>12.96</c:v>
                </c:pt>
                <c:pt idx="30">
                  <c:v>13.12</c:v>
                </c:pt>
                <c:pt idx="31">
                  <c:v>13.28</c:v>
                </c:pt>
                <c:pt idx="32">
                  <c:v>13.44</c:v>
                </c:pt>
                <c:pt idx="33">
                  <c:v>13.6</c:v>
                </c:pt>
                <c:pt idx="34">
                  <c:v>13.76</c:v>
                </c:pt>
                <c:pt idx="35">
                  <c:v>13.92</c:v>
                </c:pt>
                <c:pt idx="36">
                  <c:v>14.08</c:v>
                </c:pt>
                <c:pt idx="37">
                  <c:v>14.24</c:v>
                </c:pt>
                <c:pt idx="38">
                  <c:v>14.4</c:v>
                </c:pt>
                <c:pt idx="39">
                  <c:v>14.56</c:v>
                </c:pt>
                <c:pt idx="40">
                  <c:v>14.72</c:v>
                </c:pt>
                <c:pt idx="41">
                  <c:v>14.88</c:v>
                </c:pt>
                <c:pt idx="42">
                  <c:v>15.04</c:v>
                </c:pt>
                <c:pt idx="43">
                  <c:v>15.2</c:v>
                </c:pt>
                <c:pt idx="44">
                  <c:v>15.36</c:v>
                </c:pt>
                <c:pt idx="45">
                  <c:v>15.52</c:v>
                </c:pt>
                <c:pt idx="46">
                  <c:v>15.68</c:v>
                </c:pt>
                <c:pt idx="47">
                  <c:v>15.84</c:v>
                </c:pt>
                <c:pt idx="48">
                  <c:v>16</c:v>
                </c:pt>
                <c:pt idx="49">
                  <c:v>16.16</c:v>
                </c:pt>
                <c:pt idx="50">
                  <c:v>16.32</c:v>
                </c:pt>
                <c:pt idx="51">
                  <c:v>16.48</c:v>
                </c:pt>
                <c:pt idx="52">
                  <c:v>16.64</c:v>
                </c:pt>
                <c:pt idx="53">
                  <c:v>16.8</c:v>
                </c:pt>
                <c:pt idx="54">
                  <c:v>16.96</c:v>
                </c:pt>
                <c:pt idx="55">
                  <c:v>17.12</c:v>
                </c:pt>
                <c:pt idx="56">
                  <c:v>17.28</c:v>
                </c:pt>
                <c:pt idx="57">
                  <c:v>17.440000000000001</c:v>
                </c:pt>
                <c:pt idx="58">
                  <c:v>17.600000000000001</c:v>
                </c:pt>
                <c:pt idx="59">
                  <c:v>17.760000000000002</c:v>
                </c:pt>
                <c:pt idx="60">
                  <c:v>17.920000000000002</c:v>
                </c:pt>
                <c:pt idx="61">
                  <c:v>18.079999999999998</c:v>
                </c:pt>
                <c:pt idx="62">
                  <c:v>18.239999999999998</c:v>
                </c:pt>
                <c:pt idx="63">
                  <c:v>18.399999999999999</c:v>
                </c:pt>
                <c:pt idx="64">
                  <c:v>18.559999999999999</c:v>
                </c:pt>
                <c:pt idx="65">
                  <c:v>18.72</c:v>
                </c:pt>
                <c:pt idx="66">
                  <c:v>18.88</c:v>
                </c:pt>
                <c:pt idx="67">
                  <c:v>19.04</c:v>
                </c:pt>
                <c:pt idx="68">
                  <c:v>19.2</c:v>
                </c:pt>
                <c:pt idx="69">
                  <c:v>19.36</c:v>
                </c:pt>
                <c:pt idx="70">
                  <c:v>19.52</c:v>
                </c:pt>
                <c:pt idx="71">
                  <c:v>19.68</c:v>
                </c:pt>
                <c:pt idx="72">
                  <c:v>19.84</c:v>
                </c:pt>
                <c:pt idx="73">
                  <c:v>20</c:v>
                </c:pt>
                <c:pt idx="74">
                  <c:v>20.16</c:v>
                </c:pt>
                <c:pt idx="75">
                  <c:v>20.32</c:v>
                </c:pt>
                <c:pt idx="76">
                  <c:v>20.48</c:v>
                </c:pt>
                <c:pt idx="77">
                  <c:v>20.64</c:v>
                </c:pt>
                <c:pt idx="78">
                  <c:v>20.8</c:v>
                </c:pt>
                <c:pt idx="79">
                  <c:v>20.96</c:v>
                </c:pt>
                <c:pt idx="80">
                  <c:v>21.12</c:v>
                </c:pt>
                <c:pt idx="81">
                  <c:v>21.28</c:v>
                </c:pt>
                <c:pt idx="82">
                  <c:v>21.44</c:v>
                </c:pt>
                <c:pt idx="83">
                  <c:v>21.6</c:v>
                </c:pt>
                <c:pt idx="84">
                  <c:v>21.76</c:v>
                </c:pt>
                <c:pt idx="85">
                  <c:v>21.92</c:v>
                </c:pt>
                <c:pt idx="86">
                  <c:v>22.08</c:v>
                </c:pt>
                <c:pt idx="87">
                  <c:v>22.24</c:v>
                </c:pt>
                <c:pt idx="88">
                  <c:v>22.4</c:v>
                </c:pt>
                <c:pt idx="89">
                  <c:v>22.56</c:v>
                </c:pt>
                <c:pt idx="90">
                  <c:v>22.72</c:v>
                </c:pt>
                <c:pt idx="91">
                  <c:v>22.88</c:v>
                </c:pt>
                <c:pt idx="92">
                  <c:v>23.04</c:v>
                </c:pt>
                <c:pt idx="93">
                  <c:v>23.2</c:v>
                </c:pt>
                <c:pt idx="94">
                  <c:v>23.36</c:v>
                </c:pt>
                <c:pt idx="95">
                  <c:v>23.52</c:v>
                </c:pt>
                <c:pt idx="96">
                  <c:v>23.68</c:v>
                </c:pt>
                <c:pt idx="97">
                  <c:v>23.84</c:v>
                </c:pt>
                <c:pt idx="98">
                  <c:v>24</c:v>
                </c:pt>
                <c:pt idx="99">
                  <c:v>24.16</c:v>
                </c:pt>
                <c:pt idx="100">
                  <c:v>24.32</c:v>
                </c:pt>
                <c:pt idx="101">
                  <c:v>24.48</c:v>
                </c:pt>
                <c:pt idx="102">
                  <c:v>24.64</c:v>
                </c:pt>
                <c:pt idx="103">
                  <c:v>24.8</c:v>
                </c:pt>
                <c:pt idx="104">
                  <c:v>24.96</c:v>
                </c:pt>
                <c:pt idx="105">
                  <c:v>25.12</c:v>
                </c:pt>
                <c:pt idx="106">
                  <c:v>25.28</c:v>
                </c:pt>
                <c:pt idx="107">
                  <c:v>25.44</c:v>
                </c:pt>
                <c:pt idx="108">
                  <c:v>25.6</c:v>
                </c:pt>
                <c:pt idx="109">
                  <c:v>25.76</c:v>
                </c:pt>
                <c:pt idx="110">
                  <c:v>25.92</c:v>
                </c:pt>
                <c:pt idx="111">
                  <c:v>26.08</c:v>
                </c:pt>
                <c:pt idx="112">
                  <c:v>26.24</c:v>
                </c:pt>
                <c:pt idx="113">
                  <c:v>26.4</c:v>
                </c:pt>
                <c:pt idx="114">
                  <c:v>26.56</c:v>
                </c:pt>
                <c:pt idx="115">
                  <c:v>26.72</c:v>
                </c:pt>
                <c:pt idx="116">
                  <c:v>26.88</c:v>
                </c:pt>
                <c:pt idx="117">
                  <c:v>27.04</c:v>
                </c:pt>
                <c:pt idx="118">
                  <c:v>27.2</c:v>
                </c:pt>
                <c:pt idx="119">
                  <c:v>27.36</c:v>
                </c:pt>
                <c:pt idx="120">
                  <c:v>27.52</c:v>
                </c:pt>
                <c:pt idx="121">
                  <c:v>27.68</c:v>
                </c:pt>
                <c:pt idx="122">
                  <c:v>27.84</c:v>
                </c:pt>
                <c:pt idx="123">
                  <c:v>28</c:v>
                </c:pt>
                <c:pt idx="124">
                  <c:v>28.16</c:v>
                </c:pt>
                <c:pt idx="125">
                  <c:v>28.32</c:v>
                </c:pt>
                <c:pt idx="126">
                  <c:v>28.48</c:v>
                </c:pt>
                <c:pt idx="127">
                  <c:v>28.64</c:v>
                </c:pt>
                <c:pt idx="128">
                  <c:v>28.8</c:v>
                </c:pt>
                <c:pt idx="129">
                  <c:v>28.96</c:v>
                </c:pt>
                <c:pt idx="130">
                  <c:v>29.12</c:v>
                </c:pt>
                <c:pt idx="131">
                  <c:v>29.28</c:v>
                </c:pt>
                <c:pt idx="132">
                  <c:v>29.44</c:v>
                </c:pt>
                <c:pt idx="133">
                  <c:v>29.6</c:v>
                </c:pt>
                <c:pt idx="134">
                  <c:v>29.76</c:v>
                </c:pt>
                <c:pt idx="135">
                  <c:v>29.92</c:v>
                </c:pt>
                <c:pt idx="136">
                  <c:v>30.08</c:v>
                </c:pt>
                <c:pt idx="137">
                  <c:v>30.24</c:v>
                </c:pt>
                <c:pt idx="138">
                  <c:v>30.4</c:v>
                </c:pt>
                <c:pt idx="139">
                  <c:v>30.56</c:v>
                </c:pt>
                <c:pt idx="140">
                  <c:v>30.72</c:v>
                </c:pt>
                <c:pt idx="141">
                  <c:v>30.88</c:v>
                </c:pt>
                <c:pt idx="142">
                  <c:v>31.04</c:v>
                </c:pt>
                <c:pt idx="143">
                  <c:v>31.2</c:v>
                </c:pt>
                <c:pt idx="144">
                  <c:v>31.36</c:v>
                </c:pt>
                <c:pt idx="145">
                  <c:v>31.52</c:v>
                </c:pt>
                <c:pt idx="146">
                  <c:v>31.68</c:v>
                </c:pt>
                <c:pt idx="147">
                  <c:v>31.84</c:v>
                </c:pt>
                <c:pt idx="148">
                  <c:v>32</c:v>
                </c:pt>
                <c:pt idx="149">
                  <c:v>32.159999999999997</c:v>
                </c:pt>
                <c:pt idx="150">
                  <c:v>32.32</c:v>
                </c:pt>
                <c:pt idx="151">
                  <c:v>32.479999999999997</c:v>
                </c:pt>
                <c:pt idx="152">
                  <c:v>32.64</c:v>
                </c:pt>
                <c:pt idx="153">
                  <c:v>32.799999999999997</c:v>
                </c:pt>
                <c:pt idx="154">
                  <c:v>32.96</c:v>
                </c:pt>
                <c:pt idx="155">
                  <c:v>33.119999999999997</c:v>
                </c:pt>
                <c:pt idx="156">
                  <c:v>33.28</c:v>
                </c:pt>
                <c:pt idx="157">
                  <c:v>33.44</c:v>
                </c:pt>
                <c:pt idx="158">
                  <c:v>33.6</c:v>
                </c:pt>
                <c:pt idx="159">
                  <c:v>33.76</c:v>
                </c:pt>
                <c:pt idx="160">
                  <c:v>33.92</c:v>
                </c:pt>
                <c:pt idx="161">
                  <c:v>34.08</c:v>
                </c:pt>
                <c:pt idx="162">
                  <c:v>34.24</c:v>
                </c:pt>
                <c:pt idx="163">
                  <c:v>34.4</c:v>
                </c:pt>
                <c:pt idx="164">
                  <c:v>34.56</c:v>
                </c:pt>
                <c:pt idx="165">
                  <c:v>34.72</c:v>
                </c:pt>
                <c:pt idx="166">
                  <c:v>34.880000000000003</c:v>
                </c:pt>
                <c:pt idx="167">
                  <c:v>35.04</c:v>
                </c:pt>
                <c:pt idx="168">
                  <c:v>35.200000000000003</c:v>
                </c:pt>
                <c:pt idx="169">
                  <c:v>35.36</c:v>
                </c:pt>
                <c:pt idx="170">
                  <c:v>35.520000000000003</c:v>
                </c:pt>
                <c:pt idx="171">
                  <c:v>35.68</c:v>
                </c:pt>
                <c:pt idx="172">
                  <c:v>35.840000000000003</c:v>
                </c:pt>
                <c:pt idx="173">
                  <c:v>36</c:v>
                </c:pt>
              </c:numCache>
            </c:numRef>
          </c:xVal>
          <c:yVal>
            <c:numRef>
              <c:f>'IP3'!$Y$31:$Y$204</c:f>
              <c:numCache>
                <c:formatCode>General</c:formatCode>
                <c:ptCount val="174"/>
                <c:pt idx="0">
                  <c:v>5.2271289999999997</c:v>
                </c:pt>
                <c:pt idx="1">
                  <c:v>5.3598485</c:v>
                </c:pt>
                <c:pt idx="2">
                  <c:v>5.0327143999999997</c:v>
                </c:pt>
                <c:pt idx="3">
                  <c:v>4.8548907999999997</c:v>
                </c:pt>
                <c:pt idx="4">
                  <c:v>4.9491959000000003</c:v>
                </c:pt>
                <c:pt idx="5">
                  <c:v>6.1206721999999996</c:v>
                </c:pt>
                <c:pt idx="6">
                  <c:v>6.9519973000000004</c:v>
                </c:pt>
                <c:pt idx="7">
                  <c:v>7.9344906999999996</c:v>
                </c:pt>
                <c:pt idx="8">
                  <c:v>8.9189776999999992</c:v>
                </c:pt>
                <c:pt idx="9">
                  <c:v>8.9200324999999996</c:v>
                </c:pt>
                <c:pt idx="10">
                  <c:v>9.1930016999999999</c:v>
                </c:pt>
                <c:pt idx="11">
                  <c:v>10.424479</c:v>
                </c:pt>
                <c:pt idx="12">
                  <c:v>10.916282000000001</c:v>
                </c:pt>
                <c:pt idx="13">
                  <c:v>10.583002</c:v>
                </c:pt>
                <c:pt idx="14">
                  <c:v>11.457129</c:v>
                </c:pt>
                <c:pt idx="15">
                  <c:v>12.385118</c:v>
                </c:pt>
                <c:pt idx="16">
                  <c:v>14.378095999999999</c:v>
                </c:pt>
                <c:pt idx="17">
                  <c:v>15.855141</c:v>
                </c:pt>
                <c:pt idx="18">
                  <c:v>13.94763</c:v>
                </c:pt>
                <c:pt idx="19">
                  <c:v>13.348537</c:v>
                </c:pt>
                <c:pt idx="20">
                  <c:v>13.961944000000001</c:v>
                </c:pt>
                <c:pt idx="21">
                  <c:v>13.094851</c:v>
                </c:pt>
                <c:pt idx="22">
                  <c:v>12.452966999999999</c:v>
                </c:pt>
                <c:pt idx="23">
                  <c:v>13.498137</c:v>
                </c:pt>
                <c:pt idx="24">
                  <c:v>14.507927</c:v>
                </c:pt>
                <c:pt idx="25">
                  <c:v>15.336415000000001</c:v>
                </c:pt>
                <c:pt idx="26">
                  <c:v>15.45449</c:v>
                </c:pt>
                <c:pt idx="27">
                  <c:v>15.324451</c:v>
                </c:pt>
                <c:pt idx="28">
                  <c:v>15.297190000000001</c:v>
                </c:pt>
                <c:pt idx="29">
                  <c:v>14.315276000000001</c:v>
                </c:pt>
                <c:pt idx="30">
                  <c:v>13.712669</c:v>
                </c:pt>
                <c:pt idx="31">
                  <c:v>12.842888</c:v>
                </c:pt>
                <c:pt idx="32">
                  <c:v>12.062588999999999</c:v>
                </c:pt>
                <c:pt idx="33">
                  <c:v>11.164839000000001</c:v>
                </c:pt>
                <c:pt idx="34">
                  <c:v>11.317449</c:v>
                </c:pt>
                <c:pt idx="35">
                  <c:v>13.468149</c:v>
                </c:pt>
                <c:pt idx="36">
                  <c:v>14.105988999999999</c:v>
                </c:pt>
                <c:pt idx="37">
                  <c:v>17.174816</c:v>
                </c:pt>
                <c:pt idx="38">
                  <c:v>16.771585000000002</c:v>
                </c:pt>
                <c:pt idx="39">
                  <c:v>19.362879</c:v>
                </c:pt>
                <c:pt idx="40">
                  <c:v>16.298297999999999</c:v>
                </c:pt>
                <c:pt idx="41">
                  <c:v>16.171274</c:v>
                </c:pt>
                <c:pt idx="42">
                  <c:v>15.541535</c:v>
                </c:pt>
                <c:pt idx="43">
                  <c:v>15.131221</c:v>
                </c:pt>
                <c:pt idx="44">
                  <c:v>15.619002</c:v>
                </c:pt>
                <c:pt idx="45">
                  <c:v>18.622900000000001</c:v>
                </c:pt>
                <c:pt idx="46">
                  <c:v>15.366160000000001</c:v>
                </c:pt>
                <c:pt idx="47">
                  <c:v>13.990266</c:v>
                </c:pt>
                <c:pt idx="48">
                  <c:v>13.523724</c:v>
                </c:pt>
                <c:pt idx="49">
                  <c:v>13.010593999999999</c:v>
                </c:pt>
                <c:pt idx="50">
                  <c:v>12.911422</c:v>
                </c:pt>
                <c:pt idx="51">
                  <c:v>12.720672</c:v>
                </c:pt>
                <c:pt idx="52">
                  <c:v>12.837211</c:v>
                </c:pt>
                <c:pt idx="53">
                  <c:v>14.059943000000001</c:v>
                </c:pt>
                <c:pt idx="54">
                  <c:v>17.452669</c:v>
                </c:pt>
                <c:pt idx="55">
                  <c:v>18.229361999999998</c:v>
                </c:pt>
                <c:pt idx="56">
                  <c:v>15.14091</c:v>
                </c:pt>
                <c:pt idx="57">
                  <c:v>15.272029</c:v>
                </c:pt>
                <c:pt idx="58">
                  <c:v>15.399944</c:v>
                </c:pt>
                <c:pt idx="59">
                  <c:v>15.648960000000001</c:v>
                </c:pt>
                <c:pt idx="60">
                  <c:v>15.470819000000001</c:v>
                </c:pt>
                <c:pt idx="61">
                  <c:v>14.641315000000001</c:v>
                </c:pt>
                <c:pt idx="62">
                  <c:v>13.320707000000001</c:v>
                </c:pt>
                <c:pt idx="63">
                  <c:v>13.874062</c:v>
                </c:pt>
                <c:pt idx="64">
                  <c:v>13.162103999999999</c:v>
                </c:pt>
                <c:pt idx="65">
                  <c:v>12.83897</c:v>
                </c:pt>
                <c:pt idx="66">
                  <c:v>12.492578999999999</c:v>
                </c:pt>
                <c:pt idx="67">
                  <c:v>12.959057</c:v>
                </c:pt>
                <c:pt idx="68">
                  <c:v>14.077214</c:v>
                </c:pt>
                <c:pt idx="69">
                  <c:v>14.330095</c:v>
                </c:pt>
                <c:pt idx="70">
                  <c:v>14.977653999999999</c:v>
                </c:pt>
                <c:pt idx="71">
                  <c:v>14.628288</c:v>
                </c:pt>
                <c:pt idx="72">
                  <c:v>14.670515999999999</c:v>
                </c:pt>
                <c:pt idx="73">
                  <c:v>14.348148</c:v>
                </c:pt>
                <c:pt idx="74">
                  <c:v>14.178459</c:v>
                </c:pt>
                <c:pt idx="75">
                  <c:v>14.211370000000001</c:v>
                </c:pt>
                <c:pt idx="76">
                  <c:v>14.657494</c:v>
                </c:pt>
                <c:pt idx="77">
                  <c:v>15.320040000000001</c:v>
                </c:pt>
                <c:pt idx="78">
                  <c:v>15.892467</c:v>
                </c:pt>
                <c:pt idx="79">
                  <c:v>16.692098999999999</c:v>
                </c:pt>
                <c:pt idx="80">
                  <c:v>16.854254000000001</c:v>
                </c:pt>
                <c:pt idx="81">
                  <c:v>15.393523</c:v>
                </c:pt>
                <c:pt idx="82">
                  <c:v>16.034839999999999</c:v>
                </c:pt>
                <c:pt idx="83">
                  <c:v>17.131933</c:v>
                </c:pt>
                <c:pt idx="84">
                  <c:v>17.407350999999998</c:v>
                </c:pt>
                <c:pt idx="85">
                  <c:v>17.888905999999999</c:v>
                </c:pt>
                <c:pt idx="86">
                  <c:v>18.551639999999999</c:v>
                </c:pt>
                <c:pt idx="87">
                  <c:v>17.095922000000002</c:v>
                </c:pt>
                <c:pt idx="88">
                  <c:v>15.929812</c:v>
                </c:pt>
                <c:pt idx="89">
                  <c:v>16.152650999999999</c:v>
                </c:pt>
                <c:pt idx="90">
                  <c:v>16.196601999999999</c:v>
                </c:pt>
                <c:pt idx="91">
                  <c:v>16.431576</c:v>
                </c:pt>
                <c:pt idx="92">
                  <c:v>14.308673000000001</c:v>
                </c:pt>
                <c:pt idx="93">
                  <c:v>12.825666999999999</c:v>
                </c:pt>
                <c:pt idx="94">
                  <c:v>12.297537</c:v>
                </c:pt>
                <c:pt idx="95">
                  <c:v>12.146214000000001</c:v>
                </c:pt>
                <c:pt idx="96">
                  <c:v>12.386380000000001</c:v>
                </c:pt>
                <c:pt idx="97">
                  <c:v>12.983167999999999</c:v>
                </c:pt>
                <c:pt idx="98">
                  <c:v>13.363568000000001</c:v>
                </c:pt>
                <c:pt idx="99">
                  <c:v>12.969251999999999</c:v>
                </c:pt>
                <c:pt idx="100">
                  <c:v>12.667892999999999</c:v>
                </c:pt>
                <c:pt idx="101">
                  <c:v>13.390810999999999</c:v>
                </c:pt>
                <c:pt idx="102">
                  <c:v>15.318317</c:v>
                </c:pt>
                <c:pt idx="103">
                  <c:v>15.558223999999999</c:v>
                </c:pt>
                <c:pt idx="104">
                  <c:v>16.381895</c:v>
                </c:pt>
                <c:pt idx="105">
                  <c:v>15.119429</c:v>
                </c:pt>
                <c:pt idx="106">
                  <c:v>13.007113</c:v>
                </c:pt>
                <c:pt idx="107">
                  <c:v>12.839377000000001</c:v>
                </c:pt>
                <c:pt idx="108">
                  <c:v>14.157576000000001</c:v>
                </c:pt>
                <c:pt idx="109">
                  <c:v>14.287751999999999</c:v>
                </c:pt>
                <c:pt idx="110">
                  <c:v>13.645277999999999</c:v>
                </c:pt>
                <c:pt idx="111">
                  <c:v>13.057563</c:v>
                </c:pt>
                <c:pt idx="112">
                  <c:v>14.015409999999999</c:v>
                </c:pt>
                <c:pt idx="113">
                  <c:v>13.999032</c:v>
                </c:pt>
                <c:pt idx="114">
                  <c:v>13.740406999999999</c:v>
                </c:pt>
                <c:pt idx="115">
                  <c:v>12.021100000000001</c:v>
                </c:pt>
                <c:pt idx="116">
                  <c:v>12.143447</c:v>
                </c:pt>
                <c:pt idx="117">
                  <c:v>12.606873999999999</c:v>
                </c:pt>
                <c:pt idx="118">
                  <c:v>11.581099</c:v>
                </c:pt>
                <c:pt idx="119">
                  <c:v>10.901903000000001</c:v>
                </c:pt>
                <c:pt idx="120">
                  <c:v>11.727010999999999</c:v>
                </c:pt>
                <c:pt idx="121">
                  <c:v>13.038175000000001</c:v>
                </c:pt>
                <c:pt idx="122">
                  <c:v>13.324529999999999</c:v>
                </c:pt>
                <c:pt idx="123">
                  <c:v>12.204165</c:v>
                </c:pt>
                <c:pt idx="124">
                  <c:v>12.314330999999999</c:v>
                </c:pt>
                <c:pt idx="125">
                  <c:v>12.073377000000001</c:v>
                </c:pt>
                <c:pt idx="126">
                  <c:v>12.817214999999999</c:v>
                </c:pt>
                <c:pt idx="127">
                  <c:v>12.518862</c:v>
                </c:pt>
                <c:pt idx="128">
                  <c:v>11.521238</c:v>
                </c:pt>
                <c:pt idx="129">
                  <c:v>12.298537</c:v>
                </c:pt>
                <c:pt idx="130">
                  <c:v>13.900706</c:v>
                </c:pt>
                <c:pt idx="131">
                  <c:v>14.292087</c:v>
                </c:pt>
                <c:pt idx="132">
                  <c:v>14.261189</c:v>
                </c:pt>
                <c:pt idx="133">
                  <c:v>12.601266000000001</c:v>
                </c:pt>
                <c:pt idx="134">
                  <c:v>11.341297000000001</c:v>
                </c:pt>
                <c:pt idx="135">
                  <c:v>12.672984</c:v>
                </c:pt>
                <c:pt idx="136">
                  <c:v>14.130684</c:v>
                </c:pt>
                <c:pt idx="137">
                  <c:v>13.604018</c:v>
                </c:pt>
                <c:pt idx="138">
                  <c:v>15.431495999999999</c:v>
                </c:pt>
                <c:pt idx="139">
                  <c:v>13.545840999999999</c:v>
                </c:pt>
                <c:pt idx="140">
                  <c:v>13.389806</c:v>
                </c:pt>
                <c:pt idx="141">
                  <c:v>14.092952</c:v>
                </c:pt>
                <c:pt idx="142">
                  <c:v>12.307645000000001</c:v>
                </c:pt>
                <c:pt idx="143">
                  <c:v>10.240228999999999</c:v>
                </c:pt>
                <c:pt idx="144">
                  <c:v>9.8764877000000002</c:v>
                </c:pt>
                <c:pt idx="145">
                  <c:v>9.3493890999999998</c:v>
                </c:pt>
                <c:pt idx="146">
                  <c:v>15.146665</c:v>
                </c:pt>
                <c:pt idx="147">
                  <c:v>10.003005999999999</c:v>
                </c:pt>
                <c:pt idx="148">
                  <c:v>10.110514999999999</c:v>
                </c:pt>
                <c:pt idx="149">
                  <c:v>9.6042003999999999</c:v>
                </c:pt>
                <c:pt idx="150">
                  <c:v>12.185641</c:v>
                </c:pt>
                <c:pt idx="151">
                  <c:v>10.543221000000001</c:v>
                </c:pt>
                <c:pt idx="152">
                  <c:v>9.4215250000000008</c:v>
                </c:pt>
                <c:pt idx="153">
                  <c:v>10.494361</c:v>
                </c:pt>
                <c:pt idx="154">
                  <c:v>11.848829</c:v>
                </c:pt>
                <c:pt idx="155">
                  <c:v>10.129632000000001</c:v>
                </c:pt>
                <c:pt idx="156">
                  <c:v>10.308973999999999</c:v>
                </c:pt>
                <c:pt idx="157">
                  <c:v>12.850966</c:v>
                </c:pt>
                <c:pt idx="158">
                  <c:v>12.034155999999999</c:v>
                </c:pt>
                <c:pt idx="159">
                  <c:v>11.338036000000001</c:v>
                </c:pt>
                <c:pt idx="160">
                  <c:v>11.900983999999999</c:v>
                </c:pt>
                <c:pt idx="161">
                  <c:v>13.609982</c:v>
                </c:pt>
                <c:pt idx="162">
                  <c:v>11.905891</c:v>
                </c:pt>
                <c:pt idx="163">
                  <c:v>10.984256999999999</c:v>
                </c:pt>
                <c:pt idx="164">
                  <c:v>12.492705000000001</c:v>
                </c:pt>
                <c:pt idx="165">
                  <c:v>10.835349000000001</c:v>
                </c:pt>
                <c:pt idx="166">
                  <c:v>11.568702999999999</c:v>
                </c:pt>
                <c:pt idx="167">
                  <c:v>13.421118</c:v>
                </c:pt>
                <c:pt idx="168">
                  <c:v>12.454105</c:v>
                </c:pt>
                <c:pt idx="169">
                  <c:v>11.177595</c:v>
                </c:pt>
                <c:pt idx="170">
                  <c:v>11.951835000000001</c:v>
                </c:pt>
                <c:pt idx="171">
                  <c:v>12.285641999999999</c:v>
                </c:pt>
                <c:pt idx="172">
                  <c:v>13.487012999999999</c:v>
                </c:pt>
                <c:pt idx="173">
                  <c:v>12.430543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86-4067-8F4A-57082C0A6423}"/>
            </c:ext>
          </c:extLst>
        </c:ser>
        <c:ser>
          <c:idx val="2"/>
          <c:order val="1"/>
          <c:tx>
            <c:strRef>
              <c:f>'IP3'!$AD$2</c:f>
              <c:strCache>
                <c:ptCount val="1"/>
                <c:pt idx="0">
                  <c:v>+16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'IP3'!$AC$31:$AC$204</c:f>
              <c:numCache>
                <c:formatCode>General</c:formatCode>
                <c:ptCount val="174"/>
                <c:pt idx="0">
                  <c:v>8.32</c:v>
                </c:pt>
                <c:pt idx="1">
                  <c:v>8.48</c:v>
                </c:pt>
                <c:pt idx="2">
                  <c:v>8.64</c:v>
                </c:pt>
                <c:pt idx="3">
                  <c:v>8.8000000000000007</c:v>
                </c:pt>
                <c:pt idx="4">
                  <c:v>8.9600000000000009</c:v>
                </c:pt>
                <c:pt idx="5">
                  <c:v>9.1199999999999992</c:v>
                </c:pt>
                <c:pt idx="6">
                  <c:v>9.2799999999999994</c:v>
                </c:pt>
                <c:pt idx="7">
                  <c:v>9.44</c:v>
                </c:pt>
                <c:pt idx="8">
                  <c:v>9.6</c:v>
                </c:pt>
                <c:pt idx="9">
                  <c:v>9.76</c:v>
                </c:pt>
                <c:pt idx="10">
                  <c:v>9.92</c:v>
                </c:pt>
                <c:pt idx="11">
                  <c:v>10.08</c:v>
                </c:pt>
                <c:pt idx="12">
                  <c:v>10.24</c:v>
                </c:pt>
                <c:pt idx="13">
                  <c:v>10.4</c:v>
                </c:pt>
                <c:pt idx="14">
                  <c:v>10.56</c:v>
                </c:pt>
                <c:pt idx="15">
                  <c:v>10.72</c:v>
                </c:pt>
                <c:pt idx="16">
                  <c:v>10.88</c:v>
                </c:pt>
                <c:pt idx="17">
                  <c:v>11.04</c:v>
                </c:pt>
                <c:pt idx="18">
                  <c:v>11.2</c:v>
                </c:pt>
                <c:pt idx="19">
                  <c:v>11.36</c:v>
                </c:pt>
                <c:pt idx="20">
                  <c:v>11.52</c:v>
                </c:pt>
                <c:pt idx="21">
                  <c:v>11.68</c:v>
                </c:pt>
                <c:pt idx="22">
                  <c:v>11.84</c:v>
                </c:pt>
                <c:pt idx="23">
                  <c:v>12</c:v>
                </c:pt>
                <c:pt idx="24">
                  <c:v>12.16</c:v>
                </c:pt>
                <c:pt idx="25">
                  <c:v>12.32</c:v>
                </c:pt>
                <c:pt idx="26">
                  <c:v>12.48</c:v>
                </c:pt>
                <c:pt idx="27">
                  <c:v>12.64</c:v>
                </c:pt>
                <c:pt idx="28">
                  <c:v>12.8</c:v>
                </c:pt>
                <c:pt idx="29">
                  <c:v>12.96</c:v>
                </c:pt>
                <c:pt idx="30">
                  <c:v>13.12</c:v>
                </c:pt>
                <c:pt idx="31">
                  <c:v>13.28</c:v>
                </c:pt>
                <c:pt idx="32">
                  <c:v>13.44</c:v>
                </c:pt>
                <c:pt idx="33">
                  <c:v>13.6</c:v>
                </c:pt>
                <c:pt idx="34">
                  <c:v>13.76</c:v>
                </c:pt>
                <c:pt idx="35">
                  <c:v>13.92</c:v>
                </c:pt>
                <c:pt idx="36">
                  <c:v>14.08</c:v>
                </c:pt>
                <c:pt idx="37">
                  <c:v>14.24</c:v>
                </c:pt>
                <c:pt idx="38">
                  <c:v>14.4</c:v>
                </c:pt>
                <c:pt idx="39">
                  <c:v>14.56</c:v>
                </c:pt>
                <c:pt idx="40">
                  <c:v>14.72</c:v>
                </c:pt>
                <c:pt idx="41">
                  <c:v>14.88</c:v>
                </c:pt>
                <c:pt idx="42">
                  <c:v>15.04</c:v>
                </c:pt>
                <c:pt idx="43">
                  <c:v>15.2</c:v>
                </c:pt>
                <c:pt idx="44">
                  <c:v>15.36</c:v>
                </c:pt>
                <c:pt idx="45">
                  <c:v>15.52</c:v>
                </c:pt>
                <c:pt idx="46">
                  <c:v>15.68</c:v>
                </c:pt>
                <c:pt idx="47">
                  <c:v>15.84</c:v>
                </c:pt>
                <c:pt idx="48">
                  <c:v>16</c:v>
                </c:pt>
                <c:pt idx="49">
                  <c:v>16.16</c:v>
                </c:pt>
                <c:pt idx="50">
                  <c:v>16.32</c:v>
                </c:pt>
                <c:pt idx="51">
                  <c:v>16.48</c:v>
                </c:pt>
                <c:pt idx="52">
                  <c:v>16.64</c:v>
                </c:pt>
                <c:pt idx="53">
                  <c:v>16.8</c:v>
                </c:pt>
                <c:pt idx="54">
                  <c:v>16.96</c:v>
                </c:pt>
                <c:pt idx="55">
                  <c:v>17.12</c:v>
                </c:pt>
                <c:pt idx="56">
                  <c:v>17.28</c:v>
                </c:pt>
                <c:pt idx="57">
                  <c:v>17.440000000000001</c:v>
                </c:pt>
                <c:pt idx="58">
                  <c:v>17.600000000000001</c:v>
                </c:pt>
                <c:pt idx="59">
                  <c:v>17.760000000000002</c:v>
                </c:pt>
                <c:pt idx="60">
                  <c:v>17.920000000000002</c:v>
                </c:pt>
                <c:pt idx="61">
                  <c:v>18.079999999999998</c:v>
                </c:pt>
                <c:pt idx="62">
                  <c:v>18.239999999999998</c:v>
                </c:pt>
                <c:pt idx="63">
                  <c:v>18.399999999999999</c:v>
                </c:pt>
                <c:pt idx="64">
                  <c:v>18.559999999999999</c:v>
                </c:pt>
                <c:pt idx="65">
                  <c:v>18.72</c:v>
                </c:pt>
                <c:pt idx="66">
                  <c:v>18.88</c:v>
                </c:pt>
                <c:pt idx="67">
                  <c:v>19.04</c:v>
                </c:pt>
                <c:pt idx="68">
                  <c:v>19.2</c:v>
                </c:pt>
                <c:pt idx="69">
                  <c:v>19.36</c:v>
                </c:pt>
                <c:pt idx="70">
                  <c:v>19.52</c:v>
                </c:pt>
                <c:pt idx="71">
                  <c:v>19.68</c:v>
                </c:pt>
                <c:pt idx="72">
                  <c:v>19.84</c:v>
                </c:pt>
                <c:pt idx="73">
                  <c:v>20</c:v>
                </c:pt>
                <c:pt idx="74">
                  <c:v>20.16</c:v>
                </c:pt>
                <c:pt idx="75">
                  <c:v>20.32</c:v>
                </c:pt>
                <c:pt idx="76">
                  <c:v>20.48</c:v>
                </c:pt>
                <c:pt idx="77">
                  <c:v>20.64</c:v>
                </c:pt>
                <c:pt idx="78">
                  <c:v>20.8</c:v>
                </c:pt>
                <c:pt idx="79">
                  <c:v>20.96</c:v>
                </c:pt>
                <c:pt idx="80">
                  <c:v>21.12</c:v>
                </c:pt>
                <c:pt idx="81">
                  <c:v>21.28</c:v>
                </c:pt>
                <c:pt idx="82">
                  <c:v>21.44</c:v>
                </c:pt>
                <c:pt idx="83">
                  <c:v>21.6</c:v>
                </c:pt>
                <c:pt idx="84">
                  <c:v>21.76</c:v>
                </c:pt>
                <c:pt idx="85">
                  <c:v>21.92</c:v>
                </c:pt>
                <c:pt idx="86">
                  <c:v>22.08</c:v>
                </c:pt>
                <c:pt idx="87">
                  <c:v>22.24</c:v>
                </c:pt>
                <c:pt idx="88">
                  <c:v>22.4</c:v>
                </c:pt>
                <c:pt idx="89">
                  <c:v>22.56</c:v>
                </c:pt>
                <c:pt idx="90">
                  <c:v>22.72</c:v>
                </c:pt>
                <c:pt idx="91">
                  <c:v>22.88</c:v>
                </c:pt>
                <c:pt idx="92">
                  <c:v>23.04</c:v>
                </c:pt>
                <c:pt idx="93">
                  <c:v>23.2</c:v>
                </c:pt>
                <c:pt idx="94">
                  <c:v>23.36</c:v>
                </c:pt>
                <c:pt idx="95">
                  <c:v>23.52</c:v>
                </c:pt>
                <c:pt idx="96">
                  <c:v>23.68</c:v>
                </c:pt>
                <c:pt idx="97">
                  <c:v>23.84</c:v>
                </c:pt>
                <c:pt idx="98">
                  <c:v>24</c:v>
                </c:pt>
                <c:pt idx="99">
                  <c:v>24.16</c:v>
                </c:pt>
                <c:pt idx="100">
                  <c:v>24.32</c:v>
                </c:pt>
                <c:pt idx="101">
                  <c:v>24.48</c:v>
                </c:pt>
                <c:pt idx="102">
                  <c:v>24.64</c:v>
                </c:pt>
                <c:pt idx="103">
                  <c:v>24.8</c:v>
                </c:pt>
                <c:pt idx="104">
                  <c:v>24.96</c:v>
                </c:pt>
                <c:pt idx="105">
                  <c:v>25.12</c:v>
                </c:pt>
                <c:pt idx="106">
                  <c:v>25.28</c:v>
                </c:pt>
                <c:pt idx="107">
                  <c:v>25.44</c:v>
                </c:pt>
                <c:pt idx="108">
                  <c:v>25.6</c:v>
                </c:pt>
                <c:pt idx="109">
                  <c:v>25.76</c:v>
                </c:pt>
                <c:pt idx="110">
                  <c:v>25.92</c:v>
                </c:pt>
                <c:pt idx="111">
                  <c:v>26.08</c:v>
                </c:pt>
                <c:pt idx="112">
                  <c:v>26.24</c:v>
                </c:pt>
                <c:pt idx="113">
                  <c:v>26.4</c:v>
                </c:pt>
                <c:pt idx="114">
                  <c:v>26.56</c:v>
                </c:pt>
                <c:pt idx="115">
                  <c:v>26.72</c:v>
                </c:pt>
                <c:pt idx="116">
                  <c:v>26.88</c:v>
                </c:pt>
                <c:pt idx="117">
                  <c:v>27.04</c:v>
                </c:pt>
                <c:pt idx="118">
                  <c:v>27.2</c:v>
                </c:pt>
                <c:pt idx="119">
                  <c:v>27.36</c:v>
                </c:pt>
                <c:pt idx="120">
                  <c:v>27.52</c:v>
                </c:pt>
                <c:pt idx="121">
                  <c:v>27.68</c:v>
                </c:pt>
                <c:pt idx="122">
                  <c:v>27.84</c:v>
                </c:pt>
                <c:pt idx="123">
                  <c:v>28</c:v>
                </c:pt>
                <c:pt idx="124">
                  <c:v>28.16</c:v>
                </c:pt>
                <c:pt idx="125">
                  <c:v>28.32</c:v>
                </c:pt>
                <c:pt idx="126">
                  <c:v>28.48</c:v>
                </c:pt>
                <c:pt idx="127">
                  <c:v>28.64</c:v>
                </c:pt>
                <c:pt idx="128">
                  <c:v>28.8</c:v>
                </c:pt>
                <c:pt idx="129">
                  <c:v>28.96</c:v>
                </c:pt>
                <c:pt idx="130">
                  <c:v>29.12</c:v>
                </c:pt>
                <c:pt idx="131">
                  <c:v>29.28</c:v>
                </c:pt>
                <c:pt idx="132">
                  <c:v>29.44</c:v>
                </c:pt>
                <c:pt idx="133">
                  <c:v>29.6</c:v>
                </c:pt>
                <c:pt idx="134">
                  <c:v>29.76</c:v>
                </c:pt>
                <c:pt idx="135">
                  <c:v>29.92</c:v>
                </c:pt>
                <c:pt idx="136">
                  <c:v>30.08</c:v>
                </c:pt>
                <c:pt idx="137">
                  <c:v>30.24</c:v>
                </c:pt>
                <c:pt idx="138">
                  <c:v>30.4</c:v>
                </c:pt>
                <c:pt idx="139">
                  <c:v>30.56</c:v>
                </c:pt>
                <c:pt idx="140">
                  <c:v>30.72</c:v>
                </c:pt>
                <c:pt idx="141">
                  <c:v>30.88</c:v>
                </c:pt>
                <c:pt idx="142">
                  <c:v>31.04</c:v>
                </c:pt>
                <c:pt idx="143">
                  <c:v>31.2</c:v>
                </c:pt>
                <c:pt idx="144">
                  <c:v>31.36</c:v>
                </c:pt>
                <c:pt idx="145">
                  <c:v>31.52</c:v>
                </c:pt>
                <c:pt idx="146">
                  <c:v>31.68</c:v>
                </c:pt>
                <c:pt idx="147">
                  <c:v>31.84</c:v>
                </c:pt>
                <c:pt idx="148">
                  <c:v>32</c:v>
                </c:pt>
                <c:pt idx="149">
                  <c:v>32.159999999999997</c:v>
                </c:pt>
                <c:pt idx="150">
                  <c:v>32.32</c:v>
                </c:pt>
                <c:pt idx="151">
                  <c:v>32.479999999999997</c:v>
                </c:pt>
                <c:pt idx="152">
                  <c:v>32.64</c:v>
                </c:pt>
                <c:pt idx="153">
                  <c:v>32.799999999999997</c:v>
                </c:pt>
                <c:pt idx="154">
                  <c:v>32.96</c:v>
                </c:pt>
                <c:pt idx="155">
                  <c:v>33.119999999999997</c:v>
                </c:pt>
                <c:pt idx="156">
                  <c:v>33.28</c:v>
                </c:pt>
                <c:pt idx="157">
                  <c:v>33.44</c:v>
                </c:pt>
                <c:pt idx="158">
                  <c:v>33.6</c:v>
                </c:pt>
                <c:pt idx="159">
                  <c:v>33.76</c:v>
                </c:pt>
                <c:pt idx="160">
                  <c:v>33.92</c:v>
                </c:pt>
                <c:pt idx="161">
                  <c:v>34.08</c:v>
                </c:pt>
                <c:pt idx="162">
                  <c:v>34.24</c:v>
                </c:pt>
                <c:pt idx="163">
                  <c:v>34.4</c:v>
                </c:pt>
                <c:pt idx="164">
                  <c:v>34.56</c:v>
                </c:pt>
                <c:pt idx="165">
                  <c:v>34.72</c:v>
                </c:pt>
                <c:pt idx="166">
                  <c:v>34.880000000000003</c:v>
                </c:pt>
                <c:pt idx="167">
                  <c:v>35.04</c:v>
                </c:pt>
                <c:pt idx="168">
                  <c:v>35.200000000000003</c:v>
                </c:pt>
                <c:pt idx="169">
                  <c:v>35.36</c:v>
                </c:pt>
                <c:pt idx="170">
                  <c:v>35.520000000000003</c:v>
                </c:pt>
                <c:pt idx="171">
                  <c:v>35.68</c:v>
                </c:pt>
                <c:pt idx="172">
                  <c:v>35.840000000000003</c:v>
                </c:pt>
                <c:pt idx="173">
                  <c:v>36</c:v>
                </c:pt>
              </c:numCache>
            </c:numRef>
          </c:xVal>
          <c:yVal>
            <c:numRef>
              <c:f>'IP3'!$AE$31:$AE$204</c:f>
              <c:numCache>
                <c:formatCode>General</c:formatCode>
                <c:ptCount val="174"/>
                <c:pt idx="0">
                  <c:v>4.7858280999999998</c:v>
                </c:pt>
                <c:pt idx="1">
                  <c:v>4.8422346000000003</c:v>
                </c:pt>
                <c:pt idx="2">
                  <c:v>4.4717178000000004</c:v>
                </c:pt>
                <c:pt idx="3">
                  <c:v>4.2109493999999996</c:v>
                </c:pt>
                <c:pt idx="4">
                  <c:v>4.2783464999999996</c:v>
                </c:pt>
                <c:pt idx="5">
                  <c:v>5.5477276</c:v>
                </c:pt>
                <c:pt idx="6">
                  <c:v>6.3258628999999997</c:v>
                </c:pt>
                <c:pt idx="7">
                  <c:v>7.1059666000000004</c:v>
                </c:pt>
                <c:pt idx="8">
                  <c:v>7.7218685000000002</c:v>
                </c:pt>
                <c:pt idx="9">
                  <c:v>7.6032871999999996</c:v>
                </c:pt>
                <c:pt idx="10">
                  <c:v>8.0394173000000002</c:v>
                </c:pt>
                <c:pt idx="11">
                  <c:v>8.8218879999999995</c:v>
                </c:pt>
                <c:pt idx="12">
                  <c:v>9.8630885999999993</c:v>
                </c:pt>
                <c:pt idx="13">
                  <c:v>11.067830000000001</c:v>
                </c:pt>
                <c:pt idx="14">
                  <c:v>13.032056000000001</c:v>
                </c:pt>
                <c:pt idx="15">
                  <c:v>14.566744</c:v>
                </c:pt>
                <c:pt idx="16">
                  <c:v>16.699501000000001</c:v>
                </c:pt>
                <c:pt idx="17">
                  <c:v>16.884364999999999</c:v>
                </c:pt>
                <c:pt idx="18">
                  <c:v>13.575329</c:v>
                </c:pt>
                <c:pt idx="19">
                  <c:v>13.084668000000001</c:v>
                </c:pt>
                <c:pt idx="20">
                  <c:v>13.420882000000001</c:v>
                </c:pt>
                <c:pt idx="21">
                  <c:v>12.270308</c:v>
                </c:pt>
                <c:pt idx="22">
                  <c:v>12.155486</c:v>
                </c:pt>
                <c:pt idx="23">
                  <c:v>12.927541</c:v>
                </c:pt>
                <c:pt idx="24">
                  <c:v>14.179912</c:v>
                </c:pt>
                <c:pt idx="25">
                  <c:v>15.22838</c:v>
                </c:pt>
                <c:pt idx="26">
                  <c:v>15.282301</c:v>
                </c:pt>
                <c:pt idx="27">
                  <c:v>14.725369000000001</c:v>
                </c:pt>
                <c:pt idx="28">
                  <c:v>14.522660999999999</c:v>
                </c:pt>
                <c:pt idx="29">
                  <c:v>14.920669999999999</c:v>
                </c:pt>
                <c:pt idx="30">
                  <c:v>13.662409</c:v>
                </c:pt>
                <c:pt idx="31">
                  <c:v>12.889887999999999</c:v>
                </c:pt>
                <c:pt idx="32">
                  <c:v>12.051625</c:v>
                </c:pt>
                <c:pt idx="33">
                  <c:v>11.298852</c:v>
                </c:pt>
                <c:pt idx="34">
                  <c:v>11.351267</c:v>
                </c:pt>
                <c:pt idx="35">
                  <c:v>13.390098999999999</c:v>
                </c:pt>
                <c:pt idx="36">
                  <c:v>14.023206</c:v>
                </c:pt>
                <c:pt idx="37">
                  <c:v>17.278645999999998</c:v>
                </c:pt>
                <c:pt idx="38">
                  <c:v>17.251201999999999</c:v>
                </c:pt>
                <c:pt idx="39">
                  <c:v>18.944157000000001</c:v>
                </c:pt>
                <c:pt idx="40">
                  <c:v>16.410578000000001</c:v>
                </c:pt>
                <c:pt idx="41">
                  <c:v>16.301884000000001</c:v>
                </c:pt>
                <c:pt idx="42">
                  <c:v>15.510083</c:v>
                </c:pt>
                <c:pt idx="43">
                  <c:v>14.946191000000001</c:v>
                </c:pt>
                <c:pt idx="44">
                  <c:v>15.370571999999999</c:v>
                </c:pt>
                <c:pt idx="45">
                  <c:v>19.796232</c:v>
                </c:pt>
                <c:pt idx="46">
                  <c:v>15.078307000000001</c:v>
                </c:pt>
                <c:pt idx="47">
                  <c:v>14.078116</c:v>
                </c:pt>
                <c:pt idx="48">
                  <c:v>13.300655000000001</c:v>
                </c:pt>
                <c:pt idx="49">
                  <c:v>13.03016</c:v>
                </c:pt>
                <c:pt idx="50">
                  <c:v>12.787808999999999</c:v>
                </c:pt>
                <c:pt idx="51">
                  <c:v>12.91206</c:v>
                </c:pt>
                <c:pt idx="52">
                  <c:v>13.081483</c:v>
                </c:pt>
                <c:pt idx="53">
                  <c:v>14.424365999999999</c:v>
                </c:pt>
                <c:pt idx="54">
                  <c:v>18.563534000000001</c:v>
                </c:pt>
                <c:pt idx="55">
                  <c:v>17.910294</c:v>
                </c:pt>
                <c:pt idx="56">
                  <c:v>15.376245000000001</c:v>
                </c:pt>
                <c:pt idx="57">
                  <c:v>15.137931</c:v>
                </c:pt>
                <c:pt idx="58">
                  <c:v>15.669867999999999</c:v>
                </c:pt>
                <c:pt idx="59">
                  <c:v>16.322153</c:v>
                </c:pt>
                <c:pt idx="60">
                  <c:v>15.243942000000001</c:v>
                </c:pt>
                <c:pt idx="61">
                  <c:v>14.697835</c:v>
                </c:pt>
                <c:pt idx="62">
                  <c:v>13.877748</c:v>
                </c:pt>
                <c:pt idx="63">
                  <c:v>13.837586999999999</c:v>
                </c:pt>
                <c:pt idx="64">
                  <c:v>13.232182999999999</c:v>
                </c:pt>
                <c:pt idx="65">
                  <c:v>12.709443</c:v>
                </c:pt>
                <c:pt idx="66">
                  <c:v>12.89443</c:v>
                </c:pt>
                <c:pt idx="67">
                  <c:v>13.534034</c:v>
                </c:pt>
                <c:pt idx="68">
                  <c:v>14.324159</c:v>
                </c:pt>
                <c:pt idx="69">
                  <c:v>14.172612000000001</c:v>
                </c:pt>
                <c:pt idx="70">
                  <c:v>14.925976</c:v>
                </c:pt>
                <c:pt idx="71">
                  <c:v>14.797647</c:v>
                </c:pt>
                <c:pt idx="72">
                  <c:v>14.973739999999999</c:v>
                </c:pt>
                <c:pt idx="73">
                  <c:v>14.364158</c:v>
                </c:pt>
                <c:pt idx="74">
                  <c:v>14.300026000000001</c:v>
                </c:pt>
                <c:pt idx="75">
                  <c:v>14.526821</c:v>
                </c:pt>
                <c:pt idx="76">
                  <c:v>15.101532000000001</c:v>
                </c:pt>
                <c:pt idx="77">
                  <c:v>15.35575</c:v>
                </c:pt>
                <c:pt idx="78">
                  <c:v>16.135206</c:v>
                </c:pt>
                <c:pt idx="79">
                  <c:v>16.758614999999999</c:v>
                </c:pt>
                <c:pt idx="80">
                  <c:v>17.641501999999999</c:v>
                </c:pt>
                <c:pt idx="81">
                  <c:v>16.488333000000001</c:v>
                </c:pt>
                <c:pt idx="82">
                  <c:v>16.929756000000001</c:v>
                </c:pt>
                <c:pt idx="83">
                  <c:v>18.344874999999998</c:v>
                </c:pt>
                <c:pt idx="84">
                  <c:v>18.489184999999999</c:v>
                </c:pt>
                <c:pt idx="85">
                  <c:v>18.870279</c:v>
                </c:pt>
                <c:pt idx="86">
                  <c:v>19.460498999999999</c:v>
                </c:pt>
                <c:pt idx="87">
                  <c:v>17.092483999999999</c:v>
                </c:pt>
                <c:pt idx="88">
                  <c:v>16.117065</c:v>
                </c:pt>
                <c:pt idx="89">
                  <c:v>15.648516000000001</c:v>
                </c:pt>
                <c:pt idx="90">
                  <c:v>16.890899999999998</c:v>
                </c:pt>
                <c:pt idx="91">
                  <c:v>18.121718999999999</c:v>
                </c:pt>
                <c:pt idx="92">
                  <c:v>15.226520000000001</c:v>
                </c:pt>
                <c:pt idx="93">
                  <c:v>13.365964999999999</c:v>
                </c:pt>
                <c:pt idx="94">
                  <c:v>13.122563</c:v>
                </c:pt>
                <c:pt idx="95">
                  <c:v>13.019321</c:v>
                </c:pt>
                <c:pt idx="96">
                  <c:v>13.345587999999999</c:v>
                </c:pt>
                <c:pt idx="97">
                  <c:v>13.923323999999999</c:v>
                </c:pt>
                <c:pt idx="98">
                  <c:v>14.05097</c:v>
                </c:pt>
                <c:pt idx="99">
                  <c:v>13.242637999999999</c:v>
                </c:pt>
                <c:pt idx="100">
                  <c:v>12.685577</c:v>
                </c:pt>
                <c:pt idx="101">
                  <c:v>13.345547</c:v>
                </c:pt>
                <c:pt idx="102">
                  <c:v>14.546478</c:v>
                </c:pt>
                <c:pt idx="103">
                  <c:v>15.539574999999999</c:v>
                </c:pt>
                <c:pt idx="104">
                  <c:v>15.593503</c:v>
                </c:pt>
                <c:pt idx="105">
                  <c:v>14.232583</c:v>
                </c:pt>
                <c:pt idx="106">
                  <c:v>12.425325000000001</c:v>
                </c:pt>
                <c:pt idx="107">
                  <c:v>12.769113000000001</c:v>
                </c:pt>
                <c:pt idx="108">
                  <c:v>14.371185000000001</c:v>
                </c:pt>
                <c:pt idx="109">
                  <c:v>16.38982</c:v>
                </c:pt>
                <c:pt idx="110">
                  <c:v>15.265798999999999</c:v>
                </c:pt>
                <c:pt idx="111">
                  <c:v>14.61642</c:v>
                </c:pt>
                <c:pt idx="112">
                  <c:v>14.442330999999999</c:v>
                </c:pt>
                <c:pt idx="113">
                  <c:v>14.640234</c:v>
                </c:pt>
                <c:pt idx="114">
                  <c:v>14.213638</c:v>
                </c:pt>
                <c:pt idx="115">
                  <c:v>12.528510000000001</c:v>
                </c:pt>
                <c:pt idx="116">
                  <c:v>12.645637000000001</c:v>
                </c:pt>
                <c:pt idx="117">
                  <c:v>12.806431999999999</c:v>
                </c:pt>
                <c:pt idx="118">
                  <c:v>11.872653</c:v>
                </c:pt>
                <c:pt idx="119">
                  <c:v>10.991486</c:v>
                </c:pt>
                <c:pt idx="120">
                  <c:v>11.727238</c:v>
                </c:pt>
                <c:pt idx="121">
                  <c:v>13.281753</c:v>
                </c:pt>
                <c:pt idx="122">
                  <c:v>13.545203000000001</c:v>
                </c:pt>
                <c:pt idx="123">
                  <c:v>12.642749999999999</c:v>
                </c:pt>
                <c:pt idx="124">
                  <c:v>11.709320999999999</c:v>
                </c:pt>
                <c:pt idx="125">
                  <c:v>11.727757</c:v>
                </c:pt>
                <c:pt idx="126">
                  <c:v>12.702839000000001</c:v>
                </c:pt>
                <c:pt idx="127">
                  <c:v>11.561832000000001</c:v>
                </c:pt>
                <c:pt idx="128">
                  <c:v>11.096601</c:v>
                </c:pt>
                <c:pt idx="129">
                  <c:v>11.747968999999999</c:v>
                </c:pt>
                <c:pt idx="130">
                  <c:v>13.000207</c:v>
                </c:pt>
                <c:pt idx="131">
                  <c:v>14.489190000000001</c:v>
                </c:pt>
                <c:pt idx="132">
                  <c:v>14.433642000000001</c:v>
                </c:pt>
                <c:pt idx="133">
                  <c:v>12.940624</c:v>
                </c:pt>
                <c:pt idx="134">
                  <c:v>12.646570000000001</c:v>
                </c:pt>
                <c:pt idx="135">
                  <c:v>13.409739</c:v>
                </c:pt>
                <c:pt idx="136">
                  <c:v>14.444077999999999</c:v>
                </c:pt>
                <c:pt idx="137">
                  <c:v>15.689692000000001</c:v>
                </c:pt>
                <c:pt idx="138">
                  <c:v>16.64357</c:v>
                </c:pt>
                <c:pt idx="139">
                  <c:v>16.176303999999998</c:v>
                </c:pt>
                <c:pt idx="140">
                  <c:v>12.958496999999999</c:v>
                </c:pt>
                <c:pt idx="141">
                  <c:v>14.881356</c:v>
                </c:pt>
                <c:pt idx="142">
                  <c:v>15.339067999999999</c:v>
                </c:pt>
                <c:pt idx="143">
                  <c:v>11.795109</c:v>
                </c:pt>
                <c:pt idx="144">
                  <c:v>10.481719999999999</c:v>
                </c:pt>
                <c:pt idx="145">
                  <c:v>10.665456000000001</c:v>
                </c:pt>
                <c:pt idx="146">
                  <c:v>11.342933</c:v>
                </c:pt>
                <c:pt idx="147">
                  <c:v>10.330605</c:v>
                </c:pt>
                <c:pt idx="148">
                  <c:v>9.7552804999999996</c:v>
                </c:pt>
                <c:pt idx="149">
                  <c:v>8.2637395999999992</c:v>
                </c:pt>
                <c:pt idx="150">
                  <c:v>9.2068110000000001</c:v>
                </c:pt>
                <c:pt idx="151">
                  <c:v>11.448969999999999</c:v>
                </c:pt>
                <c:pt idx="152">
                  <c:v>8.7935742999999995</c:v>
                </c:pt>
                <c:pt idx="153">
                  <c:v>11.884077</c:v>
                </c:pt>
                <c:pt idx="154">
                  <c:v>11.737681</c:v>
                </c:pt>
                <c:pt idx="155">
                  <c:v>9.6953057999999999</c:v>
                </c:pt>
                <c:pt idx="156">
                  <c:v>10.186699000000001</c:v>
                </c:pt>
                <c:pt idx="157">
                  <c:v>12.010731</c:v>
                </c:pt>
                <c:pt idx="158">
                  <c:v>11.394466</c:v>
                </c:pt>
                <c:pt idx="159">
                  <c:v>10.841084</c:v>
                </c:pt>
                <c:pt idx="160">
                  <c:v>11.670214</c:v>
                </c:pt>
                <c:pt idx="161">
                  <c:v>12.482858</c:v>
                </c:pt>
                <c:pt idx="162">
                  <c:v>11.903886</c:v>
                </c:pt>
                <c:pt idx="163">
                  <c:v>11.377674000000001</c:v>
                </c:pt>
                <c:pt idx="164">
                  <c:v>12.544263000000001</c:v>
                </c:pt>
                <c:pt idx="165">
                  <c:v>10.546744</c:v>
                </c:pt>
                <c:pt idx="166">
                  <c:v>11.197416</c:v>
                </c:pt>
                <c:pt idx="167">
                  <c:v>13.586277000000001</c:v>
                </c:pt>
                <c:pt idx="168">
                  <c:v>12.429492</c:v>
                </c:pt>
                <c:pt idx="169">
                  <c:v>11.341312</c:v>
                </c:pt>
                <c:pt idx="170">
                  <c:v>11.55724</c:v>
                </c:pt>
                <c:pt idx="171">
                  <c:v>11.541592</c:v>
                </c:pt>
                <c:pt idx="172">
                  <c:v>11.739051999999999</c:v>
                </c:pt>
                <c:pt idx="173">
                  <c:v>10.01647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86-4067-8F4A-57082C0A6423}"/>
            </c:ext>
          </c:extLst>
        </c:ser>
        <c:ser>
          <c:idx val="1"/>
          <c:order val="2"/>
          <c:tx>
            <c:strRef>
              <c:f>'IP3'!$AA$2</c:f>
              <c:strCache>
                <c:ptCount val="1"/>
                <c:pt idx="0">
                  <c:v>+14 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'IP3'!$Z$31:$Z$204</c:f>
              <c:numCache>
                <c:formatCode>General</c:formatCode>
                <c:ptCount val="174"/>
                <c:pt idx="0">
                  <c:v>8.32</c:v>
                </c:pt>
                <c:pt idx="1">
                  <c:v>8.48</c:v>
                </c:pt>
                <c:pt idx="2">
                  <c:v>8.64</c:v>
                </c:pt>
                <c:pt idx="3">
                  <c:v>8.8000000000000007</c:v>
                </c:pt>
                <c:pt idx="4">
                  <c:v>8.9600000000000009</c:v>
                </c:pt>
                <c:pt idx="5">
                  <c:v>9.1199999999999992</c:v>
                </c:pt>
                <c:pt idx="6">
                  <c:v>9.2799999999999994</c:v>
                </c:pt>
                <c:pt idx="7">
                  <c:v>9.44</c:v>
                </c:pt>
                <c:pt idx="8">
                  <c:v>9.6</c:v>
                </c:pt>
                <c:pt idx="9">
                  <c:v>9.76</c:v>
                </c:pt>
                <c:pt idx="10">
                  <c:v>9.92</c:v>
                </c:pt>
                <c:pt idx="11">
                  <c:v>10.08</c:v>
                </c:pt>
                <c:pt idx="12">
                  <c:v>10.24</c:v>
                </c:pt>
                <c:pt idx="13">
                  <c:v>10.4</c:v>
                </c:pt>
                <c:pt idx="14">
                  <c:v>10.56</c:v>
                </c:pt>
                <c:pt idx="15">
                  <c:v>10.72</c:v>
                </c:pt>
                <c:pt idx="16">
                  <c:v>10.88</c:v>
                </c:pt>
                <c:pt idx="17">
                  <c:v>11.04</c:v>
                </c:pt>
                <c:pt idx="18">
                  <c:v>11.2</c:v>
                </c:pt>
                <c:pt idx="19">
                  <c:v>11.36</c:v>
                </c:pt>
                <c:pt idx="20">
                  <c:v>11.52</c:v>
                </c:pt>
                <c:pt idx="21">
                  <c:v>11.68</c:v>
                </c:pt>
                <c:pt idx="22">
                  <c:v>11.84</c:v>
                </c:pt>
                <c:pt idx="23">
                  <c:v>12</c:v>
                </c:pt>
                <c:pt idx="24">
                  <c:v>12.16</c:v>
                </c:pt>
                <c:pt idx="25">
                  <c:v>12.32</c:v>
                </c:pt>
                <c:pt idx="26">
                  <c:v>12.48</c:v>
                </c:pt>
                <c:pt idx="27">
                  <c:v>12.64</c:v>
                </c:pt>
                <c:pt idx="28">
                  <c:v>12.8</c:v>
                </c:pt>
                <c:pt idx="29">
                  <c:v>12.96</c:v>
                </c:pt>
                <c:pt idx="30">
                  <c:v>13.12</c:v>
                </c:pt>
                <c:pt idx="31">
                  <c:v>13.28</c:v>
                </c:pt>
                <c:pt idx="32">
                  <c:v>13.44</c:v>
                </c:pt>
                <c:pt idx="33">
                  <c:v>13.6</c:v>
                </c:pt>
                <c:pt idx="34">
                  <c:v>13.76</c:v>
                </c:pt>
                <c:pt idx="35">
                  <c:v>13.92</c:v>
                </c:pt>
                <c:pt idx="36">
                  <c:v>14.08</c:v>
                </c:pt>
                <c:pt idx="37">
                  <c:v>14.24</c:v>
                </c:pt>
                <c:pt idx="38">
                  <c:v>14.4</c:v>
                </c:pt>
                <c:pt idx="39">
                  <c:v>14.56</c:v>
                </c:pt>
                <c:pt idx="40">
                  <c:v>14.72</c:v>
                </c:pt>
                <c:pt idx="41">
                  <c:v>14.88</c:v>
                </c:pt>
                <c:pt idx="42">
                  <c:v>15.04</c:v>
                </c:pt>
                <c:pt idx="43">
                  <c:v>15.2</c:v>
                </c:pt>
                <c:pt idx="44">
                  <c:v>15.36</c:v>
                </c:pt>
                <c:pt idx="45">
                  <c:v>15.52</c:v>
                </c:pt>
                <c:pt idx="46">
                  <c:v>15.68</c:v>
                </c:pt>
                <c:pt idx="47">
                  <c:v>15.84</c:v>
                </c:pt>
                <c:pt idx="48">
                  <c:v>16</c:v>
                </c:pt>
                <c:pt idx="49">
                  <c:v>16.16</c:v>
                </c:pt>
                <c:pt idx="50">
                  <c:v>16.32</c:v>
                </c:pt>
                <c:pt idx="51">
                  <c:v>16.48</c:v>
                </c:pt>
                <c:pt idx="52">
                  <c:v>16.64</c:v>
                </c:pt>
                <c:pt idx="53">
                  <c:v>16.8</c:v>
                </c:pt>
                <c:pt idx="54">
                  <c:v>16.96</c:v>
                </c:pt>
                <c:pt idx="55">
                  <c:v>17.12</c:v>
                </c:pt>
                <c:pt idx="56">
                  <c:v>17.28</c:v>
                </c:pt>
                <c:pt idx="57">
                  <c:v>17.440000000000001</c:v>
                </c:pt>
                <c:pt idx="58">
                  <c:v>17.600000000000001</c:v>
                </c:pt>
                <c:pt idx="59">
                  <c:v>17.760000000000002</c:v>
                </c:pt>
                <c:pt idx="60">
                  <c:v>17.920000000000002</c:v>
                </c:pt>
                <c:pt idx="61">
                  <c:v>18.079999999999998</c:v>
                </c:pt>
                <c:pt idx="62">
                  <c:v>18.239999999999998</c:v>
                </c:pt>
                <c:pt idx="63">
                  <c:v>18.399999999999999</c:v>
                </c:pt>
                <c:pt idx="64">
                  <c:v>18.559999999999999</c:v>
                </c:pt>
                <c:pt idx="65">
                  <c:v>18.72</c:v>
                </c:pt>
                <c:pt idx="66">
                  <c:v>18.88</c:v>
                </c:pt>
                <c:pt idx="67">
                  <c:v>19.04</c:v>
                </c:pt>
                <c:pt idx="68">
                  <c:v>19.2</c:v>
                </c:pt>
                <c:pt idx="69">
                  <c:v>19.36</c:v>
                </c:pt>
                <c:pt idx="70">
                  <c:v>19.52</c:v>
                </c:pt>
                <c:pt idx="71">
                  <c:v>19.68</c:v>
                </c:pt>
                <c:pt idx="72">
                  <c:v>19.84</c:v>
                </c:pt>
                <c:pt idx="73">
                  <c:v>20</c:v>
                </c:pt>
                <c:pt idx="74">
                  <c:v>20.16</c:v>
                </c:pt>
                <c:pt idx="75">
                  <c:v>20.32</c:v>
                </c:pt>
                <c:pt idx="76">
                  <c:v>20.48</c:v>
                </c:pt>
                <c:pt idx="77">
                  <c:v>20.64</c:v>
                </c:pt>
                <c:pt idx="78">
                  <c:v>20.8</c:v>
                </c:pt>
                <c:pt idx="79">
                  <c:v>20.96</c:v>
                </c:pt>
                <c:pt idx="80">
                  <c:v>21.12</c:v>
                </c:pt>
                <c:pt idx="81">
                  <c:v>21.28</c:v>
                </c:pt>
                <c:pt idx="82">
                  <c:v>21.44</c:v>
                </c:pt>
                <c:pt idx="83">
                  <c:v>21.6</c:v>
                </c:pt>
                <c:pt idx="84">
                  <c:v>21.76</c:v>
                </c:pt>
                <c:pt idx="85">
                  <c:v>21.92</c:v>
                </c:pt>
                <c:pt idx="86">
                  <c:v>22.08</c:v>
                </c:pt>
                <c:pt idx="87">
                  <c:v>22.24</c:v>
                </c:pt>
                <c:pt idx="88">
                  <c:v>22.4</c:v>
                </c:pt>
                <c:pt idx="89">
                  <c:v>22.56</c:v>
                </c:pt>
                <c:pt idx="90">
                  <c:v>22.72</c:v>
                </c:pt>
                <c:pt idx="91">
                  <c:v>22.88</c:v>
                </c:pt>
                <c:pt idx="92">
                  <c:v>23.04</c:v>
                </c:pt>
                <c:pt idx="93">
                  <c:v>23.2</c:v>
                </c:pt>
                <c:pt idx="94">
                  <c:v>23.36</c:v>
                </c:pt>
                <c:pt idx="95">
                  <c:v>23.52</c:v>
                </c:pt>
                <c:pt idx="96">
                  <c:v>23.68</c:v>
                </c:pt>
                <c:pt idx="97">
                  <c:v>23.84</c:v>
                </c:pt>
                <c:pt idx="98">
                  <c:v>24</c:v>
                </c:pt>
                <c:pt idx="99">
                  <c:v>24.16</c:v>
                </c:pt>
                <c:pt idx="100">
                  <c:v>24.32</c:v>
                </c:pt>
                <c:pt idx="101">
                  <c:v>24.48</c:v>
                </c:pt>
                <c:pt idx="102">
                  <c:v>24.64</c:v>
                </c:pt>
                <c:pt idx="103">
                  <c:v>24.8</c:v>
                </c:pt>
                <c:pt idx="104">
                  <c:v>24.96</c:v>
                </c:pt>
                <c:pt idx="105">
                  <c:v>25.12</c:v>
                </c:pt>
                <c:pt idx="106">
                  <c:v>25.28</c:v>
                </c:pt>
                <c:pt idx="107">
                  <c:v>25.44</c:v>
                </c:pt>
                <c:pt idx="108">
                  <c:v>25.6</c:v>
                </c:pt>
                <c:pt idx="109">
                  <c:v>25.76</c:v>
                </c:pt>
                <c:pt idx="110">
                  <c:v>25.92</c:v>
                </c:pt>
                <c:pt idx="111">
                  <c:v>26.08</c:v>
                </c:pt>
                <c:pt idx="112">
                  <c:v>26.24</c:v>
                </c:pt>
                <c:pt idx="113">
                  <c:v>26.4</c:v>
                </c:pt>
                <c:pt idx="114">
                  <c:v>26.56</c:v>
                </c:pt>
                <c:pt idx="115">
                  <c:v>26.72</c:v>
                </c:pt>
                <c:pt idx="116">
                  <c:v>26.88</c:v>
                </c:pt>
                <c:pt idx="117">
                  <c:v>27.04</c:v>
                </c:pt>
                <c:pt idx="118">
                  <c:v>27.2</c:v>
                </c:pt>
                <c:pt idx="119">
                  <c:v>27.36</c:v>
                </c:pt>
                <c:pt idx="120">
                  <c:v>27.52</c:v>
                </c:pt>
                <c:pt idx="121">
                  <c:v>27.68</c:v>
                </c:pt>
                <c:pt idx="122">
                  <c:v>27.84</c:v>
                </c:pt>
                <c:pt idx="123">
                  <c:v>28</c:v>
                </c:pt>
                <c:pt idx="124">
                  <c:v>28.16</c:v>
                </c:pt>
                <c:pt idx="125">
                  <c:v>28.32</c:v>
                </c:pt>
                <c:pt idx="126">
                  <c:v>28.48</c:v>
                </c:pt>
                <c:pt idx="127">
                  <c:v>28.64</c:v>
                </c:pt>
                <c:pt idx="128">
                  <c:v>28.8</c:v>
                </c:pt>
                <c:pt idx="129">
                  <c:v>28.96</c:v>
                </c:pt>
                <c:pt idx="130">
                  <c:v>29.12</c:v>
                </c:pt>
                <c:pt idx="131">
                  <c:v>29.28</c:v>
                </c:pt>
                <c:pt idx="132">
                  <c:v>29.44</c:v>
                </c:pt>
                <c:pt idx="133">
                  <c:v>29.6</c:v>
                </c:pt>
                <c:pt idx="134">
                  <c:v>29.76</c:v>
                </c:pt>
                <c:pt idx="135">
                  <c:v>29.92</c:v>
                </c:pt>
                <c:pt idx="136">
                  <c:v>30.08</c:v>
                </c:pt>
                <c:pt idx="137">
                  <c:v>30.24</c:v>
                </c:pt>
                <c:pt idx="138">
                  <c:v>30.4</c:v>
                </c:pt>
                <c:pt idx="139">
                  <c:v>30.56</c:v>
                </c:pt>
                <c:pt idx="140">
                  <c:v>30.72</c:v>
                </c:pt>
                <c:pt idx="141">
                  <c:v>30.88</c:v>
                </c:pt>
                <c:pt idx="142">
                  <c:v>31.04</c:v>
                </c:pt>
                <c:pt idx="143">
                  <c:v>31.2</c:v>
                </c:pt>
                <c:pt idx="144">
                  <c:v>31.36</c:v>
                </c:pt>
                <c:pt idx="145">
                  <c:v>31.52</c:v>
                </c:pt>
                <c:pt idx="146">
                  <c:v>31.68</c:v>
                </c:pt>
                <c:pt idx="147">
                  <c:v>31.84</c:v>
                </c:pt>
                <c:pt idx="148">
                  <c:v>32</c:v>
                </c:pt>
                <c:pt idx="149">
                  <c:v>32.159999999999997</c:v>
                </c:pt>
                <c:pt idx="150">
                  <c:v>32.32</c:v>
                </c:pt>
                <c:pt idx="151">
                  <c:v>32.479999999999997</c:v>
                </c:pt>
                <c:pt idx="152">
                  <c:v>32.64</c:v>
                </c:pt>
                <c:pt idx="153">
                  <c:v>32.799999999999997</c:v>
                </c:pt>
                <c:pt idx="154">
                  <c:v>32.96</c:v>
                </c:pt>
                <c:pt idx="155">
                  <c:v>33.119999999999997</c:v>
                </c:pt>
                <c:pt idx="156">
                  <c:v>33.28</c:v>
                </c:pt>
                <c:pt idx="157">
                  <c:v>33.44</c:v>
                </c:pt>
                <c:pt idx="158">
                  <c:v>33.6</c:v>
                </c:pt>
                <c:pt idx="159">
                  <c:v>33.76</c:v>
                </c:pt>
                <c:pt idx="160">
                  <c:v>33.92</c:v>
                </c:pt>
                <c:pt idx="161">
                  <c:v>34.08</c:v>
                </c:pt>
                <c:pt idx="162">
                  <c:v>34.24</c:v>
                </c:pt>
                <c:pt idx="163">
                  <c:v>34.4</c:v>
                </c:pt>
                <c:pt idx="164">
                  <c:v>34.56</c:v>
                </c:pt>
                <c:pt idx="165">
                  <c:v>34.72</c:v>
                </c:pt>
                <c:pt idx="166">
                  <c:v>34.880000000000003</c:v>
                </c:pt>
                <c:pt idx="167">
                  <c:v>35.04</c:v>
                </c:pt>
                <c:pt idx="168">
                  <c:v>35.200000000000003</c:v>
                </c:pt>
                <c:pt idx="169">
                  <c:v>35.36</c:v>
                </c:pt>
                <c:pt idx="170">
                  <c:v>35.520000000000003</c:v>
                </c:pt>
                <c:pt idx="171">
                  <c:v>35.68</c:v>
                </c:pt>
                <c:pt idx="172">
                  <c:v>35.840000000000003</c:v>
                </c:pt>
                <c:pt idx="173">
                  <c:v>36</c:v>
                </c:pt>
              </c:numCache>
            </c:numRef>
          </c:xVal>
          <c:yVal>
            <c:numRef>
              <c:f>'IP3'!$AB$31:$AB$204</c:f>
              <c:numCache>
                <c:formatCode>General</c:formatCode>
                <c:ptCount val="174"/>
                <c:pt idx="0">
                  <c:v>4.3146820000000004</c:v>
                </c:pt>
                <c:pt idx="1">
                  <c:v>4.3155583999999996</c:v>
                </c:pt>
                <c:pt idx="2">
                  <c:v>3.8455718000000001</c:v>
                </c:pt>
                <c:pt idx="3">
                  <c:v>3.4880969999999998</c:v>
                </c:pt>
                <c:pt idx="4">
                  <c:v>3.4456560999999999</c:v>
                </c:pt>
                <c:pt idx="5">
                  <c:v>4.7302761000000002</c:v>
                </c:pt>
                <c:pt idx="6">
                  <c:v>5.482513</c:v>
                </c:pt>
                <c:pt idx="7">
                  <c:v>6.1519412999999998</c:v>
                </c:pt>
                <c:pt idx="8">
                  <c:v>6.813097</c:v>
                </c:pt>
                <c:pt idx="9">
                  <c:v>7.0324302000000003</c:v>
                </c:pt>
                <c:pt idx="10">
                  <c:v>7.7658700999999999</c:v>
                </c:pt>
                <c:pt idx="11">
                  <c:v>8.7659863999999992</c:v>
                </c:pt>
                <c:pt idx="12">
                  <c:v>10.398692</c:v>
                </c:pt>
                <c:pt idx="13">
                  <c:v>12.251488</c:v>
                </c:pt>
                <c:pt idx="14">
                  <c:v>15.763388000000001</c:v>
                </c:pt>
                <c:pt idx="15">
                  <c:v>16.55406</c:v>
                </c:pt>
                <c:pt idx="16">
                  <c:v>16.341145000000001</c:v>
                </c:pt>
                <c:pt idx="17">
                  <c:v>15.205862</c:v>
                </c:pt>
                <c:pt idx="18">
                  <c:v>12.415146999999999</c:v>
                </c:pt>
                <c:pt idx="19">
                  <c:v>11.771642</c:v>
                </c:pt>
                <c:pt idx="20">
                  <c:v>12.154536</c:v>
                </c:pt>
                <c:pt idx="21">
                  <c:v>11.390687</c:v>
                </c:pt>
                <c:pt idx="22">
                  <c:v>11.884676000000001</c:v>
                </c:pt>
                <c:pt idx="23">
                  <c:v>12.946439</c:v>
                </c:pt>
                <c:pt idx="24">
                  <c:v>14.193479</c:v>
                </c:pt>
                <c:pt idx="25">
                  <c:v>15.316749</c:v>
                </c:pt>
                <c:pt idx="26">
                  <c:v>14.786201</c:v>
                </c:pt>
                <c:pt idx="27">
                  <c:v>13.656561</c:v>
                </c:pt>
                <c:pt idx="28">
                  <c:v>13.613797</c:v>
                </c:pt>
                <c:pt idx="29">
                  <c:v>13.584094</c:v>
                </c:pt>
                <c:pt idx="30">
                  <c:v>13.683617</c:v>
                </c:pt>
                <c:pt idx="31">
                  <c:v>12.494759999999999</c:v>
                </c:pt>
                <c:pt idx="32">
                  <c:v>11.591652</c:v>
                </c:pt>
                <c:pt idx="33">
                  <c:v>11.021914000000001</c:v>
                </c:pt>
                <c:pt idx="34">
                  <c:v>11.281116000000001</c:v>
                </c:pt>
                <c:pt idx="35">
                  <c:v>13.83005</c:v>
                </c:pt>
                <c:pt idx="36">
                  <c:v>15.717119</c:v>
                </c:pt>
                <c:pt idx="37">
                  <c:v>19.376031999999999</c:v>
                </c:pt>
                <c:pt idx="38">
                  <c:v>21.000875000000001</c:v>
                </c:pt>
                <c:pt idx="39">
                  <c:v>23.226227000000002</c:v>
                </c:pt>
                <c:pt idx="40">
                  <c:v>17.825983000000001</c:v>
                </c:pt>
                <c:pt idx="41">
                  <c:v>15.67604</c:v>
                </c:pt>
                <c:pt idx="42">
                  <c:v>15.417994</c:v>
                </c:pt>
                <c:pt idx="43">
                  <c:v>15.124176</c:v>
                </c:pt>
                <c:pt idx="44">
                  <c:v>16.158688000000001</c:v>
                </c:pt>
                <c:pt idx="45">
                  <c:v>19.274708</c:v>
                </c:pt>
                <c:pt idx="46">
                  <c:v>14.988896</c:v>
                </c:pt>
                <c:pt idx="47">
                  <c:v>13.962413</c:v>
                </c:pt>
                <c:pt idx="48">
                  <c:v>13.855776000000001</c:v>
                </c:pt>
                <c:pt idx="49">
                  <c:v>13.236542</c:v>
                </c:pt>
                <c:pt idx="50">
                  <c:v>12.794169999999999</c:v>
                </c:pt>
                <c:pt idx="51">
                  <c:v>12.665357999999999</c:v>
                </c:pt>
                <c:pt idx="52">
                  <c:v>12.856562</c:v>
                </c:pt>
                <c:pt idx="53">
                  <c:v>14.268893</c:v>
                </c:pt>
                <c:pt idx="54">
                  <c:v>19.460003</c:v>
                </c:pt>
                <c:pt idx="55">
                  <c:v>17.906922999999999</c:v>
                </c:pt>
                <c:pt idx="56">
                  <c:v>14.933595</c:v>
                </c:pt>
                <c:pt idx="57">
                  <c:v>15.260557</c:v>
                </c:pt>
                <c:pt idx="58">
                  <c:v>15.590560999999999</c:v>
                </c:pt>
                <c:pt idx="59">
                  <c:v>15.641068000000001</c:v>
                </c:pt>
                <c:pt idx="60">
                  <c:v>15.213934</c:v>
                </c:pt>
                <c:pt idx="61">
                  <c:v>14.312306</c:v>
                </c:pt>
                <c:pt idx="62">
                  <c:v>13.582633</c:v>
                </c:pt>
                <c:pt idx="63">
                  <c:v>13.370803</c:v>
                </c:pt>
                <c:pt idx="64">
                  <c:v>12.827311999999999</c:v>
                </c:pt>
                <c:pt idx="65">
                  <c:v>12.796792</c:v>
                </c:pt>
                <c:pt idx="66">
                  <c:v>13.286387</c:v>
                </c:pt>
                <c:pt idx="67">
                  <c:v>13.967888</c:v>
                </c:pt>
                <c:pt idx="68">
                  <c:v>14.522500000000001</c:v>
                </c:pt>
                <c:pt idx="69">
                  <c:v>14.833911000000001</c:v>
                </c:pt>
                <c:pt idx="70">
                  <c:v>15.133751999999999</c:v>
                </c:pt>
                <c:pt idx="71">
                  <c:v>14.704935000000001</c:v>
                </c:pt>
                <c:pt idx="72">
                  <c:v>14.739215</c:v>
                </c:pt>
                <c:pt idx="73">
                  <c:v>14.084180999999999</c:v>
                </c:pt>
                <c:pt idx="74">
                  <c:v>14.084246</c:v>
                </c:pt>
                <c:pt idx="75">
                  <c:v>14.036490000000001</c:v>
                </c:pt>
                <c:pt idx="76">
                  <c:v>14.816916000000001</c:v>
                </c:pt>
                <c:pt idx="77">
                  <c:v>15.453618000000001</c:v>
                </c:pt>
                <c:pt idx="78">
                  <c:v>15.645363</c:v>
                </c:pt>
                <c:pt idx="79">
                  <c:v>16.125126000000002</c:v>
                </c:pt>
                <c:pt idx="80">
                  <c:v>17.248631</c:v>
                </c:pt>
                <c:pt idx="81">
                  <c:v>16.098690000000001</c:v>
                </c:pt>
                <c:pt idx="82">
                  <c:v>16.856731</c:v>
                </c:pt>
                <c:pt idx="83">
                  <c:v>18.122644000000001</c:v>
                </c:pt>
                <c:pt idx="84">
                  <c:v>16.689592000000001</c:v>
                </c:pt>
                <c:pt idx="85">
                  <c:v>16.475155000000001</c:v>
                </c:pt>
                <c:pt idx="86">
                  <c:v>19.071428000000001</c:v>
                </c:pt>
                <c:pt idx="87">
                  <c:v>17.929303999999998</c:v>
                </c:pt>
                <c:pt idx="88">
                  <c:v>16.683952000000001</c:v>
                </c:pt>
                <c:pt idx="89">
                  <c:v>15.702304</c:v>
                </c:pt>
                <c:pt idx="90">
                  <c:v>17.244271999999999</c:v>
                </c:pt>
                <c:pt idx="91">
                  <c:v>17.445629</c:v>
                </c:pt>
                <c:pt idx="92">
                  <c:v>14.988028999999999</c:v>
                </c:pt>
                <c:pt idx="93">
                  <c:v>13.305561000000001</c:v>
                </c:pt>
                <c:pt idx="94">
                  <c:v>13.331585</c:v>
                </c:pt>
                <c:pt idx="95">
                  <c:v>12.948098999999999</c:v>
                </c:pt>
                <c:pt idx="96">
                  <c:v>13.786094</c:v>
                </c:pt>
                <c:pt idx="97">
                  <c:v>13.930104999999999</c:v>
                </c:pt>
                <c:pt idx="98">
                  <c:v>14.228256999999999</c:v>
                </c:pt>
                <c:pt idx="99">
                  <c:v>13.266832000000001</c:v>
                </c:pt>
                <c:pt idx="100">
                  <c:v>13.032215000000001</c:v>
                </c:pt>
                <c:pt idx="101">
                  <c:v>13.670533000000001</c:v>
                </c:pt>
                <c:pt idx="102">
                  <c:v>14.701772999999999</c:v>
                </c:pt>
                <c:pt idx="103">
                  <c:v>16.114801</c:v>
                </c:pt>
                <c:pt idx="104">
                  <c:v>16.824217000000001</c:v>
                </c:pt>
                <c:pt idx="105">
                  <c:v>16.496305</c:v>
                </c:pt>
                <c:pt idx="106">
                  <c:v>14.131857999999999</c:v>
                </c:pt>
                <c:pt idx="107">
                  <c:v>14.117934</c:v>
                </c:pt>
                <c:pt idx="108">
                  <c:v>16.290220000000001</c:v>
                </c:pt>
                <c:pt idx="109">
                  <c:v>19.617958000000002</c:v>
                </c:pt>
                <c:pt idx="110">
                  <c:v>17.876684000000001</c:v>
                </c:pt>
                <c:pt idx="111">
                  <c:v>15.767336999999999</c:v>
                </c:pt>
                <c:pt idx="112">
                  <c:v>15.323586000000001</c:v>
                </c:pt>
                <c:pt idx="113">
                  <c:v>14.023771999999999</c:v>
                </c:pt>
                <c:pt idx="114">
                  <c:v>14.562884</c:v>
                </c:pt>
                <c:pt idx="115">
                  <c:v>12.635453</c:v>
                </c:pt>
                <c:pt idx="116">
                  <c:v>12.417145</c:v>
                </c:pt>
                <c:pt idx="117">
                  <c:v>13.208444</c:v>
                </c:pt>
                <c:pt idx="118">
                  <c:v>12.120722000000001</c:v>
                </c:pt>
                <c:pt idx="119">
                  <c:v>11.079140000000001</c:v>
                </c:pt>
                <c:pt idx="120">
                  <c:v>11.527248</c:v>
                </c:pt>
                <c:pt idx="121">
                  <c:v>13.024903999999999</c:v>
                </c:pt>
                <c:pt idx="122">
                  <c:v>13.056808999999999</c:v>
                </c:pt>
                <c:pt idx="123">
                  <c:v>12.566725</c:v>
                </c:pt>
                <c:pt idx="124">
                  <c:v>11.568071</c:v>
                </c:pt>
                <c:pt idx="125">
                  <c:v>11.563402999999999</c:v>
                </c:pt>
                <c:pt idx="126">
                  <c:v>12.202942999999999</c:v>
                </c:pt>
                <c:pt idx="127">
                  <c:v>10.817796</c:v>
                </c:pt>
                <c:pt idx="128">
                  <c:v>10.143722</c:v>
                </c:pt>
                <c:pt idx="129">
                  <c:v>10.932465000000001</c:v>
                </c:pt>
                <c:pt idx="130">
                  <c:v>12.032543</c:v>
                </c:pt>
                <c:pt idx="131">
                  <c:v>13.526202</c:v>
                </c:pt>
                <c:pt idx="132">
                  <c:v>13.775518999999999</c:v>
                </c:pt>
                <c:pt idx="133">
                  <c:v>12.252818</c:v>
                </c:pt>
                <c:pt idx="134">
                  <c:v>12.277763</c:v>
                </c:pt>
                <c:pt idx="135">
                  <c:v>12.934435000000001</c:v>
                </c:pt>
                <c:pt idx="136">
                  <c:v>13.977024</c:v>
                </c:pt>
                <c:pt idx="137">
                  <c:v>16.053211000000001</c:v>
                </c:pt>
                <c:pt idx="138">
                  <c:v>14.654654000000001</c:v>
                </c:pt>
                <c:pt idx="139">
                  <c:v>13.443908</c:v>
                </c:pt>
                <c:pt idx="140">
                  <c:v>12.880428</c:v>
                </c:pt>
                <c:pt idx="141">
                  <c:v>13.925219999999999</c:v>
                </c:pt>
                <c:pt idx="142">
                  <c:v>15.39395</c:v>
                </c:pt>
                <c:pt idx="143">
                  <c:v>12.622166999999999</c:v>
                </c:pt>
                <c:pt idx="144">
                  <c:v>10.345746999999999</c:v>
                </c:pt>
                <c:pt idx="145">
                  <c:v>9.3286160999999996</c:v>
                </c:pt>
                <c:pt idx="146">
                  <c:v>10.938390999999999</c:v>
                </c:pt>
                <c:pt idx="147">
                  <c:v>11.027995000000001</c:v>
                </c:pt>
                <c:pt idx="148">
                  <c:v>9.0098275999999995</c:v>
                </c:pt>
                <c:pt idx="149">
                  <c:v>7.4303980000000003</c:v>
                </c:pt>
                <c:pt idx="150">
                  <c:v>9.7098168999999999</c:v>
                </c:pt>
                <c:pt idx="151">
                  <c:v>12.111741</c:v>
                </c:pt>
                <c:pt idx="152">
                  <c:v>8.3682956999999991</c:v>
                </c:pt>
                <c:pt idx="153">
                  <c:v>8.1933135999999998</c:v>
                </c:pt>
                <c:pt idx="154">
                  <c:v>11.527314000000001</c:v>
                </c:pt>
                <c:pt idx="155">
                  <c:v>7.6617641000000001</c:v>
                </c:pt>
                <c:pt idx="156">
                  <c:v>7.3621711999999997</c:v>
                </c:pt>
                <c:pt idx="157">
                  <c:v>8.3240680999999999</c:v>
                </c:pt>
                <c:pt idx="158">
                  <c:v>8.5413236999999995</c:v>
                </c:pt>
                <c:pt idx="159">
                  <c:v>6.8992146999999999</c:v>
                </c:pt>
                <c:pt idx="160">
                  <c:v>7.9532404000000003</c:v>
                </c:pt>
                <c:pt idx="161">
                  <c:v>8.3103446999999999</c:v>
                </c:pt>
                <c:pt idx="162">
                  <c:v>7.3772349000000004</c:v>
                </c:pt>
                <c:pt idx="163">
                  <c:v>6.9259380999999998</c:v>
                </c:pt>
                <c:pt idx="164">
                  <c:v>7.4535913000000003</c:v>
                </c:pt>
                <c:pt idx="165">
                  <c:v>7.3249316000000002</c:v>
                </c:pt>
                <c:pt idx="166">
                  <c:v>8.5134573000000007</c:v>
                </c:pt>
                <c:pt idx="167">
                  <c:v>8.3060360000000006</c:v>
                </c:pt>
                <c:pt idx="168">
                  <c:v>8.1329174000000002</c:v>
                </c:pt>
                <c:pt idx="169">
                  <c:v>8.4673414000000005</c:v>
                </c:pt>
                <c:pt idx="170">
                  <c:v>7.8523225999999999</c:v>
                </c:pt>
                <c:pt idx="171">
                  <c:v>7.8650861000000001</c:v>
                </c:pt>
                <c:pt idx="172">
                  <c:v>8.7131366999999997</c:v>
                </c:pt>
                <c:pt idx="173">
                  <c:v>8.7486153000000009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86-4067-8F4A-57082C0A6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019904"/>
        <c:axId val="47302182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'IP3'!#REF!</c15:sqref>
                        </c15:formulaRef>
                      </c:ext>
                    </c:extLst>
                    <c:strCache>
                      <c:ptCount val="1"/>
                      <c:pt idx="0">
                        <c:v>+9dBm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0.191</c:v>
                      </c:pt>
                      <c:pt idx="1">
                        <c:v>0.35231632653061001</c:v>
                      </c:pt>
                      <c:pt idx="2">
                        <c:v>0.51363265306121997</c:v>
                      </c:pt>
                      <c:pt idx="3">
                        <c:v>0.67494897959184008</c:v>
                      </c:pt>
                      <c:pt idx="4">
                        <c:v>0.83626530612244998</c:v>
                      </c:pt>
                      <c:pt idx="5">
                        <c:v>0.99758163265305999</c:v>
                      </c:pt>
                      <c:pt idx="6">
                        <c:v>1.1588979591837001</c:v>
                      </c:pt>
                      <c:pt idx="7">
                        <c:v>1.3202142857143</c:v>
                      </c:pt>
                      <c:pt idx="8">
                        <c:v>1.4815306122448999</c:v>
                      </c:pt>
                      <c:pt idx="9">
                        <c:v>1.6428469387755</c:v>
                      </c:pt>
                      <c:pt idx="10">
                        <c:v>1.8041632653060999</c:v>
                      </c:pt>
                      <c:pt idx="11">
                        <c:v>1.9654795918367001</c:v>
                      </c:pt>
                      <c:pt idx="12">
                        <c:v>2.1267959183673</c:v>
                      </c:pt>
                      <c:pt idx="13">
                        <c:v>2.2881122448979996</c:v>
                      </c:pt>
                      <c:pt idx="14">
                        <c:v>2.4494285714285997</c:v>
                      </c:pt>
                      <c:pt idx="15">
                        <c:v>2.6107448979591998</c:v>
                      </c:pt>
                      <c:pt idx="16">
                        <c:v>2.7720612244898</c:v>
                      </c:pt>
                      <c:pt idx="17">
                        <c:v>2.9333775510204001</c:v>
                      </c:pt>
                      <c:pt idx="18">
                        <c:v>3.0946938775510002</c:v>
                      </c:pt>
                      <c:pt idx="19">
                        <c:v>3.2560102040816004</c:v>
                      </c:pt>
                      <c:pt idx="20">
                        <c:v>3.4173265306121996</c:v>
                      </c:pt>
                      <c:pt idx="21">
                        <c:v>3.5786428571429001</c:v>
                      </c:pt>
                      <c:pt idx="22">
                        <c:v>3.7399591836735002</c:v>
                      </c:pt>
                      <c:pt idx="23">
                        <c:v>3.9012755102041003</c:v>
                      </c:pt>
                      <c:pt idx="24">
                        <c:v>4.0625918367347005</c:v>
                      </c:pt>
                      <c:pt idx="25">
                        <c:v>4.2239081632652997</c:v>
                      </c:pt>
                      <c:pt idx="26">
                        <c:v>4.3852244897959007</c:v>
                      </c:pt>
                      <c:pt idx="27">
                        <c:v>4.5465408163265</c:v>
                      </c:pt>
                      <c:pt idx="28">
                        <c:v>4.7078571428570992</c:v>
                      </c:pt>
                      <c:pt idx="29">
                        <c:v>4.8691734693878006</c:v>
                      </c:pt>
                      <c:pt idx="30">
                        <c:v>5.0304897959183998</c:v>
                      </c:pt>
                      <c:pt idx="31">
                        <c:v>5.191806122449</c:v>
                      </c:pt>
                      <c:pt idx="32">
                        <c:v>5.3531224489796001</c:v>
                      </c:pt>
                      <c:pt idx="33">
                        <c:v>5.5144387755101993</c:v>
                      </c:pt>
                      <c:pt idx="34">
                        <c:v>5.6757551020408004</c:v>
                      </c:pt>
                      <c:pt idx="35">
                        <c:v>5.8370714285713996</c:v>
                      </c:pt>
                      <c:pt idx="36">
                        <c:v>5.9983877551020006</c:v>
                      </c:pt>
                      <c:pt idx="37">
                        <c:v>6.1597040816327002</c:v>
                      </c:pt>
                      <c:pt idx="38">
                        <c:v>6.3210204081632995</c:v>
                      </c:pt>
                      <c:pt idx="39">
                        <c:v>6.4823367346939005</c:v>
                      </c:pt>
                      <c:pt idx="40">
                        <c:v>6.6436530612244997</c:v>
                      </c:pt>
                      <c:pt idx="41">
                        <c:v>6.8049693877550999</c:v>
                      </c:pt>
                      <c:pt idx="42">
                        <c:v>6.9662857142857</c:v>
                      </c:pt>
                      <c:pt idx="43">
                        <c:v>7.1276020408163001</c:v>
                      </c:pt>
                      <c:pt idx="44">
                        <c:v>7.2889183673469002</c:v>
                      </c:pt>
                      <c:pt idx="45">
                        <c:v>7.4502346938775998</c:v>
                      </c:pt>
                      <c:pt idx="46">
                        <c:v>7.6115510204082</c:v>
                      </c:pt>
                      <c:pt idx="47">
                        <c:v>7.7728673469388001</c:v>
                      </c:pt>
                      <c:pt idx="48">
                        <c:v>7.9341836734694002</c:v>
                      </c:pt>
                      <c:pt idx="49">
                        <c:v>8.0954999999999995</c:v>
                      </c:pt>
                      <c:pt idx="50">
                        <c:v>8.2568163265305987</c:v>
                      </c:pt>
                      <c:pt idx="51">
                        <c:v>8.4181326530611997</c:v>
                      </c:pt>
                      <c:pt idx="52">
                        <c:v>8.579448979591799</c:v>
                      </c:pt>
                      <c:pt idx="53">
                        <c:v>8.7407653061224</c:v>
                      </c:pt>
                      <c:pt idx="54">
                        <c:v>8.9020816326530987</c:v>
                      </c:pt>
                      <c:pt idx="55">
                        <c:v>9.0633979591836997</c:v>
                      </c:pt>
                      <c:pt idx="56">
                        <c:v>9.2247142857143007</c:v>
                      </c:pt>
                      <c:pt idx="57">
                        <c:v>9.3860306122449</c:v>
                      </c:pt>
                      <c:pt idx="58">
                        <c:v>9.5473469387754992</c:v>
                      </c:pt>
                      <c:pt idx="59">
                        <c:v>9.7086632653061002</c:v>
                      </c:pt>
                      <c:pt idx="60">
                        <c:v>9.8699795918367013</c:v>
                      </c:pt>
                      <c:pt idx="61">
                        <c:v>10.031295918367</c:v>
                      </c:pt>
                      <c:pt idx="62">
                        <c:v>10.192612244898001</c:v>
                      </c:pt>
                      <c:pt idx="63">
                        <c:v>10.353928571429002</c:v>
                      </c:pt>
                      <c:pt idx="64">
                        <c:v>10.515244897958999</c:v>
                      </c:pt>
                      <c:pt idx="65">
                        <c:v>10.676561224489999</c:v>
                      </c:pt>
                      <c:pt idx="66">
                        <c:v>10.83787755102</c:v>
                      </c:pt>
                      <c:pt idx="67">
                        <c:v>10.999193877551001</c:v>
                      </c:pt>
                      <c:pt idx="68">
                        <c:v>11.160510204082001</c:v>
                      </c:pt>
                      <c:pt idx="69">
                        <c:v>11.321826530612</c:v>
                      </c:pt>
                      <c:pt idx="70">
                        <c:v>11.483142857142999</c:v>
                      </c:pt>
                      <c:pt idx="71">
                        <c:v>11.644459183673</c:v>
                      </c:pt>
                      <c:pt idx="72">
                        <c:v>11.805775510204001</c:v>
                      </c:pt>
                      <c:pt idx="73">
                        <c:v>11.967091836735001</c:v>
                      </c:pt>
                      <c:pt idx="74">
                        <c:v>12.128408163265</c:v>
                      </c:pt>
                      <c:pt idx="75">
                        <c:v>12.289724489795999</c:v>
                      </c:pt>
                      <c:pt idx="76">
                        <c:v>12.451040816327</c:v>
                      </c:pt>
                      <c:pt idx="77">
                        <c:v>12.612357142857</c:v>
                      </c:pt>
                      <c:pt idx="78">
                        <c:v>12.773673469388001</c:v>
                      </c:pt>
                      <c:pt idx="79">
                        <c:v>12.934989795918</c:v>
                      </c:pt>
                      <c:pt idx="80">
                        <c:v>13.096306122448999</c:v>
                      </c:pt>
                      <c:pt idx="81">
                        <c:v>13.257622448979999</c:v>
                      </c:pt>
                      <c:pt idx="82">
                        <c:v>13.41893877551</c:v>
                      </c:pt>
                      <c:pt idx="83">
                        <c:v>13.580255102041001</c:v>
                      </c:pt>
                      <c:pt idx="84">
                        <c:v>13.741571428571</c:v>
                      </c:pt>
                      <c:pt idx="85">
                        <c:v>13.902887755101998</c:v>
                      </c:pt>
                      <c:pt idx="86">
                        <c:v>14.064204081632999</c:v>
                      </c:pt>
                      <c:pt idx="87">
                        <c:v>14.225520408163</c:v>
                      </c:pt>
                      <c:pt idx="88">
                        <c:v>14.386836734694</c:v>
                      </c:pt>
                      <c:pt idx="89">
                        <c:v>14.548153061224001</c:v>
                      </c:pt>
                      <c:pt idx="90">
                        <c:v>14.709469387755</c:v>
                      </c:pt>
                      <c:pt idx="91">
                        <c:v>14.870785714285999</c:v>
                      </c:pt>
                      <c:pt idx="92">
                        <c:v>15.032102040816</c:v>
                      </c:pt>
                      <c:pt idx="93">
                        <c:v>15.193418367347</c:v>
                      </c:pt>
                      <c:pt idx="94">
                        <c:v>15.354734693878001</c:v>
                      </c:pt>
                      <c:pt idx="95">
                        <c:v>15.516051020408002</c:v>
                      </c:pt>
                      <c:pt idx="96">
                        <c:v>15.677367346938999</c:v>
                      </c:pt>
                      <c:pt idx="97">
                        <c:v>15.838683673468999</c:v>
                      </c:pt>
                      <c:pt idx="98">
                        <c:v>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3D86-4067-8F4A-57082C0A642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strCache>
                      <c:ptCount val="1"/>
                      <c:pt idx="0">
                        <c:v>+7dBm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0.191</c:v>
                      </c:pt>
                      <c:pt idx="1">
                        <c:v>0.35231632653061001</c:v>
                      </c:pt>
                      <c:pt idx="2">
                        <c:v>0.51363265306121997</c:v>
                      </c:pt>
                      <c:pt idx="3">
                        <c:v>0.67494897959184008</c:v>
                      </c:pt>
                      <c:pt idx="4">
                        <c:v>0.83626530612244998</c:v>
                      </c:pt>
                      <c:pt idx="5">
                        <c:v>0.99758163265305999</c:v>
                      </c:pt>
                      <c:pt idx="6">
                        <c:v>1.1588979591837001</c:v>
                      </c:pt>
                      <c:pt idx="7">
                        <c:v>1.3202142857143</c:v>
                      </c:pt>
                      <c:pt idx="8">
                        <c:v>1.4815306122448999</c:v>
                      </c:pt>
                      <c:pt idx="9">
                        <c:v>1.6428469387755</c:v>
                      </c:pt>
                      <c:pt idx="10">
                        <c:v>1.8041632653060999</c:v>
                      </c:pt>
                      <c:pt idx="11">
                        <c:v>1.9654795918367001</c:v>
                      </c:pt>
                      <c:pt idx="12">
                        <c:v>2.1267959183673</c:v>
                      </c:pt>
                      <c:pt idx="13">
                        <c:v>2.2881122448979996</c:v>
                      </c:pt>
                      <c:pt idx="14">
                        <c:v>2.4494285714285997</c:v>
                      </c:pt>
                      <c:pt idx="15">
                        <c:v>2.6107448979591998</c:v>
                      </c:pt>
                      <c:pt idx="16">
                        <c:v>2.7720612244898</c:v>
                      </c:pt>
                      <c:pt idx="17">
                        <c:v>2.9333775510204001</c:v>
                      </c:pt>
                      <c:pt idx="18">
                        <c:v>3.0946938775510002</c:v>
                      </c:pt>
                      <c:pt idx="19">
                        <c:v>3.2560102040816004</c:v>
                      </c:pt>
                      <c:pt idx="20">
                        <c:v>3.4173265306121996</c:v>
                      </c:pt>
                      <c:pt idx="21">
                        <c:v>3.5786428571429001</c:v>
                      </c:pt>
                      <c:pt idx="22">
                        <c:v>3.7399591836735002</c:v>
                      </c:pt>
                      <c:pt idx="23">
                        <c:v>3.9012755102041003</c:v>
                      </c:pt>
                      <c:pt idx="24">
                        <c:v>4.0625918367347005</c:v>
                      </c:pt>
                      <c:pt idx="25">
                        <c:v>4.2239081632652997</c:v>
                      </c:pt>
                      <c:pt idx="26">
                        <c:v>4.3852244897959007</c:v>
                      </c:pt>
                      <c:pt idx="27">
                        <c:v>4.5465408163265</c:v>
                      </c:pt>
                      <c:pt idx="28">
                        <c:v>4.7078571428570992</c:v>
                      </c:pt>
                      <c:pt idx="29">
                        <c:v>4.8691734693878006</c:v>
                      </c:pt>
                      <c:pt idx="30">
                        <c:v>5.0304897959183998</c:v>
                      </c:pt>
                      <c:pt idx="31">
                        <c:v>5.191806122449</c:v>
                      </c:pt>
                      <c:pt idx="32">
                        <c:v>5.3531224489796001</c:v>
                      </c:pt>
                      <c:pt idx="33">
                        <c:v>5.5144387755101993</c:v>
                      </c:pt>
                      <c:pt idx="34">
                        <c:v>5.6757551020408004</c:v>
                      </c:pt>
                      <c:pt idx="35">
                        <c:v>5.8370714285713996</c:v>
                      </c:pt>
                      <c:pt idx="36">
                        <c:v>5.9983877551020006</c:v>
                      </c:pt>
                      <c:pt idx="37">
                        <c:v>6.1597040816327002</c:v>
                      </c:pt>
                      <c:pt idx="38">
                        <c:v>6.3210204081632995</c:v>
                      </c:pt>
                      <c:pt idx="39">
                        <c:v>6.4823367346939005</c:v>
                      </c:pt>
                      <c:pt idx="40">
                        <c:v>6.6436530612244997</c:v>
                      </c:pt>
                      <c:pt idx="41">
                        <c:v>6.8049693877550999</c:v>
                      </c:pt>
                      <c:pt idx="42">
                        <c:v>6.9662857142857</c:v>
                      </c:pt>
                      <c:pt idx="43">
                        <c:v>7.1276020408163001</c:v>
                      </c:pt>
                      <c:pt idx="44">
                        <c:v>7.2889183673469002</c:v>
                      </c:pt>
                      <c:pt idx="45">
                        <c:v>7.4502346938775998</c:v>
                      </c:pt>
                      <c:pt idx="46">
                        <c:v>7.6115510204082</c:v>
                      </c:pt>
                      <c:pt idx="47">
                        <c:v>7.7728673469388001</c:v>
                      </c:pt>
                      <c:pt idx="48">
                        <c:v>7.9341836734694002</c:v>
                      </c:pt>
                      <c:pt idx="49">
                        <c:v>8.0954999999999995</c:v>
                      </c:pt>
                      <c:pt idx="50">
                        <c:v>8.2568163265305987</c:v>
                      </c:pt>
                      <c:pt idx="51">
                        <c:v>8.4181326530611997</c:v>
                      </c:pt>
                      <c:pt idx="52">
                        <c:v>8.579448979591799</c:v>
                      </c:pt>
                      <c:pt idx="53">
                        <c:v>8.7407653061224</c:v>
                      </c:pt>
                      <c:pt idx="54">
                        <c:v>8.9020816326530987</c:v>
                      </c:pt>
                      <c:pt idx="55">
                        <c:v>9.0633979591836997</c:v>
                      </c:pt>
                      <c:pt idx="56">
                        <c:v>9.2247142857143007</c:v>
                      </c:pt>
                      <c:pt idx="57">
                        <c:v>9.3860306122449</c:v>
                      </c:pt>
                      <c:pt idx="58">
                        <c:v>9.5473469387754992</c:v>
                      </c:pt>
                      <c:pt idx="59">
                        <c:v>9.7086632653061002</c:v>
                      </c:pt>
                      <c:pt idx="60">
                        <c:v>9.8699795918367013</c:v>
                      </c:pt>
                      <c:pt idx="61">
                        <c:v>10.031295918367</c:v>
                      </c:pt>
                      <c:pt idx="62">
                        <c:v>10.192612244898001</c:v>
                      </c:pt>
                      <c:pt idx="63">
                        <c:v>10.353928571429002</c:v>
                      </c:pt>
                      <c:pt idx="64">
                        <c:v>10.515244897958999</c:v>
                      </c:pt>
                      <c:pt idx="65">
                        <c:v>10.676561224489999</c:v>
                      </c:pt>
                      <c:pt idx="66">
                        <c:v>10.83787755102</c:v>
                      </c:pt>
                      <c:pt idx="67">
                        <c:v>10.999193877551001</c:v>
                      </c:pt>
                      <c:pt idx="68">
                        <c:v>11.160510204082001</c:v>
                      </c:pt>
                      <c:pt idx="69">
                        <c:v>11.321826530612</c:v>
                      </c:pt>
                      <c:pt idx="70">
                        <c:v>11.483142857142999</c:v>
                      </c:pt>
                      <c:pt idx="71">
                        <c:v>11.644459183673</c:v>
                      </c:pt>
                      <c:pt idx="72">
                        <c:v>11.805775510204001</c:v>
                      </c:pt>
                      <c:pt idx="73">
                        <c:v>11.967091836735001</c:v>
                      </c:pt>
                      <c:pt idx="74">
                        <c:v>12.128408163265</c:v>
                      </c:pt>
                      <c:pt idx="75">
                        <c:v>12.289724489795999</c:v>
                      </c:pt>
                      <c:pt idx="76">
                        <c:v>12.451040816327</c:v>
                      </c:pt>
                      <c:pt idx="77">
                        <c:v>12.612357142857</c:v>
                      </c:pt>
                      <c:pt idx="78">
                        <c:v>12.773673469388001</c:v>
                      </c:pt>
                      <c:pt idx="79">
                        <c:v>12.934989795918</c:v>
                      </c:pt>
                      <c:pt idx="80">
                        <c:v>13.096306122448999</c:v>
                      </c:pt>
                      <c:pt idx="81">
                        <c:v>13.257622448979999</c:v>
                      </c:pt>
                      <c:pt idx="82">
                        <c:v>13.41893877551</c:v>
                      </c:pt>
                      <c:pt idx="83">
                        <c:v>13.580255102041001</c:v>
                      </c:pt>
                      <c:pt idx="84">
                        <c:v>13.741571428571</c:v>
                      </c:pt>
                      <c:pt idx="85">
                        <c:v>13.902887755101998</c:v>
                      </c:pt>
                      <c:pt idx="86">
                        <c:v>14.064204081632999</c:v>
                      </c:pt>
                      <c:pt idx="87">
                        <c:v>14.225520408163</c:v>
                      </c:pt>
                      <c:pt idx="88">
                        <c:v>14.386836734694</c:v>
                      </c:pt>
                      <c:pt idx="89">
                        <c:v>14.548153061224001</c:v>
                      </c:pt>
                      <c:pt idx="90">
                        <c:v>14.709469387755</c:v>
                      </c:pt>
                      <c:pt idx="91">
                        <c:v>14.870785714285999</c:v>
                      </c:pt>
                      <c:pt idx="92">
                        <c:v>15.032102040816</c:v>
                      </c:pt>
                      <c:pt idx="93">
                        <c:v>15.193418367347</c:v>
                      </c:pt>
                      <c:pt idx="94">
                        <c:v>15.354734693878001</c:v>
                      </c:pt>
                      <c:pt idx="95">
                        <c:v>15.516051020408002</c:v>
                      </c:pt>
                      <c:pt idx="96">
                        <c:v>15.677367346938999</c:v>
                      </c:pt>
                      <c:pt idx="97">
                        <c:v>15.838683673468999</c:v>
                      </c:pt>
                      <c:pt idx="98">
                        <c:v>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D86-4067-8F4A-57082C0A642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strCache>
                      <c:ptCount val="1"/>
                      <c:pt idx="0">
                        <c:v>+5dBm</c:v>
                      </c:pt>
                    </c:strCache>
                  </c:strRef>
                </c:tx>
                <c:spPr>
                  <a:ln cap="sq" cmpd="dbl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'IP3'!#REF!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9FF-4C26-A20E-6B2F44B5EF17}"/>
                  </c:ext>
                </c:extLst>
              </c15:ser>
            </c15:filteredScatterSeries>
          </c:ext>
        </c:extLst>
      </c:scatterChart>
      <c:valAx>
        <c:axId val="473019904"/>
        <c:scaling>
          <c:orientation val="minMax"/>
          <c:max val="32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473021824"/>
        <c:crosses val="autoZero"/>
        <c:crossBetween val="midCat"/>
        <c:majorUnit val="4"/>
      </c:valAx>
      <c:valAx>
        <c:axId val="473021824"/>
        <c:scaling>
          <c:orientation val="minMax"/>
          <c:max val="2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73019904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1538439546173139"/>
          <c:y val="0.57866834354039087"/>
          <c:w val="0.19613892388633922"/>
          <c:h val="0.186276246719160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CL vs. LO Power: 1 GHz IF, 5 GHz RF 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16862620057783909"/>
          <c:y val="3.10614262932482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3683926209688815"/>
          <c:w val="0.76542713682528862"/>
          <c:h val="0.6724082670598625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CL'!$F$2</c:f>
              <c:strCache>
                <c:ptCount val="1"/>
                <c:pt idx="0">
                  <c:v>+17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CL'!$F$5:$F$205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3A-44BF-96F8-CFD3113CC2D7}"/>
            </c:ext>
          </c:extLst>
        </c:ser>
        <c:ser>
          <c:idx val="2"/>
          <c:order val="1"/>
          <c:tx>
            <c:strRef>
              <c:f>'P1dB CL'!$G$2</c:f>
              <c:strCache>
                <c:ptCount val="1"/>
                <c:pt idx="0">
                  <c:v>+15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CL'!$G$5:$G$205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3A-44BF-96F8-CFD3113CC2D7}"/>
            </c:ext>
          </c:extLst>
        </c:ser>
        <c:ser>
          <c:idx val="0"/>
          <c:order val="2"/>
          <c:tx>
            <c:strRef>
              <c:f>'P1dB CL'!$H$2</c:f>
              <c:strCache>
                <c:ptCount val="1"/>
                <c:pt idx="0">
                  <c:v>+13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CL'!$H$5:$H$205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3A-44BF-96F8-CFD3113CC2D7}"/>
            </c:ext>
          </c:extLst>
        </c:ser>
        <c:ser>
          <c:idx val="3"/>
          <c:order val="3"/>
          <c:tx>
            <c:strRef>
              <c:f>'P1dB CL'!$I$2</c:f>
              <c:strCache>
                <c:ptCount val="1"/>
                <c:pt idx="0">
                  <c:v>+11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CL'!$I$5:$I$205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3A-44BF-96F8-CFD3113CC2D7}"/>
            </c:ext>
          </c:extLst>
        </c:ser>
        <c:ser>
          <c:idx val="4"/>
          <c:order val="4"/>
          <c:tx>
            <c:strRef>
              <c:f>'P1dB CL'!$J$2</c:f>
              <c:strCache>
                <c:ptCount val="1"/>
                <c:pt idx="0">
                  <c:v>+9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CL'!$J$5:$J$205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D73A-44BF-96F8-CFD3113C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096960"/>
        <c:axId val="473098880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'P1dB CL'!$K$2</c15:sqref>
                        </c15:formulaRef>
                      </c:ext>
                    </c:extLst>
                    <c:strCache>
                      <c:ptCount val="1"/>
                      <c:pt idx="0">
                        <c:v>+7 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'P1dB CL'!$E$5:$E$205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'P1dB CL'!$K$5:$K$205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D73A-44BF-96F8-CFD3113CC2D7}"/>
                  </c:ext>
                </c:extLst>
              </c15:ser>
            </c15:filteredScatterSeries>
          </c:ext>
        </c:extLst>
      </c:scatterChart>
      <c:valAx>
        <c:axId val="473096960"/>
        <c:scaling>
          <c:orientation val="minMax"/>
          <c:max val="25"/>
          <c:min val="-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aseline="0">
                    <a:latin typeface="+mn-lt"/>
                    <a:cs typeface="Arial" pitchFamily="34" charset="0"/>
                  </a:rPr>
                  <a:t>Input Power (dBm)</a:t>
                </a:r>
                <a:endParaRPr lang="en-US" sz="1000">
                  <a:latin typeface="+mn-lt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73098880"/>
        <c:crosses val="autoZero"/>
        <c:crossBetween val="midCat"/>
        <c:majorUnit val="5"/>
      </c:valAx>
      <c:valAx>
        <c:axId val="473098880"/>
        <c:scaling>
          <c:orientation val="minMax"/>
          <c:max val="-6"/>
          <c:min val="-1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73096960"/>
        <c:crossesAt val="-15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29364123419186278"/>
          <c:y val="0.45067050053117552"/>
          <c:w val="0.20378989579248014"/>
          <c:h val="0.34937486822793784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CL vs. LO Power: 1 GHz IF, 5 GHz RF(dB)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17634716885575011"/>
          <c:y val="4.047288416218174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3251356209133627"/>
          <c:w val="0.76542713682528862"/>
          <c:h val="0.6767339670654144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CL'!$Y$2</c:f>
              <c:strCache>
                <c:ptCount val="1"/>
                <c:pt idx="0">
                  <c:v>+17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CL'!$Y$5:$Y$205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3D-4AED-A01A-7163109407CF}"/>
            </c:ext>
          </c:extLst>
        </c:ser>
        <c:ser>
          <c:idx val="2"/>
          <c:order val="1"/>
          <c:tx>
            <c:strRef>
              <c:f>'P1dB CL'!$Z$2</c:f>
              <c:strCache>
                <c:ptCount val="1"/>
                <c:pt idx="0">
                  <c:v>+15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CL'!$Z$5:$Z$205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3D-4AED-A01A-7163109407CF}"/>
            </c:ext>
          </c:extLst>
        </c:ser>
        <c:ser>
          <c:idx val="3"/>
          <c:order val="2"/>
          <c:tx>
            <c:strRef>
              <c:f>'P1dB CL'!$AA$2</c:f>
              <c:strCache>
                <c:ptCount val="1"/>
                <c:pt idx="0">
                  <c:v>+13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CL'!$AA$5:$AA$205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3D-4AED-A01A-7163109407CF}"/>
            </c:ext>
          </c:extLst>
        </c:ser>
        <c:ser>
          <c:idx val="5"/>
          <c:order val="3"/>
          <c:tx>
            <c:strRef>
              <c:f>'P1dB CL'!$AB$2</c:f>
              <c:strCache>
                <c:ptCount val="1"/>
                <c:pt idx="0">
                  <c:v>+11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CL'!$AB$5:$AB$205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3D-4AED-A01A-7163109407CF}"/>
            </c:ext>
          </c:extLst>
        </c:ser>
        <c:ser>
          <c:idx val="0"/>
          <c:order val="4"/>
          <c:tx>
            <c:strRef>
              <c:f>'P1dB CL'!$AC$2</c:f>
              <c:strCache>
                <c:ptCount val="1"/>
                <c:pt idx="0">
                  <c:v>+9 dBm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'P1dB CL'!$AC$5:$AC$205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3D-4AED-A01A-716310940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252224"/>
        <c:axId val="473254144"/>
      </c:scatterChart>
      <c:valAx>
        <c:axId val="473252224"/>
        <c:scaling>
          <c:orientation val="minMax"/>
          <c:max val="25"/>
          <c:min val="-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Input Power(dBm)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73254144"/>
        <c:crosses val="autoZero"/>
        <c:crossBetween val="midCat"/>
        <c:majorUnit val="5"/>
      </c:valAx>
      <c:valAx>
        <c:axId val="473254144"/>
        <c:scaling>
          <c:orientation val="minMax"/>
          <c:max val="-7"/>
          <c:min val="-1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73252224"/>
        <c:crossesAt val="-15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1515652940578542"/>
          <c:y val="0.44657675341568515"/>
          <c:w val="0.20378989579248014"/>
          <c:h val="0.34937486822793784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1 dB Compression Point : 1 GHz IF, LO(dB)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20179405032336145"/>
          <c:y val="2.704117199299048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069981208749504"/>
          <c:w val="0.76542713682528862"/>
          <c:h val="0.7085476335770238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Pt'!$D$1:$I$1</c:f>
              <c:strCache>
                <c:ptCount val="6"/>
                <c:pt idx="0">
                  <c:v>Configuration A - Sine Wave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</c:numCache>
            </c:numRef>
          </c:xVal>
          <c:yVal>
            <c:numRef>
              <c:f>'P1dB Pt'!$D$7:$I$7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EF-411E-9583-7DB9C1D52C37}"/>
            </c:ext>
          </c:extLst>
        </c:ser>
        <c:ser>
          <c:idx val="3"/>
          <c:order val="2"/>
          <c:tx>
            <c:strRef>
              <c:f>'P1dB Pt'!$U$1:$Z$1</c:f>
              <c:strCache>
                <c:ptCount val="6"/>
                <c:pt idx="0">
                  <c:v> Configuration B - Sine Wave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</c:numCache>
            </c:numRef>
          </c:xVal>
          <c:yVal>
            <c:numRef>
              <c:f>'P1dB Pt'!$U$7:$Z$7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EF-411E-9583-7DB9C1D52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38240"/>
        <c:axId val="47334016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'P1dB Pt'!$L$1:$Q$1</c15:sqref>
                        </c15:formulaRef>
                      </c:ext>
                    </c:extLst>
                    <c:strCache>
                      <c:ptCount val="6"/>
                      <c:pt idx="0">
                        <c:v>Configuration A - Square Wave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'P1dB Pt'!$L$2:$P$2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22</c:v>
                      </c:pt>
                      <c:pt idx="2">
                        <c:v>19</c:v>
                      </c:pt>
                      <c:pt idx="3">
                        <c:v>16</c:v>
                      </c:pt>
                      <c:pt idx="4">
                        <c:v>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'P1dB Pt'!$L$7:$P$7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EBEF-411E-9583-7DB9C1D52C37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Pt'!$AC$1:$AH$1</c15:sqref>
                        </c15:formulaRef>
                      </c:ext>
                    </c:extLst>
                    <c:strCache>
                      <c:ptCount val="6"/>
                      <c:pt idx="0">
                        <c:v>Configuration B - Square Wave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Pt'!$L$2:$P$2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22</c:v>
                      </c:pt>
                      <c:pt idx="2">
                        <c:v>19</c:v>
                      </c:pt>
                      <c:pt idx="3">
                        <c:v>16</c:v>
                      </c:pt>
                      <c:pt idx="4">
                        <c:v>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Pt'!$AC$7:$AG$7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BEF-411E-9583-7DB9C1D52C37}"/>
                  </c:ext>
                </c:extLst>
              </c15:ser>
            </c15:filteredScatterSeries>
          </c:ext>
        </c:extLst>
      </c:scatterChart>
      <c:valAx>
        <c:axId val="473338240"/>
        <c:scaling>
          <c:orientation val="minMax"/>
          <c:max val="17"/>
          <c:min val="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73340160"/>
        <c:crosses val="autoZero"/>
        <c:crossBetween val="midCat"/>
        <c:majorUnit val="2"/>
      </c:valAx>
      <c:valAx>
        <c:axId val="473340160"/>
        <c:scaling>
          <c:orientation val="minMax"/>
          <c:max val="5"/>
          <c:min val="-1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73338240"/>
        <c:crossesAt val="-15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9289826820448173"/>
          <c:y val="0.67899059492563429"/>
          <c:w val="0.47850974538478003"/>
          <c:h val="0.12596420239136774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Output 1 dB Compression Point : 1 GHz IF, 5 GHz LOL(dB)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16592173490771733"/>
          <c:y val="2.25849734028024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6588023454453109E-2"/>
          <c:w val="0.76542713682528862"/>
          <c:h val="0.7126593355934401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Pt'!$D$1:$I$1</c:f>
              <c:strCache>
                <c:ptCount val="6"/>
                <c:pt idx="0">
                  <c:v>Configuration A - Sine Wave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</c:numCache>
            </c:numRef>
          </c:xVal>
          <c:yVal>
            <c:numRef>
              <c:f>'P1dB Pt'!$D$6:$I$6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D8-4C4D-97A0-5F6DB46FAEC9}"/>
            </c:ext>
          </c:extLst>
        </c:ser>
        <c:ser>
          <c:idx val="3"/>
          <c:order val="2"/>
          <c:tx>
            <c:strRef>
              <c:f>'P1dB Pt'!$U$1:$Z$1</c:f>
              <c:strCache>
                <c:ptCount val="6"/>
                <c:pt idx="0">
                  <c:v> Configuration B - Sine Wave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</c:numCache>
            </c:numRef>
          </c:xVal>
          <c:yVal>
            <c:numRef>
              <c:f>'P1dB Pt'!$U$6:$Z$6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D8-4C4D-97A0-5F6DB46FA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99296"/>
        <c:axId val="4734012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'P1dB Pt'!$L$1:$Q$1</c15:sqref>
                        </c15:formulaRef>
                      </c:ext>
                    </c:extLst>
                    <c:strCache>
                      <c:ptCount val="6"/>
                      <c:pt idx="0">
                        <c:v>Configuration A - Square Wave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'P1dB Pt'!$L$2:$P$2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22</c:v>
                      </c:pt>
                      <c:pt idx="2">
                        <c:v>19</c:v>
                      </c:pt>
                      <c:pt idx="3">
                        <c:v>16</c:v>
                      </c:pt>
                      <c:pt idx="4">
                        <c:v>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'P1dB Pt'!$L$6:$P$6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C3D8-4C4D-97A0-5F6DB46FAEC9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Pt'!$AC$1:$AH$1</c15:sqref>
                        </c15:formulaRef>
                      </c:ext>
                    </c:extLst>
                    <c:strCache>
                      <c:ptCount val="6"/>
                      <c:pt idx="0">
                        <c:v>Configuration B - Square Wave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Pt'!$L$2:$P$2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22</c:v>
                      </c:pt>
                      <c:pt idx="2">
                        <c:v>19</c:v>
                      </c:pt>
                      <c:pt idx="3">
                        <c:v>16</c:v>
                      </c:pt>
                      <c:pt idx="4">
                        <c:v>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Pt'!$AC$6:$AG$6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D8-4C4D-97A0-5F6DB46FAEC9}"/>
                  </c:ext>
                </c:extLst>
              </c15:ser>
            </c15:filteredScatterSeries>
          </c:ext>
        </c:extLst>
      </c:scatterChart>
      <c:valAx>
        <c:axId val="473399296"/>
        <c:scaling>
          <c:orientation val="minMax"/>
          <c:max val="17"/>
          <c:min val="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73401216"/>
        <c:crosses val="autoZero"/>
        <c:crossBetween val="midCat"/>
        <c:majorUnit val="2"/>
      </c:valAx>
      <c:valAx>
        <c:axId val="473401216"/>
        <c:scaling>
          <c:orientation val="minMax"/>
          <c:max val="5"/>
          <c:min val="-3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73399296"/>
        <c:crossesAt val="-15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070547712444631"/>
          <c:y val="0.64988735783027118"/>
          <c:w val="0.45091565660351524"/>
          <c:h val="0.136139545056867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Conversion Loss: 5 GHz IF, Low Side LO (dB)</a:t>
            </a:r>
            <a:endParaRPr lang="en-US" sz="1000" baseline="30000"/>
          </a:p>
        </c:rich>
      </c:tx>
      <c:layout>
        <c:manualLayout>
          <c:xMode val="edge"/>
          <c:yMode val="edge"/>
          <c:x val="0.2568377050875274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'CLvsLO 1.5GHz IF'!$E$5:$E$205</c:f>
              <c:numCache>
                <c:formatCode>General</c:formatCode>
                <c:ptCount val="201"/>
                <c:pt idx="0">
                  <c:v>6</c:v>
                </c:pt>
                <c:pt idx="1">
                  <c:v>6.15</c:v>
                </c:pt>
                <c:pt idx="2">
                  <c:v>6.3</c:v>
                </c:pt>
                <c:pt idx="3">
                  <c:v>6.45</c:v>
                </c:pt>
                <c:pt idx="4">
                  <c:v>6.6</c:v>
                </c:pt>
                <c:pt idx="5">
                  <c:v>6.75</c:v>
                </c:pt>
                <c:pt idx="6">
                  <c:v>6.9</c:v>
                </c:pt>
                <c:pt idx="7">
                  <c:v>7.05</c:v>
                </c:pt>
                <c:pt idx="8">
                  <c:v>7.2</c:v>
                </c:pt>
                <c:pt idx="9">
                  <c:v>7.35</c:v>
                </c:pt>
                <c:pt idx="10">
                  <c:v>7.5</c:v>
                </c:pt>
                <c:pt idx="11">
                  <c:v>7.65</c:v>
                </c:pt>
                <c:pt idx="12">
                  <c:v>7.8</c:v>
                </c:pt>
                <c:pt idx="13">
                  <c:v>7.95</c:v>
                </c:pt>
                <c:pt idx="14">
                  <c:v>8.1</c:v>
                </c:pt>
                <c:pt idx="15">
                  <c:v>8.25</c:v>
                </c:pt>
                <c:pt idx="16">
                  <c:v>8.4</c:v>
                </c:pt>
                <c:pt idx="17">
                  <c:v>8.5500000000000007</c:v>
                </c:pt>
                <c:pt idx="18">
                  <c:v>8.6999999999999993</c:v>
                </c:pt>
                <c:pt idx="19">
                  <c:v>8.85</c:v>
                </c:pt>
                <c:pt idx="20">
                  <c:v>9</c:v>
                </c:pt>
                <c:pt idx="21">
                  <c:v>9.15</c:v>
                </c:pt>
                <c:pt idx="22">
                  <c:v>9.3000000000000007</c:v>
                </c:pt>
                <c:pt idx="23">
                  <c:v>9.4499999999999993</c:v>
                </c:pt>
                <c:pt idx="24">
                  <c:v>9.6</c:v>
                </c:pt>
                <c:pt idx="25">
                  <c:v>9.75</c:v>
                </c:pt>
                <c:pt idx="26">
                  <c:v>9.9</c:v>
                </c:pt>
                <c:pt idx="27">
                  <c:v>10.050000000000001</c:v>
                </c:pt>
                <c:pt idx="28">
                  <c:v>10.199999999999999</c:v>
                </c:pt>
                <c:pt idx="29">
                  <c:v>10.35</c:v>
                </c:pt>
                <c:pt idx="30">
                  <c:v>10.5</c:v>
                </c:pt>
                <c:pt idx="31">
                  <c:v>10.65</c:v>
                </c:pt>
                <c:pt idx="32">
                  <c:v>10.8</c:v>
                </c:pt>
                <c:pt idx="33">
                  <c:v>10.95</c:v>
                </c:pt>
                <c:pt idx="34">
                  <c:v>11.1</c:v>
                </c:pt>
                <c:pt idx="35">
                  <c:v>11.25</c:v>
                </c:pt>
                <c:pt idx="36">
                  <c:v>11.4</c:v>
                </c:pt>
                <c:pt idx="37">
                  <c:v>11.55</c:v>
                </c:pt>
                <c:pt idx="38">
                  <c:v>11.7</c:v>
                </c:pt>
                <c:pt idx="39">
                  <c:v>11.85</c:v>
                </c:pt>
                <c:pt idx="40">
                  <c:v>12</c:v>
                </c:pt>
                <c:pt idx="41">
                  <c:v>12.15</c:v>
                </c:pt>
                <c:pt idx="42">
                  <c:v>12.3</c:v>
                </c:pt>
                <c:pt idx="43">
                  <c:v>12.45</c:v>
                </c:pt>
                <c:pt idx="44">
                  <c:v>12.6</c:v>
                </c:pt>
                <c:pt idx="45">
                  <c:v>12.75</c:v>
                </c:pt>
                <c:pt idx="46">
                  <c:v>12.9</c:v>
                </c:pt>
                <c:pt idx="47">
                  <c:v>13.05</c:v>
                </c:pt>
                <c:pt idx="48">
                  <c:v>13.2</c:v>
                </c:pt>
                <c:pt idx="49">
                  <c:v>13.35</c:v>
                </c:pt>
                <c:pt idx="50">
                  <c:v>13.5</c:v>
                </c:pt>
                <c:pt idx="51">
                  <c:v>13.65</c:v>
                </c:pt>
                <c:pt idx="52">
                  <c:v>13.8</c:v>
                </c:pt>
                <c:pt idx="53">
                  <c:v>13.95</c:v>
                </c:pt>
                <c:pt idx="54">
                  <c:v>14.1</c:v>
                </c:pt>
                <c:pt idx="55">
                  <c:v>14.25</c:v>
                </c:pt>
                <c:pt idx="56">
                  <c:v>14.4</c:v>
                </c:pt>
                <c:pt idx="57">
                  <c:v>14.55</c:v>
                </c:pt>
                <c:pt idx="58">
                  <c:v>14.7</c:v>
                </c:pt>
                <c:pt idx="59">
                  <c:v>14.85</c:v>
                </c:pt>
                <c:pt idx="60">
                  <c:v>15</c:v>
                </c:pt>
                <c:pt idx="61">
                  <c:v>15.15</c:v>
                </c:pt>
                <c:pt idx="62">
                  <c:v>15.3</c:v>
                </c:pt>
                <c:pt idx="63">
                  <c:v>15.45</c:v>
                </c:pt>
                <c:pt idx="64">
                  <c:v>15.6</c:v>
                </c:pt>
                <c:pt idx="65">
                  <c:v>15.75</c:v>
                </c:pt>
                <c:pt idx="66">
                  <c:v>15.9</c:v>
                </c:pt>
                <c:pt idx="67">
                  <c:v>16.05</c:v>
                </c:pt>
                <c:pt idx="68">
                  <c:v>16.2</c:v>
                </c:pt>
                <c:pt idx="69">
                  <c:v>16.350000000000001</c:v>
                </c:pt>
                <c:pt idx="70">
                  <c:v>16.5</c:v>
                </c:pt>
                <c:pt idx="71">
                  <c:v>16.649999999999999</c:v>
                </c:pt>
                <c:pt idx="72">
                  <c:v>16.8</c:v>
                </c:pt>
                <c:pt idx="73">
                  <c:v>16.95</c:v>
                </c:pt>
                <c:pt idx="74">
                  <c:v>17.100000000000001</c:v>
                </c:pt>
                <c:pt idx="75">
                  <c:v>17.25</c:v>
                </c:pt>
                <c:pt idx="76">
                  <c:v>17.399999999999999</c:v>
                </c:pt>
                <c:pt idx="77">
                  <c:v>17.55</c:v>
                </c:pt>
                <c:pt idx="78">
                  <c:v>17.7</c:v>
                </c:pt>
                <c:pt idx="79">
                  <c:v>17.850000000000001</c:v>
                </c:pt>
                <c:pt idx="80">
                  <c:v>18</c:v>
                </c:pt>
                <c:pt idx="81">
                  <c:v>18.149999999999999</c:v>
                </c:pt>
                <c:pt idx="82">
                  <c:v>18.3</c:v>
                </c:pt>
                <c:pt idx="83">
                  <c:v>18.45</c:v>
                </c:pt>
                <c:pt idx="84">
                  <c:v>18.600000000000001</c:v>
                </c:pt>
                <c:pt idx="85">
                  <c:v>18.75</c:v>
                </c:pt>
                <c:pt idx="86">
                  <c:v>18.899999999999999</c:v>
                </c:pt>
                <c:pt idx="87">
                  <c:v>19.05</c:v>
                </c:pt>
                <c:pt idx="88">
                  <c:v>19.2</c:v>
                </c:pt>
                <c:pt idx="89">
                  <c:v>19.350000000000001</c:v>
                </c:pt>
                <c:pt idx="90">
                  <c:v>19.5</c:v>
                </c:pt>
                <c:pt idx="91">
                  <c:v>19.649999999999999</c:v>
                </c:pt>
                <c:pt idx="92">
                  <c:v>19.8</c:v>
                </c:pt>
                <c:pt idx="93">
                  <c:v>19.95</c:v>
                </c:pt>
                <c:pt idx="94">
                  <c:v>20.100000000000001</c:v>
                </c:pt>
                <c:pt idx="95">
                  <c:v>20.25</c:v>
                </c:pt>
                <c:pt idx="96">
                  <c:v>20.399999999999999</c:v>
                </c:pt>
                <c:pt idx="97">
                  <c:v>20.55</c:v>
                </c:pt>
                <c:pt idx="98">
                  <c:v>20.7</c:v>
                </c:pt>
                <c:pt idx="99">
                  <c:v>20.85</c:v>
                </c:pt>
                <c:pt idx="100">
                  <c:v>21</c:v>
                </c:pt>
                <c:pt idx="101">
                  <c:v>21.15</c:v>
                </c:pt>
                <c:pt idx="102">
                  <c:v>21.3</c:v>
                </c:pt>
                <c:pt idx="103">
                  <c:v>21.45</c:v>
                </c:pt>
                <c:pt idx="104">
                  <c:v>21.6</c:v>
                </c:pt>
                <c:pt idx="105">
                  <c:v>21.75</c:v>
                </c:pt>
                <c:pt idx="106">
                  <c:v>21.9</c:v>
                </c:pt>
                <c:pt idx="107">
                  <c:v>22.05</c:v>
                </c:pt>
                <c:pt idx="108">
                  <c:v>22.2</c:v>
                </c:pt>
                <c:pt idx="109">
                  <c:v>22.35</c:v>
                </c:pt>
                <c:pt idx="110">
                  <c:v>22.5</c:v>
                </c:pt>
                <c:pt idx="111">
                  <c:v>22.65</c:v>
                </c:pt>
                <c:pt idx="112">
                  <c:v>22.8</c:v>
                </c:pt>
                <c:pt idx="113">
                  <c:v>22.95</c:v>
                </c:pt>
                <c:pt idx="114">
                  <c:v>23.1</c:v>
                </c:pt>
                <c:pt idx="115">
                  <c:v>23.25</c:v>
                </c:pt>
                <c:pt idx="116">
                  <c:v>23.4</c:v>
                </c:pt>
                <c:pt idx="117">
                  <c:v>23.55</c:v>
                </c:pt>
                <c:pt idx="118">
                  <c:v>23.7</c:v>
                </c:pt>
                <c:pt idx="119">
                  <c:v>23.85</c:v>
                </c:pt>
                <c:pt idx="120">
                  <c:v>24</c:v>
                </c:pt>
                <c:pt idx="121">
                  <c:v>24.15</c:v>
                </c:pt>
                <c:pt idx="122">
                  <c:v>24.3</c:v>
                </c:pt>
                <c:pt idx="123">
                  <c:v>24.45</c:v>
                </c:pt>
                <c:pt idx="124">
                  <c:v>24.6</c:v>
                </c:pt>
                <c:pt idx="125">
                  <c:v>24.75</c:v>
                </c:pt>
                <c:pt idx="126">
                  <c:v>24.9</c:v>
                </c:pt>
                <c:pt idx="127">
                  <c:v>25.05</c:v>
                </c:pt>
                <c:pt idx="128">
                  <c:v>25.2</c:v>
                </c:pt>
                <c:pt idx="129">
                  <c:v>25.35</c:v>
                </c:pt>
                <c:pt idx="130">
                  <c:v>25.5</c:v>
                </c:pt>
                <c:pt idx="131">
                  <c:v>25.65</c:v>
                </c:pt>
                <c:pt idx="132">
                  <c:v>25.8</c:v>
                </c:pt>
                <c:pt idx="133">
                  <c:v>25.95</c:v>
                </c:pt>
                <c:pt idx="134">
                  <c:v>26.1</c:v>
                </c:pt>
                <c:pt idx="135">
                  <c:v>26.25</c:v>
                </c:pt>
                <c:pt idx="136">
                  <c:v>26.4</c:v>
                </c:pt>
                <c:pt idx="137">
                  <c:v>26.55</c:v>
                </c:pt>
                <c:pt idx="138">
                  <c:v>26.7</c:v>
                </c:pt>
                <c:pt idx="139">
                  <c:v>26.85</c:v>
                </c:pt>
                <c:pt idx="140">
                  <c:v>27</c:v>
                </c:pt>
                <c:pt idx="141">
                  <c:v>27.15</c:v>
                </c:pt>
                <c:pt idx="142">
                  <c:v>27.3</c:v>
                </c:pt>
                <c:pt idx="143">
                  <c:v>27.45</c:v>
                </c:pt>
                <c:pt idx="144">
                  <c:v>27.6</c:v>
                </c:pt>
                <c:pt idx="145">
                  <c:v>27.75</c:v>
                </c:pt>
                <c:pt idx="146">
                  <c:v>27.9</c:v>
                </c:pt>
                <c:pt idx="147">
                  <c:v>28.05</c:v>
                </c:pt>
                <c:pt idx="148">
                  <c:v>28.2</c:v>
                </c:pt>
                <c:pt idx="149">
                  <c:v>28.35</c:v>
                </c:pt>
                <c:pt idx="150">
                  <c:v>28.5</c:v>
                </c:pt>
                <c:pt idx="151">
                  <c:v>28.65</c:v>
                </c:pt>
                <c:pt idx="152">
                  <c:v>28.8</c:v>
                </c:pt>
                <c:pt idx="153">
                  <c:v>28.95</c:v>
                </c:pt>
                <c:pt idx="154">
                  <c:v>29.1</c:v>
                </c:pt>
                <c:pt idx="155">
                  <c:v>29.25</c:v>
                </c:pt>
                <c:pt idx="156">
                  <c:v>29.4</c:v>
                </c:pt>
                <c:pt idx="157">
                  <c:v>29.55</c:v>
                </c:pt>
                <c:pt idx="158">
                  <c:v>29.7</c:v>
                </c:pt>
                <c:pt idx="159">
                  <c:v>29.85</c:v>
                </c:pt>
                <c:pt idx="160">
                  <c:v>30</c:v>
                </c:pt>
                <c:pt idx="161">
                  <c:v>30.15</c:v>
                </c:pt>
                <c:pt idx="162">
                  <c:v>30.3</c:v>
                </c:pt>
                <c:pt idx="163">
                  <c:v>30.45</c:v>
                </c:pt>
                <c:pt idx="164">
                  <c:v>30.6</c:v>
                </c:pt>
                <c:pt idx="165">
                  <c:v>30.75</c:v>
                </c:pt>
                <c:pt idx="166">
                  <c:v>30.9</c:v>
                </c:pt>
                <c:pt idx="167">
                  <c:v>31.05</c:v>
                </c:pt>
                <c:pt idx="168">
                  <c:v>31.2</c:v>
                </c:pt>
                <c:pt idx="169">
                  <c:v>31.35</c:v>
                </c:pt>
                <c:pt idx="170">
                  <c:v>31.5</c:v>
                </c:pt>
                <c:pt idx="171">
                  <c:v>31.65</c:v>
                </c:pt>
                <c:pt idx="172">
                  <c:v>31.8</c:v>
                </c:pt>
                <c:pt idx="173">
                  <c:v>31.95</c:v>
                </c:pt>
                <c:pt idx="174">
                  <c:v>32.1</c:v>
                </c:pt>
                <c:pt idx="175">
                  <c:v>32.25</c:v>
                </c:pt>
                <c:pt idx="176">
                  <c:v>32.4</c:v>
                </c:pt>
                <c:pt idx="177">
                  <c:v>32.549999999999997</c:v>
                </c:pt>
                <c:pt idx="178">
                  <c:v>32.700000000000003</c:v>
                </c:pt>
                <c:pt idx="179">
                  <c:v>32.85</c:v>
                </c:pt>
                <c:pt idx="180">
                  <c:v>33</c:v>
                </c:pt>
                <c:pt idx="181">
                  <c:v>33.15</c:v>
                </c:pt>
                <c:pt idx="182">
                  <c:v>33.299999999999997</c:v>
                </c:pt>
                <c:pt idx="183">
                  <c:v>33.450000000000003</c:v>
                </c:pt>
                <c:pt idx="184">
                  <c:v>33.6</c:v>
                </c:pt>
                <c:pt idx="185">
                  <c:v>33.75</c:v>
                </c:pt>
                <c:pt idx="186">
                  <c:v>33.9</c:v>
                </c:pt>
                <c:pt idx="187">
                  <c:v>34.049999999999997</c:v>
                </c:pt>
                <c:pt idx="188">
                  <c:v>34.200000000000003</c:v>
                </c:pt>
                <c:pt idx="189">
                  <c:v>34.35</c:v>
                </c:pt>
                <c:pt idx="190">
                  <c:v>34.5</c:v>
                </c:pt>
                <c:pt idx="191">
                  <c:v>34.65</c:v>
                </c:pt>
                <c:pt idx="192">
                  <c:v>34.799999999999997</c:v>
                </c:pt>
                <c:pt idx="193">
                  <c:v>34.950000000000003</c:v>
                </c:pt>
                <c:pt idx="194">
                  <c:v>35.1</c:v>
                </c:pt>
                <c:pt idx="195">
                  <c:v>35.25</c:v>
                </c:pt>
                <c:pt idx="196">
                  <c:v>35.4</c:v>
                </c:pt>
                <c:pt idx="197">
                  <c:v>35.549999999999997</c:v>
                </c:pt>
                <c:pt idx="198">
                  <c:v>35.700000000000003</c:v>
                </c:pt>
                <c:pt idx="199">
                  <c:v>35.85</c:v>
                </c:pt>
                <c:pt idx="200">
                  <c:v>36</c:v>
                </c:pt>
              </c:numCache>
            </c:numRef>
          </c:xVal>
          <c:yVal>
            <c:numRef>
              <c:f>'CLvsLO 1.5GHz IF'!$F$5:$F$205</c:f>
              <c:numCache>
                <c:formatCode>General</c:formatCode>
                <c:ptCount val="201"/>
                <c:pt idx="0">
                  <c:v>-47.818908999999998</c:v>
                </c:pt>
                <c:pt idx="1">
                  <c:v>-64.538376</c:v>
                </c:pt>
                <c:pt idx="2">
                  <c:v>-62.537750000000003</c:v>
                </c:pt>
                <c:pt idx="3">
                  <c:v>-59.282024</c:v>
                </c:pt>
                <c:pt idx="4">
                  <c:v>-56.524920999999999</c:v>
                </c:pt>
                <c:pt idx="5">
                  <c:v>-54.082348000000003</c:v>
                </c:pt>
                <c:pt idx="6">
                  <c:v>-52.029555999999999</c:v>
                </c:pt>
                <c:pt idx="7">
                  <c:v>-50.192726</c:v>
                </c:pt>
                <c:pt idx="8">
                  <c:v>-48.09375</c:v>
                </c:pt>
                <c:pt idx="9">
                  <c:v>-46.622397999999997</c:v>
                </c:pt>
                <c:pt idx="10">
                  <c:v>-17.333356999999999</c:v>
                </c:pt>
                <c:pt idx="11">
                  <c:v>-43.253768999999998</c:v>
                </c:pt>
                <c:pt idx="12">
                  <c:v>-41.185932000000001</c:v>
                </c:pt>
                <c:pt idx="13">
                  <c:v>-30.938761</c:v>
                </c:pt>
                <c:pt idx="14">
                  <c:v>-25.783633999999999</c:v>
                </c:pt>
                <c:pt idx="15">
                  <c:v>-24.283435999999998</c:v>
                </c:pt>
                <c:pt idx="16">
                  <c:v>-22.808273</c:v>
                </c:pt>
                <c:pt idx="17">
                  <c:v>-21.870387999999998</c:v>
                </c:pt>
                <c:pt idx="18">
                  <c:v>-21.395826</c:v>
                </c:pt>
                <c:pt idx="19">
                  <c:v>-19.447375999999998</c:v>
                </c:pt>
                <c:pt idx="20">
                  <c:v>-18.018263000000001</c:v>
                </c:pt>
                <c:pt idx="21">
                  <c:v>-15.635254</c:v>
                </c:pt>
                <c:pt idx="22">
                  <c:v>-13.556461000000001</c:v>
                </c:pt>
                <c:pt idx="23">
                  <c:v>-12.879910000000001</c:v>
                </c:pt>
                <c:pt idx="24">
                  <c:v>-11.918620000000001</c:v>
                </c:pt>
                <c:pt idx="25">
                  <c:v>-11.133995000000001</c:v>
                </c:pt>
                <c:pt idx="26">
                  <c:v>-10.695517000000001</c:v>
                </c:pt>
                <c:pt idx="27">
                  <c:v>-10.443352000000001</c:v>
                </c:pt>
                <c:pt idx="28">
                  <c:v>-10.365584999999999</c:v>
                </c:pt>
                <c:pt idx="29">
                  <c:v>-10.013665</c:v>
                </c:pt>
                <c:pt idx="30">
                  <c:v>-9.4713010999999998</c:v>
                </c:pt>
                <c:pt idx="31">
                  <c:v>-9.4901046999999998</c:v>
                </c:pt>
                <c:pt idx="32">
                  <c:v>-9.5175552000000003</c:v>
                </c:pt>
                <c:pt idx="33">
                  <c:v>-9.2454833999999995</c:v>
                </c:pt>
                <c:pt idx="34">
                  <c:v>-9.0357675999999998</c:v>
                </c:pt>
                <c:pt idx="35">
                  <c:v>-8.5280541999999997</c:v>
                </c:pt>
                <c:pt idx="36">
                  <c:v>-8.1236467000000001</c:v>
                </c:pt>
                <c:pt idx="37">
                  <c:v>-7.6452245999999997</c:v>
                </c:pt>
                <c:pt idx="38">
                  <c:v>-7.2931948000000002</c:v>
                </c:pt>
                <c:pt idx="39">
                  <c:v>-7.0713920999999997</c:v>
                </c:pt>
                <c:pt idx="40">
                  <c:v>-6.7859087000000002</c:v>
                </c:pt>
                <c:pt idx="41">
                  <c:v>-6.7244967999999998</c:v>
                </c:pt>
                <c:pt idx="42">
                  <c:v>-6.7001524000000003</c:v>
                </c:pt>
                <c:pt idx="43">
                  <c:v>-6.7643675999999999</c:v>
                </c:pt>
                <c:pt idx="44">
                  <c:v>-6.8042730999999996</c:v>
                </c:pt>
                <c:pt idx="45">
                  <c:v>-6.8619022000000003</c:v>
                </c:pt>
                <c:pt idx="46">
                  <c:v>-6.8083800999999999</c:v>
                </c:pt>
                <c:pt idx="47">
                  <c:v>-6.6721773000000004</c:v>
                </c:pt>
                <c:pt idx="48">
                  <c:v>-6.5501223</c:v>
                </c:pt>
                <c:pt idx="49">
                  <c:v>-6.4532189000000004</c:v>
                </c:pt>
                <c:pt idx="50">
                  <c:v>-6.4178537999999996</c:v>
                </c:pt>
                <c:pt idx="51">
                  <c:v>-6.3490738999999996</c:v>
                </c:pt>
                <c:pt idx="52">
                  <c:v>-6.3025475000000002</c:v>
                </c:pt>
                <c:pt idx="53">
                  <c:v>-6.2491301999999997</c:v>
                </c:pt>
                <c:pt idx="54">
                  <c:v>-6.1567726</c:v>
                </c:pt>
                <c:pt idx="55">
                  <c:v>-6.1216587999999996</c:v>
                </c:pt>
                <c:pt idx="56">
                  <c:v>-6.1234212000000001</c:v>
                </c:pt>
                <c:pt idx="57">
                  <c:v>-6.1381221000000004</c:v>
                </c:pt>
                <c:pt idx="58">
                  <c:v>-6.2047043000000004</c:v>
                </c:pt>
                <c:pt idx="59">
                  <c:v>-6.3070301999999998</c:v>
                </c:pt>
                <c:pt idx="60">
                  <c:v>-6.4293250999999998</c:v>
                </c:pt>
                <c:pt idx="61">
                  <c:v>-6.3833565999999999</c:v>
                </c:pt>
                <c:pt idx="62">
                  <c:v>-6.3822074000000004</c:v>
                </c:pt>
                <c:pt idx="63">
                  <c:v>-6.3853621</c:v>
                </c:pt>
                <c:pt idx="64">
                  <c:v>-6.4597601999999998</c:v>
                </c:pt>
                <c:pt idx="65">
                  <c:v>-6.4525227999999997</c:v>
                </c:pt>
                <c:pt idx="66">
                  <c:v>-6.7317457000000003</c:v>
                </c:pt>
                <c:pt idx="67">
                  <c:v>-6.9190620999999997</c:v>
                </c:pt>
                <c:pt idx="68">
                  <c:v>-7.1237545000000004</c:v>
                </c:pt>
                <c:pt idx="69">
                  <c:v>-7.4401621999999996</c:v>
                </c:pt>
                <c:pt idx="70">
                  <c:v>-7.5956916999999997</c:v>
                </c:pt>
                <c:pt idx="71">
                  <c:v>-7.9319176999999996</c:v>
                </c:pt>
                <c:pt idx="72">
                  <c:v>-8.0374125999999997</c:v>
                </c:pt>
                <c:pt idx="73">
                  <c:v>-8.2183332</c:v>
                </c:pt>
                <c:pt idx="74">
                  <c:v>-8.2289095000000003</c:v>
                </c:pt>
                <c:pt idx="75">
                  <c:v>-8.0182523999999997</c:v>
                </c:pt>
                <c:pt idx="76">
                  <c:v>-8.1312531999999997</c:v>
                </c:pt>
                <c:pt idx="77">
                  <c:v>-8.2313814000000001</c:v>
                </c:pt>
                <c:pt idx="78">
                  <c:v>-8.2014712999999997</c:v>
                </c:pt>
                <c:pt idx="79">
                  <c:v>-8.1021271000000006</c:v>
                </c:pt>
                <c:pt idx="80">
                  <c:v>-8.0160294000000007</c:v>
                </c:pt>
                <c:pt idx="81">
                  <c:v>-7.8902574000000003</c:v>
                </c:pt>
                <c:pt idx="82">
                  <c:v>-7.7901235</c:v>
                </c:pt>
                <c:pt idx="83">
                  <c:v>-7.8396144000000003</c:v>
                </c:pt>
                <c:pt idx="84">
                  <c:v>-7.7559155999999998</c:v>
                </c:pt>
                <c:pt idx="85">
                  <c:v>-7.6819701</c:v>
                </c:pt>
                <c:pt idx="86">
                  <c:v>-7.6514363000000003</c:v>
                </c:pt>
                <c:pt idx="87">
                  <c:v>-7.6747322000000002</c:v>
                </c:pt>
                <c:pt idx="88">
                  <c:v>-7.6779256</c:v>
                </c:pt>
                <c:pt idx="89">
                  <c:v>-7.778295</c:v>
                </c:pt>
                <c:pt idx="90">
                  <c:v>-7.8131700000000004</c:v>
                </c:pt>
                <c:pt idx="91">
                  <c:v>-7.7595362999999997</c:v>
                </c:pt>
                <c:pt idx="92">
                  <c:v>-7.7379322000000004</c:v>
                </c:pt>
                <c:pt idx="93">
                  <c:v>-7.7743921</c:v>
                </c:pt>
                <c:pt idx="94">
                  <c:v>-7.7312880000000002</c:v>
                </c:pt>
                <c:pt idx="95">
                  <c:v>-7.7620668000000004</c:v>
                </c:pt>
                <c:pt idx="96">
                  <c:v>-7.7568140000000003</c:v>
                </c:pt>
                <c:pt idx="97">
                  <c:v>-7.7183584999999999</c:v>
                </c:pt>
                <c:pt idx="98">
                  <c:v>-7.7330093</c:v>
                </c:pt>
                <c:pt idx="99">
                  <c:v>-7.7360810999999998</c:v>
                </c:pt>
                <c:pt idx="100">
                  <c:v>-7.8028373999999996</c:v>
                </c:pt>
                <c:pt idx="101">
                  <c:v>-7.8495064000000001</c:v>
                </c:pt>
                <c:pt idx="102">
                  <c:v>-7.9590287000000002</c:v>
                </c:pt>
                <c:pt idx="103">
                  <c:v>-8.0055695</c:v>
                </c:pt>
                <c:pt idx="104">
                  <c:v>-8.0581551000000005</c:v>
                </c:pt>
                <c:pt idx="105">
                  <c:v>-8.0793467000000003</c:v>
                </c:pt>
                <c:pt idx="106">
                  <c:v>-8.0660229000000001</c:v>
                </c:pt>
                <c:pt idx="107">
                  <c:v>-8.0620022000000002</c:v>
                </c:pt>
                <c:pt idx="108">
                  <c:v>-7.9416585</c:v>
                </c:pt>
                <c:pt idx="109">
                  <c:v>-7.8909025000000002</c:v>
                </c:pt>
                <c:pt idx="110">
                  <c:v>-7.7755860999999999</c:v>
                </c:pt>
                <c:pt idx="111">
                  <c:v>-7.7204018000000003</c:v>
                </c:pt>
                <c:pt idx="112">
                  <c:v>-7.6501869999999998</c:v>
                </c:pt>
                <c:pt idx="113">
                  <c:v>-7.5328188000000003</c:v>
                </c:pt>
                <c:pt idx="114">
                  <c:v>-7.4975100000000001</c:v>
                </c:pt>
                <c:pt idx="115">
                  <c:v>-7.4107007999999999</c:v>
                </c:pt>
                <c:pt idx="116">
                  <c:v>-7.3439584</c:v>
                </c:pt>
                <c:pt idx="117">
                  <c:v>-7.3302288000000004</c:v>
                </c:pt>
                <c:pt idx="118">
                  <c:v>-7.2878938</c:v>
                </c:pt>
                <c:pt idx="119">
                  <c:v>-7.3071818000000004</c:v>
                </c:pt>
                <c:pt idx="120">
                  <c:v>-7.2521367000000003</c:v>
                </c:pt>
                <c:pt idx="121">
                  <c:v>-7.3407473999999997</c:v>
                </c:pt>
                <c:pt idx="122">
                  <c:v>-7.3685193</c:v>
                </c:pt>
                <c:pt idx="123">
                  <c:v>-7.4276933999999999</c:v>
                </c:pt>
                <c:pt idx="124">
                  <c:v>-7.5306100999999996</c:v>
                </c:pt>
                <c:pt idx="125">
                  <c:v>-7.6124830000000001</c:v>
                </c:pt>
                <c:pt idx="126">
                  <c:v>-7.6906176000000004</c:v>
                </c:pt>
                <c:pt idx="127">
                  <c:v>-7.6849952000000004</c:v>
                </c:pt>
                <c:pt idx="128">
                  <c:v>-7.7842250000000002</c:v>
                </c:pt>
                <c:pt idx="129">
                  <c:v>-7.8326992999999998</c:v>
                </c:pt>
                <c:pt idx="130">
                  <c:v>-7.8482913999999999</c:v>
                </c:pt>
                <c:pt idx="131">
                  <c:v>-7.7846599000000003</c:v>
                </c:pt>
                <c:pt idx="132">
                  <c:v>-7.7914494999999997</c:v>
                </c:pt>
                <c:pt idx="133">
                  <c:v>-7.7529497000000003</c:v>
                </c:pt>
                <c:pt idx="134">
                  <c:v>-7.7432599</c:v>
                </c:pt>
                <c:pt idx="135">
                  <c:v>-7.7703800000000003</c:v>
                </c:pt>
                <c:pt idx="136">
                  <c:v>-7.8004479</c:v>
                </c:pt>
                <c:pt idx="137">
                  <c:v>-7.8551292000000004</c:v>
                </c:pt>
                <c:pt idx="138">
                  <c:v>-7.6686616000000001</c:v>
                </c:pt>
                <c:pt idx="139">
                  <c:v>-7.629035</c:v>
                </c:pt>
                <c:pt idx="140">
                  <c:v>-7.5289593000000004</c:v>
                </c:pt>
                <c:pt idx="141">
                  <c:v>-7.5535550000000002</c:v>
                </c:pt>
                <c:pt idx="142">
                  <c:v>-7.6109958000000004</c:v>
                </c:pt>
                <c:pt idx="143">
                  <c:v>-7.6525970000000001</c:v>
                </c:pt>
                <c:pt idx="144">
                  <c:v>-7.7095789999999997</c:v>
                </c:pt>
                <c:pt idx="145">
                  <c:v>-7.7523084000000004</c:v>
                </c:pt>
                <c:pt idx="146">
                  <c:v>-7.8630452000000002</c:v>
                </c:pt>
                <c:pt idx="147">
                  <c:v>-7.8941115999999996</c:v>
                </c:pt>
                <c:pt idx="148">
                  <c:v>-7.9872655999999997</c:v>
                </c:pt>
                <c:pt idx="149">
                  <c:v>-8.1105222999999995</c:v>
                </c:pt>
                <c:pt idx="150">
                  <c:v>-8.2008113999999992</c:v>
                </c:pt>
                <c:pt idx="151">
                  <c:v>-8.3115406000000007</c:v>
                </c:pt>
                <c:pt idx="152">
                  <c:v>-8.4247847</c:v>
                </c:pt>
                <c:pt idx="153">
                  <c:v>-8.4892149000000003</c:v>
                </c:pt>
                <c:pt idx="154">
                  <c:v>-8.5749434999999998</c:v>
                </c:pt>
                <c:pt idx="155">
                  <c:v>-8.6925858999999992</c:v>
                </c:pt>
                <c:pt idx="156">
                  <c:v>-8.7744780000000002</c:v>
                </c:pt>
                <c:pt idx="157">
                  <c:v>-8.8422976000000002</c:v>
                </c:pt>
                <c:pt idx="158">
                  <c:v>-8.9439162999999997</c:v>
                </c:pt>
                <c:pt idx="159">
                  <c:v>-9.0095872999999997</c:v>
                </c:pt>
                <c:pt idx="160">
                  <c:v>-9.1091013000000007</c:v>
                </c:pt>
                <c:pt idx="161">
                  <c:v>-9.1948118000000001</c:v>
                </c:pt>
                <c:pt idx="162">
                  <c:v>-9.3239937000000008</c:v>
                </c:pt>
                <c:pt idx="163">
                  <c:v>-9.4779967999999997</c:v>
                </c:pt>
                <c:pt idx="164">
                  <c:v>-9.5761880999999995</c:v>
                </c:pt>
                <c:pt idx="165">
                  <c:v>-9.7687635000000004</c:v>
                </c:pt>
                <c:pt idx="166">
                  <c:v>-10.001367</c:v>
                </c:pt>
                <c:pt idx="167">
                  <c:v>-10.260361</c:v>
                </c:pt>
                <c:pt idx="168">
                  <c:v>-10.438451000000001</c:v>
                </c:pt>
                <c:pt idx="169">
                  <c:v>-10.592566</c:v>
                </c:pt>
                <c:pt idx="170">
                  <c:v>-10.781302</c:v>
                </c:pt>
                <c:pt idx="171">
                  <c:v>-10.908545</c:v>
                </c:pt>
                <c:pt idx="172">
                  <c:v>-11.108085000000001</c:v>
                </c:pt>
                <c:pt idx="173">
                  <c:v>-11.336565999999999</c:v>
                </c:pt>
                <c:pt idx="174">
                  <c:v>-11.548278</c:v>
                </c:pt>
                <c:pt idx="175">
                  <c:v>-11.718567</c:v>
                </c:pt>
                <c:pt idx="176">
                  <c:v>-11.824099</c:v>
                </c:pt>
                <c:pt idx="177">
                  <c:v>-11.886894</c:v>
                </c:pt>
                <c:pt idx="178">
                  <c:v>-12.008838000000001</c:v>
                </c:pt>
                <c:pt idx="179">
                  <c:v>-12.146240000000001</c:v>
                </c:pt>
                <c:pt idx="180">
                  <c:v>-12.208</c:v>
                </c:pt>
                <c:pt idx="181">
                  <c:v>-12.264137</c:v>
                </c:pt>
                <c:pt idx="182">
                  <c:v>-12.309813999999999</c:v>
                </c:pt>
                <c:pt idx="183">
                  <c:v>-12.42919</c:v>
                </c:pt>
                <c:pt idx="184">
                  <c:v>-12.612204999999999</c:v>
                </c:pt>
                <c:pt idx="185">
                  <c:v>-12.765949000000001</c:v>
                </c:pt>
                <c:pt idx="186">
                  <c:v>-12.904882000000001</c:v>
                </c:pt>
                <c:pt idx="187">
                  <c:v>-13.103643</c:v>
                </c:pt>
                <c:pt idx="188">
                  <c:v>-13.210336</c:v>
                </c:pt>
                <c:pt idx="189">
                  <c:v>-13.371</c:v>
                </c:pt>
                <c:pt idx="190">
                  <c:v>-13.287713999999999</c:v>
                </c:pt>
                <c:pt idx="191">
                  <c:v>-13.035724</c:v>
                </c:pt>
                <c:pt idx="192">
                  <c:v>-12.743917</c:v>
                </c:pt>
                <c:pt idx="193">
                  <c:v>-12.605191</c:v>
                </c:pt>
                <c:pt idx="194">
                  <c:v>-12.447284</c:v>
                </c:pt>
                <c:pt idx="195">
                  <c:v>-12.428805000000001</c:v>
                </c:pt>
                <c:pt idx="196">
                  <c:v>-12.549992</c:v>
                </c:pt>
                <c:pt idx="197">
                  <c:v>-12.737409</c:v>
                </c:pt>
                <c:pt idx="198">
                  <c:v>-12.895763000000001</c:v>
                </c:pt>
                <c:pt idx="199">
                  <c:v>-13.070316</c:v>
                </c:pt>
                <c:pt idx="200">
                  <c:v>-13.315030999999999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BC-4BA2-B3E4-278AB201639D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'CLvsLO 1.5GHz IF'!$P$5:$P$205</c:f>
              <c:numCache>
                <c:formatCode>General</c:formatCode>
                <c:ptCount val="201"/>
                <c:pt idx="0">
                  <c:v>6</c:v>
                </c:pt>
                <c:pt idx="1">
                  <c:v>6.15</c:v>
                </c:pt>
                <c:pt idx="2">
                  <c:v>6.3</c:v>
                </c:pt>
                <c:pt idx="3">
                  <c:v>6.45</c:v>
                </c:pt>
                <c:pt idx="4">
                  <c:v>6.6</c:v>
                </c:pt>
                <c:pt idx="5">
                  <c:v>6.75</c:v>
                </c:pt>
                <c:pt idx="6">
                  <c:v>6.9</c:v>
                </c:pt>
                <c:pt idx="7">
                  <c:v>7.05</c:v>
                </c:pt>
                <c:pt idx="8">
                  <c:v>7.2</c:v>
                </c:pt>
                <c:pt idx="9">
                  <c:v>7.35</c:v>
                </c:pt>
                <c:pt idx="10">
                  <c:v>7.5</c:v>
                </c:pt>
                <c:pt idx="11">
                  <c:v>7.65</c:v>
                </c:pt>
                <c:pt idx="12">
                  <c:v>7.8</c:v>
                </c:pt>
                <c:pt idx="13">
                  <c:v>7.95</c:v>
                </c:pt>
                <c:pt idx="14">
                  <c:v>8.1</c:v>
                </c:pt>
                <c:pt idx="15">
                  <c:v>8.25</c:v>
                </c:pt>
                <c:pt idx="16">
                  <c:v>8.4</c:v>
                </c:pt>
                <c:pt idx="17">
                  <c:v>8.5500000000000007</c:v>
                </c:pt>
                <c:pt idx="18">
                  <c:v>8.6999999999999993</c:v>
                </c:pt>
                <c:pt idx="19">
                  <c:v>8.85</c:v>
                </c:pt>
                <c:pt idx="20">
                  <c:v>9</c:v>
                </c:pt>
                <c:pt idx="21">
                  <c:v>9.15</c:v>
                </c:pt>
                <c:pt idx="22">
                  <c:v>9.3000000000000007</c:v>
                </c:pt>
                <c:pt idx="23">
                  <c:v>9.4499999999999993</c:v>
                </c:pt>
                <c:pt idx="24">
                  <c:v>9.6</c:v>
                </c:pt>
                <c:pt idx="25">
                  <c:v>9.75</c:v>
                </c:pt>
                <c:pt idx="26">
                  <c:v>9.9</c:v>
                </c:pt>
                <c:pt idx="27">
                  <c:v>10.050000000000001</c:v>
                </c:pt>
                <c:pt idx="28">
                  <c:v>10.199999999999999</c:v>
                </c:pt>
                <c:pt idx="29">
                  <c:v>10.35</c:v>
                </c:pt>
                <c:pt idx="30">
                  <c:v>10.5</c:v>
                </c:pt>
                <c:pt idx="31">
                  <c:v>10.65</c:v>
                </c:pt>
                <c:pt idx="32">
                  <c:v>10.8</c:v>
                </c:pt>
                <c:pt idx="33">
                  <c:v>10.95</c:v>
                </c:pt>
                <c:pt idx="34">
                  <c:v>11.1</c:v>
                </c:pt>
                <c:pt idx="35">
                  <c:v>11.25</c:v>
                </c:pt>
                <c:pt idx="36">
                  <c:v>11.4</c:v>
                </c:pt>
                <c:pt idx="37">
                  <c:v>11.55</c:v>
                </c:pt>
                <c:pt idx="38">
                  <c:v>11.7</c:v>
                </c:pt>
                <c:pt idx="39">
                  <c:v>11.85</c:v>
                </c:pt>
                <c:pt idx="40">
                  <c:v>12</c:v>
                </c:pt>
                <c:pt idx="41">
                  <c:v>12.15</c:v>
                </c:pt>
                <c:pt idx="42">
                  <c:v>12.3</c:v>
                </c:pt>
                <c:pt idx="43">
                  <c:v>12.45</c:v>
                </c:pt>
                <c:pt idx="44">
                  <c:v>12.6</c:v>
                </c:pt>
                <c:pt idx="45">
                  <c:v>12.75</c:v>
                </c:pt>
                <c:pt idx="46">
                  <c:v>12.9</c:v>
                </c:pt>
                <c:pt idx="47">
                  <c:v>13.05</c:v>
                </c:pt>
                <c:pt idx="48">
                  <c:v>13.2</c:v>
                </c:pt>
                <c:pt idx="49">
                  <c:v>13.35</c:v>
                </c:pt>
                <c:pt idx="50">
                  <c:v>13.5</c:v>
                </c:pt>
                <c:pt idx="51">
                  <c:v>13.65</c:v>
                </c:pt>
                <c:pt idx="52">
                  <c:v>13.8</c:v>
                </c:pt>
                <c:pt idx="53">
                  <c:v>13.95</c:v>
                </c:pt>
                <c:pt idx="54">
                  <c:v>14.1</c:v>
                </c:pt>
                <c:pt idx="55">
                  <c:v>14.25</c:v>
                </c:pt>
                <c:pt idx="56">
                  <c:v>14.4</c:v>
                </c:pt>
                <c:pt idx="57">
                  <c:v>14.55</c:v>
                </c:pt>
                <c:pt idx="58">
                  <c:v>14.7</c:v>
                </c:pt>
                <c:pt idx="59">
                  <c:v>14.85</c:v>
                </c:pt>
                <c:pt idx="60">
                  <c:v>15</c:v>
                </c:pt>
                <c:pt idx="61">
                  <c:v>15.15</c:v>
                </c:pt>
                <c:pt idx="62">
                  <c:v>15.3</c:v>
                </c:pt>
                <c:pt idx="63">
                  <c:v>15.45</c:v>
                </c:pt>
                <c:pt idx="64">
                  <c:v>15.6</c:v>
                </c:pt>
                <c:pt idx="65">
                  <c:v>15.75</c:v>
                </c:pt>
                <c:pt idx="66">
                  <c:v>15.9</c:v>
                </c:pt>
                <c:pt idx="67">
                  <c:v>16.05</c:v>
                </c:pt>
                <c:pt idx="68">
                  <c:v>16.2</c:v>
                </c:pt>
                <c:pt idx="69">
                  <c:v>16.350000000000001</c:v>
                </c:pt>
                <c:pt idx="70">
                  <c:v>16.5</c:v>
                </c:pt>
                <c:pt idx="71">
                  <c:v>16.649999999999999</c:v>
                </c:pt>
                <c:pt idx="72">
                  <c:v>16.8</c:v>
                </c:pt>
                <c:pt idx="73">
                  <c:v>16.95</c:v>
                </c:pt>
                <c:pt idx="74">
                  <c:v>17.100000000000001</c:v>
                </c:pt>
                <c:pt idx="75">
                  <c:v>17.25</c:v>
                </c:pt>
                <c:pt idx="76">
                  <c:v>17.399999999999999</c:v>
                </c:pt>
                <c:pt idx="77">
                  <c:v>17.55</c:v>
                </c:pt>
                <c:pt idx="78">
                  <c:v>17.7</c:v>
                </c:pt>
                <c:pt idx="79">
                  <c:v>17.850000000000001</c:v>
                </c:pt>
                <c:pt idx="80">
                  <c:v>18</c:v>
                </c:pt>
                <c:pt idx="81">
                  <c:v>18.149999999999999</c:v>
                </c:pt>
                <c:pt idx="82">
                  <c:v>18.3</c:v>
                </c:pt>
                <c:pt idx="83">
                  <c:v>18.45</c:v>
                </c:pt>
                <c:pt idx="84">
                  <c:v>18.600000000000001</c:v>
                </c:pt>
                <c:pt idx="85">
                  <c:v>18.75</c:v>
                </c:pt>
                <c:pt idx="86">
                  <c:v>18.899999999999999</c:v>
                </c:pt>
                <c:pt idx="87">
                  <c:v>19.05</c:v>
                </c:pt>
                <c:pt idx="88">
                  <c:v>19.2</c:v>
                </c:pt>
                <c:pt idx="89">
                  <c:v>19.350000000000001</c:v>
                </c:pt>
                <c:pt idx="90">
                  <c:v>19.5</c:v>
                </c:pt>
                <c:pt idx="91">
                  <c:v>19.649999999999999</c:v>
                </c:pt>
                <c:pt idx="92">
                  <c:v>19.8</c:v>
                </c:pt>
                <c:pt idx="93">
                  <c:v>19.95</c:v>
                </c:pt>
                <c:pt idx="94">
                  <c:v>20.100000000000001</c:v>
                </c:pt>
                <c:pt idx="95">
                  <c:v>20.25</c:v>
                </c:pt>
                <c:pt idx="96">
                  <c:v>20.399999999999999</c:v>
                </c:pt>
                <c:pt idx="97">
                  <c:v>20.55</c:v>
                </c:pt>
                <c:pt idx="98">
                  <c:v>20.7</c:v>
                </c:pt>
                <c:pt idx="99">
                  <c:v>20.85</c:v>
                </c:pt>
                <c:pt idx="100">
                  <c:v>21</c:v>
                </c:pt>
                <c:pt idx="101">
                  <c:v>21.15</c:v>
                </c:pt>
                <c:pt idx="102">
                  <c:v>21.3</c:v>
                </c:pt>
                <c:pt idx="103">
                  <c:v>21.45</c:v>
                </c:pt>
                <c:pt idx="104">
                  <c:v>21.6</c:v>
                </c:pt>
                <c:pt idx="105">
                  <c:v>21.75</c:v>
                </c:pt>
                <c:pt idx="106">
                  <c:v>21.9</c:v>
                </c:pt>
                <c:pt idx="107">
                  <c:v>22.05</c:v>
                </c:pt>
                <c:pt idx="108">
                  <c:v>22.2</c:v>
                </c:pt>
                <c:pt idx="109">
                  <c:v>22.35</c:v>
                </c:pt>
                <c:pt idx="110">
                  <c:v>22.5</c:v>
                </c:pt>
                <c:pt idx="111">
                  <c:v>22.65</c:v>
                </c:pt>
                <c:pt idx="112">
                  <c:v>22.8</c:v>
                </c:pt>
                <c:pt idx="113">
                  <c:v>22.95</c:v>
                </c:pt>
                <c:pt idx="114">
                  <c:v>23.1</c:v>
                </c:pt>
                <c:pt idx="115">
                  <c:v>23.25</c:v>
                </c:pt>
                <c:pt idx="116">
                  <c:v>23.4</c:v>
                </c:pt>
                <c:pt idx="117">
                  <c:v>23.55</c:v>
                </c:pt>
                <c:pt idx="118">
                  <c:v>23.7</c:v>
                </c:pt>
                <c:pt idx="119">
                  <c:v>23.85</c:v>
                </c:pt>
                <c:pt idx="120">
                  <c:v>24</c:v>
                </c:pt>
                <c:pt idx="121">
                  <c:v>24.15</c:v>
                </c:pt>
                <c:pt idx="122">
                  <c:v>24.3</c:v>
                </c:pt>
                <c:pt idx="123">
                  <c:v>24.45</c:v>
                </c:pt>
                <c:pt idx="124">
                  <c:v>24.6</c:v>
                </c:pt>
                <c:pt idx="125">
                  <c:v>24.75</c:v>
                </c:pt>
                <c:pt idx="126">
                  <c:v>24.9</c:v>
                </c:pt>
                <c:pt idx="127">
                  <c:v>25.05</c:v>
                </c:pt>
                <c:pt idx="128">
                  <c:v>25.2</c:v>
                </c:pt>
                <c:pt idx="129">
                  <c:v>25.35</c:v>
                </c:pt>
                <c:pt idx="130">
                  <c:v>25.5</c:v>
                </c:pt>
                <c:pt idx="131">
                  <c:v>25.65</c:v>
                </c:pt>
                <c:pt idx="132">
                  <c:v>25.8</c:v>
                </c:pt>
                <c:pt idx="133">
                  <c:v>25.95</c:v>
                </c:pt>
                <c:pt idx="134">
                  <c:v>26.1</c:v>
                </c:pt>
                <c:pt idx="135">
                  <c:v>26.25</c:v>
                </c:pt>
                <c:pt idx="136">
                  <c:v>26.4</c:v>
                </c:pt>
                <c:pt idx="137">
                  <c:v>26.55</c:v>
                </c:pt>
                <c:pt idx="138">
                  <c:v>26.7</c:v>
                </c:pt>
                <c:pt idx="139">
                  <c:v>26.85</c:v>
                </c:pt>
                <c:pt idx="140">
                  <c:v>27</c:v>
                </c:pt>
                <c:pt idx="141">
                  <c:v>27.15</c:v>
                </c:pt>
                <c:pt idx="142">
                  <c:v>27.3</c:v>
                </c:pt>
                <c:pt idx="143">
                  <c:v>27.45</c:v>
                </c:pt>
                <c:pt idx="144">
                  <c:v>27.6</c:v>
                </c:pt>
                <c:pt idx="145">
                  <c:v>27.75</c:v>
                </c:pt>
                <c:pt idx="146">
                  <c:v>27.9</c:v>
                </c:pt>
                <c:pt idx="147">
                  <c:v>28.05</c:v>
                </c:pt>
                <c:pt idx="148">
                  <c:v>28.2</c:v>
                </c:pt>
                <c:pt idx="149">
                  <c:v>28.35</c:v>
                </c:pt>
                <c:pt idx="150">
                  <c:v>28.5</c:v>
                </c:pt>
                <c:pt idx="151">
                  <c:v>28.65</c:v>
                </c:pt>
                <c:pt idx="152">
                  <c:v>28.8</c:v>
                </c:pt>
                <c:pt idx="153">
                  <c:v>28.95</c:v>
                </c:pt>
                <c:pt idx="154">
                  <c:v>29.1</c:v>
                </c:pt>
                <c:pt idx="155">
                  <c:v>29.25</c:v>
                </c:pt>
                <c:pt idx="156">
                  <c:v>29.4</c:v>
                </c:pt>
                <c:pt idx="157">
                  <c:v>29.55</c:v>
                </c:pt>
                <c:pt idx="158">
                  <c:v>29.7</c:v>
                </c:pt>
                <c:pt idx="159">
                  <c:v>29.85</c:v>
                </c:pt>
                <c:pt idx="160">
                  <c:v>30</c:v>
                </c:pt>
                <c:pt idx="161">
                  <c:v>30.15</c:v>
                </c:pt>
                <c:pt idx="162">
                  <c:v>30.3</c:v>
                </c:pt>
                <c:pt idx="163">
                  <c:v>30.45</c:v>
                </c:pt>
                <c:pt idx="164">
                  <c:v>30.6</c:v>
                </c:pt>
                <c:pt idx="165">
                  <c:v>30.75</c:v>
                </c:pt>
                <c:pt idx="166">
                  <c:v>30.9</c:v>
                </c:pt>
                <c:pt idx="167">
                  <c:v>31.05</c:v>
                </c:pt>
                <c:pt idx="168">
                  <c:v>31.2</c:v>
                </c:pt>
                <c:pt idx="169">
                  <c:v>31.35</c:v>
                </c:pt>
                <c:pt idx="170">
                  <c:v>31.5</c:v>
                </c:pt>
                <c:pt idx="171">
                  <c:v>31.65</c:v>
                </c:pt>
                <c:pt idx="172">
                  <c:v>31.8</c:v>
                </c:pt>
                <c:pt idx="173">
                  <c:v>31.95</c:v>
                </c:pt>
                <c:pt idx="174">
                  <c:v>32.1</c:v>
                </c:pt>
                <c:pt idx="175">
                  <c:v>32.25</c:v>
                </c:pt>
                <c:pt idx="176">
                  <c:v>32.4</c:v>
                </c:pt>
                <c:pt idx="177">
                  <c:v>32.549999999999997</c:v>
                </c:pt>
                <c:pt idx="178">
                  <c:v>32.700000000000003</c:v>
                </c:pt>
                <c:pt idx="179">
                  <c:v>32.85</c:v>
                </c:pt>
                <c:pt idx="180">
                  <c:v>33</c:v>
                </c:pt>
                <c:pt idx="181">
                  <c:v>33.15</c:v>
                </c:pt>
                <c:pt idx="182">
                  <c:v>33.299999999999997</c:v>
                </c:pt>
                <c:pt idx="183">
                  <c:v>33.450000000000003</c:v>
                </c:pt>
                <c:pt idx="184">
                  <c:v>33.6</c:v>
                </c:pt>
                <c:pt idx="185">
                  <c:v>33.75</c:v>
                </c:pt>
                <c:pt idx="186">
                  <c:v>33.9</c:v>
                </c:pt>
                <c:pt idx="187">
                  <c:v>34.049999999999997</c:v>
                </c:pt>
                <c:pt idx="188">
                  <c:v>34.200000000000003</c:v>
                </c:pt>
                <c:pt idx="189">
                  <c:v>34.35</c:v>
                </c:pt>
                <c:pt idx="190">
                  <c:v>34.5</c:v>
                </c:pt>
                <c:pt idx="191">
                  <c:v>34.65</c:v>
                </c:pt>
                <c:pt idx="192">
                  <c:v>34.799999999999997</c:v>
                </c:pt>
                <c:pt idx="193">
                  <c:v>34.950000000000003</c:v>
                </c:pt>
                <c:pt idx="194">
                  <c:v>35.1</c:v>
                </c:pt>
                <c:pt idx="195">
                  <c:v>35.25</c:v>
                </c:pt>
                <c:pt idx="196">
                  <c:v>35.4</c:v>
                </c:pt>
                <c:pt idx="197">
                  <c:v>35.549999999999997</c:v>
                </c:pt>
                <c:pt idx="198">
                  <c:v>35.700000000000003</c:v>
                </c:pt>
                <c:pt idx="199">
                  <c:v>35.85</c:v>
                </c:pt>
                <c:pt idx="200">
                  <c:v>36</c:v>
                </c:pt>
              </c:numCache>
            </c:numRef>
          </c:xVal>
          <c:yVal>
            <c:numRef>
              <c:f>'CLvsLO 1.5GHz IF'!$Q$5:$Q$205</c:f>
              <c:numCache>
                <c:formatCode>General</c:formatCode>
                <c:ptCount val="201"/>
                <c:pt idx="0">
                  <c:v>-55.989879999999999</c:v>
                </c:pt>
                <c:pt idx="1">
                  <c:v>-63.496239000000003</c:v>
                </c:pt>
                <c:pt idx="2">
                  <c:v>-60.196303999999998</c:v>
                </c:pt>
                <c:pt idx="3">
                  <c:v>-57.99794</c:v>
                </c:pt>
                <c:pt idx="4">
                  <c:v>-55.821823000000002</c:v>
                </c:pt>
                <c:pt idx="5">
                  <c:v>-52.885993999999997</c:v>
                </c:pt>
                <c:pt idx="6">
                  <c:v>-50.164786999999997</c:v>
                </c:pt>
                <c:pt idx="7">
                  <c:v>-48.376041000000001</c:v>
                </c:pt>
                <c:pt idx="8">
                  <c:v>-46.037166999999997</c:v>
                </c:pt>
                <c:pt idx="9">
                  <c:v>-43.647841999999997</c:v>
                </c:pt>
                <c:pt idx="10">
                  <c:v>-24.196753999999999</c:v>
                </c:pt>
                <c:pt idx="11">
                  <c:v>-42.181331999999998</c:v>
                </c:pt>
                <c:pt idx="12">
                  <c:v>-32.033805999999998</c:v>
                </c:pt>
                <c:pt idx="13">
                  <c:v>-26.494602</c:v>
                </c:pt>
                <c:pt idx="14">
                  <c:v>-23.611153000000002</c:v>
                </c:pt>
                <c:pt idx="15">
                  <c:v>-21.628689000000001</c:v>
                </c:pt>
                <c:pt idx="16">
                  <c:v>-19.393421</c:v>
                </c:pt>
                <c:pt idx="17">
                  <c:v>-15.573537999999999</c:v>
                </c:pt>
                <c:pt idx="18">
                  <c:v>-13.524022</c:v>
                </c:pt>
                <c:pt idx="19">
                  <c:v>-11.858763</c:v>
                </c:pt>
                <c:pt idx="20">
                  <c:v>-10.401229000000001</c:v>
                </c:pt>
                <c:pt idx="21">
                  <c:v>-7.8994416999999997</c:v>
                </c:pt>
                <c:pt idx="22">
                  <c:v>-7.3168259000000004</c:v>
                </c:pt>
                <c:pt idx="23">
                  <c:v>-7.2150588000000004</c:v>
                </c:pt>
                <c:pt idx="24">
                  <c:v>-7.1073450999999999</c:v>
                </c:pt>
                <c:pt idx="25">
                  <c:v>-7.1756929999999999</c:v>
                </c:pt>
                <c:pt idx="26">
                  <c:v>-7.2757978000000003</c:v>
                </c:pt>
                <c:pt idx="27">
                  <c:v>-7.4587183000000001</c:v>
                </c:pt>
                <c:pt idx="28">
                  <c:v>-7.7277526999999999</c:v>
                </c:pt>
                <c:pt idx="29">
                  <c:v>-8.0433216000000005</c:v>
                </c:pt>
                <c:pt idx="30">
                  <c:v>-8.3301458000000004</c:v>
                </c:pt>
                <c:pt idx="31">
                  <c:v>-8.2680243999999998</c:v>
                </c:pt>
                <c:pt idx="32">
                  <c:v>-8.2969618000000001</c:v>
                </c:pt>
                <c:pt idx="33">
                  <c:v>-8.3516826999999996</c:v>
                </c:pt>
                <c:pt idx="34">
                  <c:v>-8.3920183000000002</c:v>
                </c:pt>
                <c:pt idx="35">
                  <c:v>-8.4226665000000001</c:v>
                </c:pt>
                <c:pt idx="36">
                  <c:v>-8.4735850999999993</c:v>
                </c:pt>
                <c:pt idx="37">
                  <c:v>-8.3662805999999996</c:v>
                </c:pt>
                <c:pt idx="38">
                  <c:v>-8.3402948000000006</c:v>
                </c:pt>
                <c:pt idx="39">
                  <c:v>-8.1881018000000001</c:v>
                </c:pt>
                <c:pt idx="40">
                  <c:v>-8.0866918999999999</c:v>
                </c:pt>
                <c:pt idx="41">
                  <c:v>-8.0578146000000004</c:v>
                </c:pt>
                <c:pt idx="42">
                  <c:v>-8.1347170000000002</c:v>
                </c:pt>
                <c:pt idx="43">
                  <c:v>-8.2114381999999999</c:v>
                </c:pt>
                <c:pt idx="44">
                  <c:v>-8.1987685999999993</c:v>
                </c:pt>
                <c:pt idx="45">
                  <c:v>-8.1683760000000003</c:v>
                </c:pt>
                <c:pt idx="46">
                  <c:v>-8.1637316000000002</c:v>
                </c:pt>
                <c:pt idx="47">
                  <c:v>-8.0893554999999999</c:v>
                </c:pt>
                <c:pt idx="48">
                  <c:v>-8.0360613000000001</c:v>
                </c:pt>
                <c:pt idx="49">
                  <c:v>-7.8634652999999997</c:v>
                </c:pt>
                <c:pt idx="50">
                  <c:v>-7.7433972000000004</c:v>
                </c:pt>
                <c:pt idx="51">
                  <c:v>-7.7117652999999997</c:v>
                </c:pt>
                <c:pt idx="52">
                  <c:v>-7.6762891</c:v>
                </c:pt>
                <c:pt idx="53">
                  <c:v>-7.6496428999999999</c:v>
                </c:pt>
                <c:pt idx="54">
                  <c:v>-7.6489487</c:v>
                </c:pt>
                <c:pt idx="55">
                  <c:v>-7.7003583999999998</c:v>
                </c:pt>
                <c:pt idx="56">
                  <c:v>-7.7514396000000003</c:v>
                </c:pt>
                <c:pt idx="57">
                  <c:v>-7.8054085000000004</c:v>
                </c:pt>
                <c:pt idx="58">
                  <c:v>-7.9044461000000004</c:v>
                </c:pt>
                <c:pt idx="59">
                  <c:v>-8.0526438000000002</c:v>
                </c:pt>
                <c:pt idx="60">
                  <c:v>-8.2275486000000004</c:v>
                </c:pt>
                <c:pt idx="61">
                  <c:v>-8.1988448999999992</c:v>
                </c:pt>
                <c:pt idx="62">
                  <c:v>-8.2485532999999993</c:v>
                </c:pt>
                <c:pt idx="63">
                  <c:v>-8.2509564999999991</c:v>
                </c:pt>
                <c:pt idx="64">
                  <c:v>-8.2524805000000008</c:v>
                </c:pt>
                <c:pt idx="65">
                  <c:v>-8.1730269999999994</c:v>
                </c:pt>
                <c:pt idx="66">
                  <c:v>-8.3004865999999993</c:v>
                </c:pt>
                <c:pt idx="67">
                  <c:v>-8.3960246999999999</c:v>
                </c:pt>
                <c:pt idx="68">
                  <c:v>-8.5500450000000008</c:v>
                </c:pt>
                <c:pt idx="69">
                  <c:v>-8.8118037999999999</c:v>
                </c:pt>
                <c:pt idx="70">
                  <c:v>-9.0649300000000004</c:v>
                </c:pt>
                <c:pt idx="71">
                  <c:v>-9.4194554999999998</c:v>
                </c:pt>
                <c:pt idx="72">
                  <c:v>-9.6764001999999998</c:v>
                </c:pt>
                <c:pt idx="73">
                  <c:v>-9.9157791</c:v>
                </c:pt>
                <c:pt idx="74">
                  <c:v>-10.029942999999999</c:v>
                </c:pt>
                <c:pt idx="75">
                  <c:v>-10.071415999999999</c:v>
                </c:pt>
                <c:pt idx="76">
                  <c:v>-10.150384000000001</c:v>
                </c:pt>
                <c:pt idx="77">
                  <c:v>-10.235034000000001</c:v>
                </c:pt>
                <c:pt idx="78">
                  <c:v>-10.218524</c:v>
                </c:pt>
                <c:pt idx="79">
                  <c:v>-10.088209000000001</c:v>
                </c:pt>
                <c:pt idx="80">
                  <c:v>-9.9224072000000003</c:v>
                </c:pt>
                <c:pt idx="81">
                  <c:v>-9.7161101999999993</c:v>
                </c:pt>
                <c:pt idx="82">
                  <c:v>-9.5132875000000006</c:v>
                </c:pt>
                <c:pt idx="83">
                  <c:v>-9.4112910999999997</c:v>
                </c:pt>
                <c:pt idx="84">
                  <c:v>-9.2870139999999992</c:v>
                </c:pt>
                <c:pt idx="85">
                  <c:v>-9.1053885999999995</c:v>
                </c:pt>
                <c:pt idx="86">
                  <c:v>-8.9459076</c:v>
                </c:pt>
                <c:pt idx="87">
                  <c:v>-8.8297892000000004</c:v>
                </c:pt>
                <c:pt idx="88">
                  <c:v>-8.6970185999999998</c:v>
                </c:pt>
                <c:pt idx="89">
                  <c:v>-8.6049451999999995</c:v>
                </c:pt>
                <c:pt idx="90">
                  <c:v>-8.6036433999999993</c:v>
                </c:pt>
                <c:pt idx="91">
                  <c:v>-8.6519241000000005</c:v>
                </c:pt>
                <c:pt idx="92">
                  <c:v>-8.7172117</c:v>
                </c:pt>
                <c:pt idx="93">
                  <c:v>-8.7076960000000003</c:v>
                </c:pt>
                <c:pt idx="94">
                  <c:v>-8.6147842000000008</c:v>
                </c:pt>
                <c:pt idx="95">
                  <c:v>-8.5229844999999997</c:v>
                </c:pt>
                <c:pt idx="96">
                  <c:v>-8.4567412999999991</c:v>
                </c:pt>
                <c:pt idx="97">
                  <c:v>-8.3905724999999993</c:v>
                </c:pt>
                <c:pt idx="98">
                  <c:v>-8.4084281999999995</c:v>
                </c:pt>
                <c:pt idx="99">
                  <c:v>-8.4203320000000001</c:v>
                </c:pt>
                <c:pt idx="100">
                  <c:v>-8.4651651000000001</c:v>
                </c:pt>
                <c:pt idx="101">
                  <c:v>-8.4859656999999995</c:v>
                </c:pt>
                <c:pt idx="102">
                  <c:v>-8.5039692000000002</c:v>
                </c:pt>
                <c:pt idx="103">
                  <c:v>-8.5095129000000007</c:v>
                </c:pt>
                <c:pt idx="104">
                  <c:v>-8.5020665999999991</c:v>
                </c:pt>
                <c:pt idx="105">
                  <c:v>-8.5005035000000007</c:v>
                </c:pt>
                <c:pt idx="106">
                  <c:v>-8.5098734</c:v>
                </c:pt>
                <c:pt idx="107">
                  <c:v>-8.5296488000000004</c:v>
                </c:pt>
                <c:pt idx="108">
                  <c:v>-8.5073852999999993</c:v>
                </c:pt>
                <c:pt idx="109">
                  <c:v>-8.5308904999999999</c:v>
                </c:pt>
                <c:pt idx="110">
                  <c:v>-8.5907277999999998</c:v>
                </c:pt>
                <c:pt idx="111">
                  <c:v>-8.6002884000000002</c:v>
                </c:pt>
                <c:pt idx="112">
                  <c:v>-8.6658869000000003</c:v>
                </c:pt>
                <c:pt idx="113">
                  <c:v>-8.6961841999999994</c:v>
                </c:pt>
                <c:pt idx="114">
                  <c:v>-8.6421337000000005</c:v>
                </c:pt>
                <c:pt idx="115">
                  <c:v>-8.5951815000000007</c:v>
                </c:pt>
                <c:pt idx="116">
                  <c:v>-8.4530811000000003</c:v>
                </c:pt>
                <c:pt idx="117">
                  <c:v>-8.3857535999999993</c:v>
                </c:pt>
                <c:pt idx="118">
                  <c:v>-8.2907677</c:v>
                </c:pt>
                <c:pt idx="119">
                  <c:v>-8.2980813999999992</c:v>
                </c:pt>
                <c:pt idx="120">
                  <c:v>-8.3965806999999995</c:v>
                </c:pt>
                <c:pt idx="121">
                  <c:v>-8.4822140000000008</c:v>
                </c:pt>
                <c:pt idx="122">
                  <c:v>-8.6757088000000007</c:v>
                </c:pt>
                <c:pt idx="123">
                  <c:v>-8.7291907999999996</c:v>
                </c:pt>
                <c:pt idx="124">
                  <c:v>-8.8202990999999997</c:v>
                </c:pt>
                <c:pt idx="125">
                  <c:v>-8.9419765000000009</c:v>
                </c:pt>
                <c:pt idx="126">
                  <c:v>-9.1500091999999995</c:v>
                </c:pt>
                <c:pt idx="127">
                  <c:v>-9.4182854000000003</c:v>
                </c:pt>
                <c:pt idx="128">
                  <c:v>-9.6380996999999997</c:v>
                </c:pt>
                <c:pt idx="129">
                  <c:v>-9.7827786999999997</c:v>
                </c:pt>
                <c:pt idx="130">
                  <c:v>-9.8431519999999999</c:v>
                </c:pt>
                <c:pt idx="131">
                  <c:v>-9.8394814000000004</c:v>
                </c:pt>
                <c:pt idx="132">
                  <c:v>-9.7997150000000008</c:v>
                </c:pt>
                <c:pt idx="133">
                  <c:v>-9.8613663000000003</c:v>
                </c:pt>
                <c:pt idx="134">
                  <c:v>-9.7958964999999996</c:v>
                </c:pt>
                <c:pt idx="135">
                  <c:v>-9.7702570000000009</c:v>
                </c:pt>
                <c:pt idx="136">
                  <c:v>-9.6535978</c:v>
                </c:pt>
                <c:pt idx="137">
                  <c:v>-9.5247164000000009</c:v>
                </c:pt>
                <c:pt idx="138">
                  <c:v>-9.2715244000000006</c:v>
                </c:pt>
                <c:pt idx="139">
                  <c:v>-9.1600818999999998</c:v>
                </c:pt>
                <c:pt idx="140">
                  <c:v>-9.1103524999999994</c:v>
                </c:pt>
                <c:pt idx="141">
                  <c:v>-9.1468963999999993</c:v>
                </c:pt>
                <c:pt idx="142">
                  <c:v>-9.1642036000000004</c:v>
                </c:pt>
                <c:pt idx="143">
                  <c:v>-9.2284813000000003</c:v>
                </c:pt>
                <c:pt idx="144">
                  <c:v>-9.2916545999999993</c:v>
                </c:pt>
                <c:pt idx="145">
                  <c:v>-9.3328333000000008</c:v>
                </c:pt>
                <c:pt idx="146">
                  <c:v>-9.3731221999999992</c:v>
                </c:pt>
                <c:pt idx="147">
                  <c:v>-9.4075155000000006</c:v>
                </c:pt>
                <c:pt idx="148">
                  <c:v>-9.4619979999999995</c:v>
                </c:pt>
                <c:pt idx="149">
                  <c:v>-9.5061988999999993</c:v>
                </c:pt>
                <c:pt idx="150">
                  <c:v>-9.6200132000000007</c:v>
                </c:pt>
                <c:pt idx="151">
                  <c:v>-9.6776418999999994</c:v>
                </c:pt>
                <c:pt idx="152">
                  <c:v>-9.7404585000000008</c:v>
                </c:pt>
                <c:pt idx="153">
                  <c:v>-9.7451495999999995</c:v>
                </c:pt>
                <c:pt idx="154">
                  <c:v>-9.7628573999999997</c:v>
                </c:pt>
                <c:pt idx="155">
                  <c:v>-9.7923297999999992</c:v>
                </c:pt>
                <c:pt idx="156">
                  <c:v>-9.8537272999999992</c:v>
                </c:pt>
                <c:pt idx="157">
                  <c:v>-9.9892397000000006</c:v>
                </c:pt>
                <c:pt idx="158">
                  <c:v>-10.110842</c:v>
                </c:pt>
                <c:pt idx="159">
                  <c:v>-10.256799000000001</c:v>
                </c:pt>
                <c:pt idx="160">
                  <c:v>-10.442591999999999</c:v>
                </c:pt>
                <c:pt idx="161">
                  <c:v>-10.682877</c:v>
                </c:pt>
                <c:pt idx="162">
                  <c:v>-10.901031</c:v>
                </c:pt>
                <c:pt idx="163">
                  <c:v>-11.212664</c:v>
                </c:pt>
                <c:pt idx="164">
                  <c:v>-11.654248000000001</c:v>
                </c:pt>
                <c:pt idx="165">
                  <c:v>-12.107151999999999</c:v>
                </c:pt>
                <c:pt idx="166">
                  <c:v>-12.593868000000001</c:v>
                </c:pt>
                <c:pt idx="167">
                  <c:v>-13.155552999999999</c:v>
                </c:pt>
                <c:pt idx="168">
                  <c:v>-13.697620000000001</c:v>
                </c:pt>
                <c:pt idx="169">
                  <c:v>-14.243017</c:v>
                </c:pt>
                <c:pt idx="170">
                  <c:v>-14.872275999999999</c:v>
                </c:pt>
                <c:pt idx="171">
                  <c:v>-15.626922</c:v>
                </c:pt>
                <c:pt idx="172">
                  <c:v>-16.450142</c:v>
                </c:pt>
                <c:pt idx="173">
                  <c:v>-17.233162</c:v>
                </c:pt>
                <c:pt idx="174">
                  <c:v>-17.835878000000001</c:v>
                </c:pt>
                <c:pt idx="175">
                  <c:v>-17.947035</c:v>
                </c:pt>
                <c:pt idx="176">
                  <c:v>-17.514467</c:v>
                </c:pt>
                <c:pt idx="177">
                  <c:v>-16.736122000000002</c:v>
                </c:pt>
                <c:pt idx="178">
                  <c:v>-15.73452</c:v>
                </c:pt>
                <c:pt idx="179">
                  <c:v>-14.724174</c:v>
                </c:pt>
                <c:pt idx="180">
                  <c:v>-13.743328999999999</c:v>
                </c:pt>
                <c:pt idx="181">
                  <c:v>-12.932683000000001</c:v>
                </c:pt>
                <c:pt idx="182">
                  <c:v>-12.380345999999999</c:v>
                </c:pt>
                <c:pt idx="183">
                  <c:v>-11.977633000000001</c:v>
                </c:pt>
                <c:pt idx="184">
                  <c:v>-11.782474000000001</c:v>
                </c:pt>
                <c:pt idx="185">
                  <c:v>-11.608078000000001</c:v>
                </c:pt>
                <c:pt idx="186">
                  <c:v>-11.592166000000001</c:v>
                </c:pt>
                <c:pt idx="187">
                  <c:v>-11.68953</c:v>
                </c:pt>
                <c:pt idx="188">
                  <c:v>-11.651043</c:v>
                </c:pt>
                <c:pt idx="189">
                  <c:v>-11.650118000000001</c:v>
                </c:pt>
                <c:pt idx="190">
                  <c:v>-11.570660999999999</c:v>
                </c:pt>
                <c:pt idx="191">
                  <c:v>-11.459015000000001</c:v>
                </c:pt>
                <c:pt idx="192">
                  <c:v>-11.362409</c:v>
                </c:pt>
                <c:pt idx="193">
                  <c:v>-11.262141</c:v>
                </c:pt>
                <c:pt idx="194">
                  <c:v>-11.17765</c:v>
                </c:pt>
                <c:pt idx="195">
                  <c:v>-11.083080000000001</c:v>
                </c:pt>
                <c:pt idx="196">
                  <c:v>-11.059692999999999</c:v>
                </c:pt>
                <c:pt idx="197">
                  <c:v>-11.053246</c:v>
                </c:pt>
                <c:pt idx="198">
                  <c:v>-11.108530999999999</c:v>
                </c:pt>
                <c:pt idx="199">
                  <c:v>-11.111153</c:v>
                </c:pt>
                <c:pt idx="200">
                  <c:v>-11.235628999999999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BC-4BA2-B3E4-278AB2016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533824"/>
        <c:axId val="473540096"/>
      </c:scatterChart>
      <c:valAx>
        <c:axId val="473533824"/>
        <c:scaling>
          <c:orientation val="minMax"/>
          <c:max val="36"/>
          <c:min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73540096"/>
        <c:crosses val="autoZero"/>
        <c:crossBetween val="midCat"/>
        <c:majorUnit val="2"/>
      </c:valAx>
      <c:valAx>
        <c:axId val="473540096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73533824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27921537277303"/>
          <c:y val="0.65970706261624024"/>
          <c:w val="0.29674586190826119"/>
          <c:h val="0.1261420269899390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 A Conversion Loss vs. LO Power: 5 GHz IF (dB) Low Side LO</a:t>
            </a:r>
            <a:endParaRPr lang="en-US" sz="1000" baseline="30000"/>
          </a:p>
        </c:rich>
      </c:tx>
      <c:layout>
        <c:manualLayout>
          <c:xMode val="edge"/>
          <c:yMode val="edge"/>
          <c:x val="0.13007886775439262"/>
          <c:y val="1.47572178477690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2374963546223404E-2"/>
          <c:w val="0.76542713682528862"/>
          <c:h val="0.71687299504228652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CLvsLO!$G$2</c:f>
              <c:strCache>
                <c:ptCount val="1"/>
                <c:pt idx="0">
                  <c:v>+20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'CLvsLO 1.5GHz IF'!$E$5:$E$205</c:f>
              <c:numCache>
                <c:formatCode>General</c:formatCode>
                <c:ptCount val="201"/>
                <c:pt idx="0">
                  <c:v>6</c:v>
                </c:pt>
                <c:pt idx="1">
                  <c:v>6.15</c:v>
                </c:pt>
                <c:pt idx="2">
                  <c:v>6.3</c:v>
                </c:pt>
                <c:pt idx="3">
                  <c:v>6.45</c:v>
                </c:pt>
                <c:pt idx="4">
                  <c:v>6.6</c:v>
                </c:pt>
                <c:pt idx="5">
                  <c:v>6.75</c:v>
                </c:pt>
                <c:pt idx="6">
                  <c:v>6.9</c:v>
                </c:pt>
                <c:pt idx="7">
                  <c:v>7.05</c:v>
                </c:pt>
                <c:pt idx="8">
                  <c:v>7.2</c:v>
                </c:pt>
                <c:pt idx="9">
                  <c:v>7.35</c:v>
                </c:pt>
                <c:pt idx="10">
                  <c:v>7.5</c:v>
                </c:pt>
                <c:pt idx="11">
                  <c:v>7.65</c:v>
                </c:pt>
                <c:pt idx="12">
                  <c:v>7.8</c:v>
                </c:pt>
                <c:pt idx="13">
                  <c:v>7.95</c:v>
                </c:pt>
                <c:pt idx="14">
                  <c:v>8.1</c:v>
                </c:pt>
                <c:pt idx="15">
                  <c:v>8.25</c:v>
                </c:pt>
                <c:pt idx="16">
                  <c:v>8.4</c:v>
                </c:pt>
                <c:pt idx="17">
                  <c:v>8.5500000000000007</c:v>
                </c:pt>
                <c:pt idx="18">
                  <c:v>8.6999999999999993</c:v>
                </c:pt>
                <c:pt idx="19">
                  <c:v>8.85</c:v>
                </c:pt>
                <c:pt idx="20">
                  <c:v>9</c:v>
                </c:pt>
                <c:pt idx="21">
                  <c:v>9.15</c:v>
                </c:pt>
                <c:pt idx="22">
                  <c:v>9.3000000000000007</c:v>
                </c:pt>
                <c:pt idx="23">
                  <c:v>9.4499999999999993</c:v>
                </c:pt>
                <c:pt idx="24">
                  <c:v>9.6</c:v>
                </c:pt>
                <c:pt idx="25">
                  <c:v>9.75</c:v>
                </c:pt>
                <c:pt idx="26">
                  <c:v>9.9</c:v>
                </c:pt>
                <c:pt idx="27">
                  <c:v>10.050000000000001</c:v>
                </c:pt>
                <c:pt idx="28">
                  <c:v>10.199999999999999</c:v>
                </c:pt>
                <c:pt idx="29">
                  <c:v>10.35</c:v>
                </c:pt>
                <c:pt idx="30">
                  <c:v>10.5</c:v>
                </c:pt>
                <c:pt idx="31">
                  <c:v>10.65</c:v>
                </c:pt>
                <c:pt idx="32">
                  <c:v>10.8</c:v>
                </c:pt>
                <c:pt idx="33">
                  <c:v>10.95</c:v>
                </c:pt>
                <c:pt idx="34">
                  <c:v>11.1</c:v>
                </c:pt>
                <c:pt idx="35">
                  <c:v>11.25</c:v>
                </c:pt>
                <c:pt idx="36">
                  <c:v>11.4</c:v>
                </c:pt>
                <c:pt idx="37">
                  <c:v>11.55</c:v>
                </c:pt>
                <c:pt idx="38">
                  <c:v>11.7</c:v>
                </c:pt>
                <c:pt idx="39">
                  <c:v>11.85</c:v>
                </c:pt>
                <c:pt idx="40">
                  <c:v>12</c:v>
                </c:pt>
                <c:pt idx="41">
                  <c:v>12.15</c:v>
                </c:pt>
                <c:pt idx="42">
                  <c:v>12.3</c:v>
                </c:pt>
                <c:pt idx="43">
                  <c:v>12.45</c:v>
                </c:pt>
                <c:pt idx="44">
                  <c:v>12.6</c:v>
                </c:pt>
                <c:pt idx="45">
                  <c:v>12.75</c:v>
                </c:pt>
                <c:pt idx="46">
                  <c:v>12.9</c:v>
                </c:pt>
                <c:pt idx="47">
                  <c:v>13.05</c:v>
                </c:pt>
                <c:pt idx="48">
                  <c:v>13.2</c:v>
                </c:pt>
                <c:pt idx="49">
                  <c:v>13.35</c:v>
                </c:pt>
                <c:pt idx="50">
                  <c:v>13.5</c:v>
                </c:pt>
                <c:pt idx="51">
                  <c:v>13.65</c:v>
                </c:pt>
                <c:pt idx="52">
                  <c:v>13.8</c:v>
                </c:pt>
                <c:pt idx="53">
                  <c:v>13.95</c:v>
                </c:pt>
                <c:pt idx="54">
                  <c:v>14.1</c:v>
                </c:pt>
                <c:pt idx="55">
                  <c:v>14.25</c:v>
                </c:pt>
                <c:pt idx="56">
                  <c:v>14.4</c:v>
                </c:pt>
                <c:pt idx="57">
                  <c:v>14.55</c:v>
                </c:pt>
                <c:pt idx="58">
                  <c:v>14.7</c:v>
                </c:pt>
                <c:pt idx="59">
                  <c:v>14.85</c:v>
                </c:pt>
                <c:pt idx="60">
                  <c:v>15</c:v>
                </c:pt>
                <c:pt idx="61">
                  <c:v>15.15</c:v>
                </c:pt>
                <c:pt idx="62">
                  <c:v>15.3</c:v>
                </c:pt>
                <c:pt idx="63">
                  <c:v>15.45</c:v>
                </c:pt>
                <c:pt idx="64">
                  <c:v>15.6</c:v>
                </c:pt>
                <c:pt idx="65">
                  <c:v>15.75</c:v>
                </c:pt>
                <c:pt idx="66">
                  <c:v>15.9</c:v>
                </c:pt>
                <c:pt idx="67">
                  <c:v>16.05</c:v>
                </c:pt>
                <c:pt idx="68">
                  <c:v>16.2</c:v>
                </c:pt>
                <c:pt idx="69">
                  <c:v>16.350000000000001</c:v>
                </c:pt>
                <c:pt idx="70">
                  <c:v>16.5</c:v>
                </c:pt>
                <c:pt idx="71">
                  <c:v>16.649999999999999</c:v>
                </c:pt>
                <c:pt idx="72">
                  <c:v>16.8</c:v>
                </c:pt>
                <c:pt idx="73">
                  <c:v>16.95</c:v>
                </c:pt>
                <c:pt idx="74">
                  <c:v>17.100000000000001</c:v>
                </c:pt>
                <c:pt idx="75">
                  <c:v>17.25</c:v>
                </c:pt>
                <c:pt idx="76">
                  <c:v>17.399999999999999</c:v>
                </c:pt>
                <c:pt idx="77">
                  <c:v>17.55</c:v>
                </c:pt>
                <c:pt idx="78">
                  <c:v>17.7</c:v>
                </c:pt>
                <c:pt idx="79">
                  <c:v>17.850000000000001</c:v>
                </c:pt>
                <c:pt idx="80">
                  <c:v>18</c:v>
                </c:pt>
                <c:pt idx="81">
                  <c:v>18.149999999999999</c:v>
                </c:pt>
                <c:pt idx="82">
                  <c:v>18.3</c:v>
                </c:pt>
                <c:pt idx="83">
                  <c:v>18.45</c:v>
                </c:pt>
                <c:pt idx="84">
                  <c:v>18.600000000000001</c:v>
                </c:pt>
                <c:pt idx="85">
                  <c:v>18.75</c:v>
                </c:pt>
                <c:pt idx="86">
                  <c:v>18.899999999999999</c:v>
                </c:pt>
                <c:pt idx="87">
                  <c:v>19.05</c:v>
                </c:pt>
                <c:pt idx="88">
                  <c:v>19.2</c:v>
                </c:pt>
                <c:pt idx="89">
                  <c:v>19.350000000000001</c:v>
                </c:pt>
                <c:pt idx="90">
                  <c:v>19.5</c:v>
                </c:pt>
                <c:pt idx="91">
                  <c:v>19.649999999999999</c:v>
                </c:pt>
                <c:pt idx="92">
                  <c:v>19.8</c:v>
                </c:pt>
                <c:pt idx="93">
                  <c:v>19.95</c:v>
                </c:pt>
                <c:pt idx="94">
                  <c:v>20.100000000000001</c:v>
                </c:pt>
                <c:pt idx="95">
                  <c:v>20.25</c:v>
                </c:pt>
                <c:pt idx="96">
                  <c:v>20.399999999999999</c:v>
                </c:pt>
                <c:pt idx="97">
                  <c:v>20.55</c:v>
                </c:pt>
                <c:pt idx="98">
                  <c:v>20.7</c:v>
                </c:pt>
                <c:pt idx="99">
                  <c:v>20.85</c:v>
                </c:pt>
                <c:pt idx="100">
                  <c:v>21</c:v>
                </c:pt>
                <c:pt idx="101">
                  <c:v>21.15</c:v>
                </c:pt>
                <c:pt idx="102">
                  <c:v>21.3</c:v>
                </c:pt>
                <c:pt idx="103">
                  <c:v>21.45</c:v>
                </c:pt>
                <c:pt idx="104">
                  <c:v>21.6</c:v>
                </c:pt>
                <c:pt idx="105">
                  <c:v>21.75</c:v>
                </c:pt>
                <c:pt idx="106">
                  <c:v>21.9</c:v>
                </c:pt>
                <c:pt idx="107">
                  <c:v>22.05</c:v>
                </c:pt>
                <c:pt idx="108">
                  <c:v>22.2</c:v>
                </c:pt>
                <c:pt idx="109">
                  <c:v>22.35</c:v>
                </c:pt>
                <c:pt idx="110">
                  <c:v>22.5</c:v>
                </c:pt>
                <c:pt idx="111">
                  <c:v>22.65</c:v>
                </c:pt>
                <c:pt idx="112">
                  <c:v>22.8</c:v>
                </c:pt>
                <c:pt idx="113">
                  <c:v>22.95</c:v>
                </c:pt>
                <c:pt idx="114">
                  <c:v>23.1</c:v>
                </c:pt>
                <c:pt idx="115">
                  <c:v>23.25</c:v>
                </c:pt>
                <c:pt idx="116">
                  <c:v>23.4</c:v>
                </c:pt>
                <c:pt idx="117">
                  <c:v>23.55</c:v>
                </c:pt>
                <c:pt idx="118">
                  <c:v>23.7</c:v>
                </c:pt>
                <c:pt idx="119">
                  <c:v>23.85</c:v>
                </c:pt>
                <c:pt idx="120">
                  <c:v>24</c:v>
                </c:pt>
                <c:pt idx="121">
                  <c:v>24.15</c:v>
                </c:pt>
                <c:pt idx="122">
                  <c:v>24.3</c:v>
                </c:pt>
                <c:pt idx="123">
                  <c:v>24.45</c:v>
                </c:pt>
                <c:pt idx="124">
                  <c:v>24.6</c:v>
                </c:pt>
                <c:pt idx="125">
                  <c:v>24.75</c:v>
                </c:pt>
                <c:pt idx="126">
                  <c:v>24.9</c:v>
                </c:pt>
                <c:pt idx="127">
                  <c:v>25.05</c:v>
                </c:pt>
                <c:pt idx="128">
                  <c:v>25.2</c:v>
                </c:pt>
                <c:pt idx="129">
                  <c:v>25.35</c:v>
                </c:pt>
                <c:pt idx="130">
                  <c:v>25.5</c:v>
                </c:pt>
                <c:pt idx="131">
                  <c:v>25.65</c:v>
                </c:pt>
                <c:pt idx="132">
                  <c:v>25.8</c:v>
                </c:pt>
                <c:pt idx="133">
                  <c:v>25.95</c:v>
                </c:pt>
                <c:pt idx="134">
                  <c:v>26.1</c:v>
                </c:pt>
                <c:pt idx="135">
                  <c:v>26.25</c:v>
                </c:pt>
                <c:pt idx="136">
                  <c:v>26.4</c:v>
                </c:pt>
                <c:pt idx="137">
                  <c:v>26.55</c:v>
                </c:pt>
                <c:pt idx="138">
                  <c:v>26.7</c:v>
                </c:pt>
                <c:pt idx="139">
                  <c:v>26.85</c:v>
                </c:pt>
                <c:pt idx="140">
                  <c:v>27</c:v>
                </c:pt>
                <c:pt idx="141">
                  <c:v>27.15</c:v>
                </c:pt>
                <c:pt idx="142">
                  <c:v>27.3</c:v>
                </c:pt>
                <c:pt idx="143">
                  <c:v>27.45</c:v>
                </c:pt>
                <c:pt idx="144">
                  <c:v>27.6</c:v>
                </c:pt>
                <c:pt idx="145">
                  <c:v>27.75</c:v>
                </c:pt>
                <c:pt idx="146">
                  <c:v>27.9</c:v>
                </c:pt>
                <c:pt idx="147">
                  <c:v>28.05</c:v>
                </c:pt>
                <c:pt idx="148">
                  <c:v>28.2</c:v>
                </c:pt>
                <c:pt idx="149">
                  <c:v>28.35</c:v>
                </c:pt>
                <c:pt idx="150">
                  <c:v>28.5</c:v>
                </c:pt>
                <c:pt idx="151">
                  <c:v>28.65</c:v>
                </c:pt>
                <c:pt idx="152">
                  <c:v>28.8</c:v>
                </c:pt>
                <c:pt idx="153">
                  <c:v>28.95</c:v>
                </c:pt>
                <c:pt idx="154">
                  <c:v>29.1</c:v>
                </c:pt>
                <c:pt idx="155">
                  <c:v>29.25</c:v>
                </c:pt>
                <c:pt idx="156">
                  <c:v>29.4</c:v>
                </c:pt>
                <c:pt idx="157">
                  <c:v>29.55</c:v>
                </c:pt>
                <c:pt idx="158">
                  <c:v>29.7</c:v>
                </c:pt>
                <c:pt idx="159">
                  <c:v>29.85</c:v>
                </c:pt>
                <c:pt idx="160">
                  <c:v>30</c:v>
                </c:pt>
                <c:pt idx="161">
                  <c:v>30.15</c:v>
                </c:pt>
                <c:pt idx="162">
                  <c:v>30.3</c:v>
                </c:pt>
                <c:pt idx="163">
                  <c:v>30.45</c:v>
                </c:pt>
                <c:pt idx="164">
                  <c:v>30.6</c:v>
                </c:pt>
                <c:pt idx="165">
                  <c:v>30.75</c:v>
                </c:pt>
                <c:pt idx="166">
                  <c:v>30.9</c:v>
                </c:pt>
                <c:pt idx="167">
                  <c:v>31.05</c:v>
                </c:pt>
                <c:pt idx="168">
                  <c:v>31.2</c:v>
                </c:pt>
                <c:pt idx="169">
                  <c:v>31.35</c:v>
                </c:pt>
                <c:pt idx="170">
                  <c:v>31.5</c:v>
                </c:pt>
                <c:pt idx="171">
                  <c:v>31.65</c:v>
                </c:pt>
                <c:pt idx="172">
                  <c:v>31.8</c:v>
                </c:pt>
                <c:pt idx="173">
                  <c:v>31.95</c:v>
                </c:pt>
                <c:pt idx="174">
                  <c:v>32.1</c:v>
                </c:pt>
                <c:pt idx="175">
                  <c:v>32.25</c:v>
                </c:pt>
                <c:pt idx="176">
                  <c:v>32.4</c:v>
                </c:pt>
                <c:pt idx="177">
                  <c:v>32.549999999999997</c:v>
                </c:pt>
                <c:pt idx="178">
                  <c:v>32.700000000000003</c:v>
                </c:pt>
                <c:pt idx="179">
                  <c:v>32.85</c:v>
                </c:pt>
                <c:pt idx="180">
                  <c:v>33</c:v>
                </c:pt>
                <c:pt idx="181">
                  <c:v>33.15</c:v>
                </c:pt>
                <c:pt idx="182">
                  <c:v>33.299999999999997</c:v>
                </c:pt>
                <c:pt idx="183">
                  <c:v>33.450000000000003</c:v>
                </c:pt>
                <c:pt idx="184">
                  <c:v>33.6</c:v>
                </c:pt>
                <c:pt idx="185">
                  <c:v>33.75</c:v>
                </c:pt>
                <c:pt idx="186">
                  <c:v>33.9</c:v>
                </c:pt>
                <c:pt idx="187">
                  <c:v>34.049999999999997</c:v>
                </c:pt>
                <c:pt idx="188">
                  <c:v>34.200000000000003</c:v>
                </c:pt>
                <c:pt idx="189">
                  <c:v>34.35</c:v>
                </c:pt>
                <c:pt idx="190">
                  <c:v>34.5</c:v>
                </c:pt>
                <c:pt idx="191">
                  <c:v>34.65</c:v>
                </c:pt>
                <c:pt idx="192">
                  <c:v>34.799999999999997</c:v>
                </c:pt>
                <c:pt idx="193">
                  <c:v>34.950000000000003</c:v>
                </c:pt>
                <c:pt idx="194">
                  <c:v>35.1</c:v>
                </c:pt>
                <c:pt idx="195">
                  <c:v>35.25</c:v>
                </c:pt>
                <c:pt idx="196">
                  <c:v>35.4</c:v>
                </c:pt>
                <c:pt idx="197">
                  <c:v>35.549999999999997</c:v>
                </c:pt>
                <c:pt idx="198">
                  <c:v>35.700000000000003</c:v>
                </c:pt>
                <c:pt idx="199">
                  <c:v>35.85</c:v>
                </c:pt>
                <c:pt idx="200">
                  <c:v>36</c:v>
                </c:pt>
              </c:numCache>
            </c:numRef>
          </c:xVal>
          <c:yVal>
            <c:numRef>
              <c:f>'CLvsLO 1.5GHz IF'!$G$5:$G$205</c:f>
              <c:numCache>
                <c:formatCode>General</c:formatCode>
                <c:ptCount val="201"/>
                <c:pt idx="0">
                  <c:v>-51.593662000000002</c:v>
                </c:pt>
                <c:pt idx="1">
                  <c:v>-69.802054999999996</c:v>
                </c:pt>
                <c:pt idx="2">
                  <c:v>-63.925261999999996</c:v>
                </c:pt>
                <c:pt idx="3">
                  <c:v>-61.044440999999999</c:v>
                </c:pt>
                <c:pt idx="4">
                  <c:v>-59.808726999999998</c:v>
                </c:pt>
                <c:pt idx="5">
                  <c:v>-57.163902</c:v>
                </c:pt>
                <c:pt idx="6">
                  <c:v>-55.115448000000001</c:v>
                </c:pt>
                <c:pt idx="7">
                  <c:v>-51.456119999999999</c:v>
                </c:pt>
                <c:pt idx="8">
                  <c:v>-49.846057999999999</c:v>
                </c:pt>
                <c:pt idx="9">
                  <c:v>-48.093456000000003</c:v>
                </c:pt>
                <c:pt idx="10">
                  <c:v>-21.900943999999999</c:v>
                </c:pt>
                <c:pt idx="11">
                  <c:v>-45.189414999999997</c:v>
                </c:pt>
                <c:pt idx="12">
                  <c:v>-43.668640000000003</c:v>
                </c:pt>
                <c:pt idx="13">
                  <c:v>-41.317894000000003</c:v>
                </c:pt>
                <c:pt idx="14">
                  <c:v>-39.574848000000003</c:v>
                </c:pt>
                <c:pt idx="15">
                  <c:v>-38.134563</c:v>
                </c:pt>
                <c:pt idx="16">
                  <c:v>-36.813384999999997</c:v>
                </c:pt>
                <c:pt idx="17">
                  <c:v>-35.158633999999999</c:v>
                </c:pt>
                <c:pt idx="18">
                  <c:v>-33.290691000000002</c:v>
                </c:pt>
                <c:pt idx="19">
                  <c:v>-31.139807000000001</c:v>
                </c:pt>
                <c:pt idx="20">
                  <c:v>-27.629121999999999</c:v>
                </c:pt>
                <c:pt idx="21">
                  <c:v>-22.106135999999999</c:v>
                </c:pt>
                <c:pt idx="22">
                  <c:v>-17.389744</c:v>
                </c:pt>
                <c:pt idx="23">
                  <c:v>-14.770092999999999</c:v>
                </c:pt>
                <c:pt idx="24">
                  <c:v>-13.898510999999999</c:v>
                </c:pt>
                <c:pt idx="25">
                  <c:v>-13.420201</c:v>
                </c:pt>
                <c:pt idx="26">
                  <c:v>-13.291274</c:v>
                </c:pt>
                <c:pt idx="27">
                  <c:v>-13.085735</c:v>
                </c:pt>
                <c:pt idx="28">
                  <c:v>-13.179893</c:v>
                </c:pt>
                <c:pt idx="29">
                  <c:v>-13.045877000000001</c:v>
                </c:pt>
                <c:pt idx="30">
                  <c:v>-12.393768</c:v>
                </c:pt>
                <c:pt idx="31">
                  <c:v>-11.857409000000001</c:v>
                </c:pt>
                <c:pt idx="32">
                  <c:v>-11.349052</c:v>
                </c:pt>
                <c:pt idx="33">
                  <c:v>-10.455653</c:v>
                </c:pt>
                <c:pt idx="34">
                  <c:v>-9.9647245000000009</c:v>
                </c:pt>
                <c:pt idx="35">
                  <c:v>-9.2278193999999996</c:v>
                </c:pt>
                <c:pt idx="36">
                  <c:v>-8.6712808999999993</c:v>
                </c:pt>
                <c:pt idx="37">
                  <c:v>-8.1347550999999996</c:v>
                </c:pt>
                <c:pt idx="38">
                  <c:v>-7.4955325000000004</c:v>
                </c:pt>
                <c:pt idx="39">
                  <c:v>-7.2324676999999999</c:v>
                </c:pt>
                <c:pt idx="40">
                  <c:v>-7.0314158999999998</c:v>
                </c:pt>
                <c:pt idx="41">
                  <c:v>-6.8493256999999996</c:v>
                </c:pt>
                <c:pt idx="42">
                  <c:v>-6.7583264999999999</c:v>
                </c:pt>
                <c:pt idx="43">
                  <c:v>-6.8415675</c:v>
                </c:pt>
                <c:pt idx="44">
                  <c:v>-6.8335176000000004</c:v>
                </c:pt>
                <c:pt idx="45">
                  <c:v>-6.8515759000000003</c:v>
                </c:pt>
                <c:pt idx="46">
                  <c:v>-6.7585367999999999</c:v>
                </c:pt>
                <c:pt idx="47">
                  <c:v>-6.6632842999999999</c:v>
                </c:pt>
                <c:pt idx="48">
                  <c:v>-6.5855931999999999</c:v>
                </c:pt>
                <c:pt idx="49">
                  <c:v>-6.5260147999999996</c:v>
                </c:pt>
                <c:pt idx="50">
                  <c:v>-6.5146426999999996</c:v>
                </c:pt>
                <c:pt idx="51">
                  <c:v>-6.4404192</c:v>
                </c:pt>
                <c:pt idx="52">
                  <c:v>-6.4004636000000001</c:v>
                </c:pt>
                <c:pt idx="53">
                  <c:v>-6.3197488999999996</c:v>
                </c:pt>
                <c:pt idx="54">
                  <c:v>-6.1687741000000003</c:v>
                </c:pt>
                <c:pt idx="55">
                  <c:v>-6.1022157999999997</c:v>
                </c:pt>
                <c:pt idx="56">
                  <c:v>-6.1092930000000001</c:v>
                </c:pt>
                <c:pt idx="57">
                  <c:v>-6.1116843000000003</c:v>
                </c:pt>
                <c:pt idx="58">
                  <c:v>-6.1809316000000001</c:v>
                </c:pt>
                <c:pt idx="59">
                  <c:v>-6.2800570000000002</c:v>
                </c:pt>
                <c:pt idx="60">
                  <c:v>-6.5467671999999997</c:v>
                </c:pt>
                <c:pt idx="61">
                  <c:v>-6.3628998000000001</c:v>
                </c:pt>
                <c:pt idx="62">
                  <c:v>-6.3381176000000004</c:v>
                </c:pt>
                <c:pt idx="63">
                  <c:v>-6.3349523999999997</c:v>
                </c:pt>
                <c:pt idx="64">
                  <c:v>-6.3919902000000004</c:v>
                </c:pt>
                <c:pt idx="65">
                  <c:v>-6.3988981000000003</c:v>
                </c:pt>
                <c:pt idx="66">
                  <c:v>-6.6988845000000001</c:v>
                </c:pt>
                <c:pt idx="67">
                  <c:v>-6.8612409000000003</c:v>
                </c:pt>
                <c:pt idx="68">
                  <c:v>-7.0764322000000002</c:v>
                </c:pt>
                <c:pt idx="69">
                  <c:v>-7.3945927999999999</c:v>
                </c:pt>
                <c:pt idx="70">
                  <c:v>-7.5855813000000003</c:v>
                </c:pt>
                <c:pt idx="71">
                  <c:v>-7.9860515999999997</c:v>
                </c:pt>
                <c:pt idx="72">
                  <c:v>-8.1303234</c:v>
                </c:pt>
                <c:pt idx="73">
                  <c:v>-8.3720703000000007</c:v>
                </c:pt>
                <c:pt idx="74">
                  <c:v>-8.3766937000000006</c:v>
                </c:pt>
                <c:pt idx="75">
                  <c:v>-8.1607541999999995</c:v>
                </c:pt>
                <c:pt idx="76">
                  <c:v>-8.3005122999999994</c:v>
                </c:pt>
                <c:pt idx="77">
                  <c:v>-8.3945512999999998</c:v>
                </c:pt>
                <c:pt idx="78">
                  <c:v>-8.3388261999999997</c:v>
                </c:pt>
                <c:pt idx="79">
                  <c:v>-8.2272472000000008</c:v>
                </c:pt>
                <c:pt idx="80">
                  <c:v>-8.1253557000000001</c:v>
                </c:pt>
                <c:pt idx="81">
                  <c:v>-7.9972266999999997</c:v>
                </c:pt>
                <c:pt idx="82">
                  <c:v>-7.9054656000000003</c:v>
                </c:pt>
                <c:pt idx="83">
                  <c:v>-7.9772701000000001</c:v>
                </c:pt>
                <c:pt idx="84">
                  <c:v>-7.8828278000000003</c:v>
                </c:pt>
                <c:pt idx="85">
                  <c:v>-7.8083128999999998</c:v>
                </c:pt>
                <c:pt idx="86">
                  <c:v>-7.7721796000000003</c:v>
                </c:pt>
                <c:pt idx="87">
                  <c:v>-7.8133564</c:v>
                </c:pt>
                <c:pt idx="88">
                  <c:v>-7.8005385</c:v>
                </c:pt>
                <c:pt idx="89">
                  <c:v>-7.9058571000000004</c:v>
                </c:pt>
                <c:pt idx="90">
                  <c:v>-7.9425129999999999</c:v>
                </c:pt>
                <c:pt idx="91">
                  <c:v>-7.8935298999999999</c:v>
                </c:pt>
                <c:pt idx="92">
                  <c:v>-7.8917507999999996</c:v>
                </c:pt>
                <c:pt idx="93">
                  <c:v>-7.9179434999999998</c:v>
                </c:pt>
                <c:pt idx="94">
                  <c:v>-7.8439956000000004</c:v>
                </c:pt>
                <c:pt idx="95">
                  <c:v>-7.8802418999999997</c:v>
                </c:pt>
                <c:pt idx="96">
                  <c:v>-7.8596263000000004</c:v>
                </c:pt>
                <c:pt idx="97">
                  <c:v>-7.7946505999999998</c:v>
                </c:pt>
                <c:pt idx="98">
                  <c:v>-7.8125567</c:v>
                </c:pt>
                <c:pt idx="99">
                  <c:v>-7.8114442999999998</c:v>
                </c:pt>
                <c:pt idx="100">
                  <c:v>-7.8984585000000003</c:v>
                </c:pt>
                <c:pt idx="101">
                  <c:v>-7.9343534</c:v>
                </c:pt>
                <c:pt idx="102">
                  <c:v>-8.0515947000000008</c:v>
                </c:pt>
                <c:pt idx="103">
                  <c:v>-8.1051225999999996</c:v>
                </c:pt>
                <c:pt idx="104">
                  <c:v>-8.1401214999999993</c:v>
                </c:pt>
                <c:pt idx="105">
                  <c:v>-8.1513252000000005</c:v>
                </c:pt>
                <c:pt idx="106">
                  <c:v>-8.1000174999999999</c:v>
                </c:pt>
                <c:pt idx="107">
                  <c:v>-8.0967379000000008</c:v>
                </c:pt>
                <c:pt idx="108">
                  <c:v>-7.9706067999999997</c:v>
                </c:pt>
                <c:pt idx="109">
                  <c:v>-7.9250068999999996</c:v>
                </c:pt>
                <c:pt idx="110">
                  <c:v>-7.7954669000000001</c:v>
                </c:pt>
                <c:pt idx="111">
                  <c:v>-7.7290029999999996</c:v>
                </c:pt>
                <c:pt idx="112">
                  <c:v>-7.6483603000000002</c:v>
                </c:pt>
                <c:pt idx="113">
                  <c:v>-7.5139417999999996</c:v>
                </c:pt>
                <c:pt idx="114">
                  <c:v>-7.5015682999999997</c:v>
                </c:pt>
                <c:pt idx="115">
                  <c:v>-7.4084759</c:v>
                </c:pt>
                <c:pt idx="116">
                  <c:v>-7.3636340999999996</c:v>
                </c:pt>
                <c:pt idx="117">
                  <c:v>-7.3409095000000004</c:v>
                </c:pt>
                <c:pt idx="118">
                  <c:v>-7.3274888999999996</c:v>
                </c:pt>
                <c:pt idx="119">
                  <c:v>-7.3531199000000003</c:v>
                </c:pt>
                <c:pt idx="120">
                  <c:v>-7.2941475000000002</c:v>
                </c:pt>
                <c:pt idx="121">
                  <c:v>-7.3843664999999996</c:v>
                </c:pt>
                <c:pt idx="122">
                  <c:v>-7.4228500999999998</c:v>
                </c:pt>
                <c:pt idx="123">
                  <c:v>-7.4975852999999999</c:v>
                </c:pt>
                <c:pt idx="124">
                  <c:v>-7.6025467000000004</c:v>
                </c:pt>
                <c:pt idx="125">
                  <c:v>-7.6993083999999996</c:v>
                </c:pt>
                <c:pt idx="126">
                  <c:v>-7.7743893000000002</c:v>
                </c:pt>
                <c:pt idx="127">
                  <c:v>-7.7651424000000002</c:v>
                </c:pt>
                <c:pt idx="128">
                  <c:v>-7.8776602999999996</c:v>
                </c:pt>
                <c:pt idx="129">
                  <c:v>-7.9389152999999997</c:v>
                </c:pt>
                <c:pt idx="130">
                  <c:v>-7.9315046999999996</c:v>
                </c:pt>
                <c:pt idx="131">
                  <c:v>-7.8649139000000003</c:v>
                </c:pt>
                <c:pt idx="132">
                  <c:v>-7.8519100999999996</c:v>
                </c:pt>
                <c:pt idx="133">
                  <c:v>-7.7753724999999996</c:v>
                </c:pt>
                <c:pt idx="134">
                  <c:v>-7.7626714999999997</c:v>
                </c:pt>
                <c:pt idx="135">
                  <c:v>-7.7649011999999997</c:v>
                </c:pt>
                <c:pt idx="136">
                  <c:v>-7.8064689999999999</c:v>
                </c:pt>
                <c:pt idx="137">
                  <c:v>-7.8483267000000003</c:v>
                </c:pt>
                <c:pt idx="138">
                  <c:v>-7.6660228000000004</c:v>
                </c:pt>
                <c:pt idx="139">
                  <c:v>-7.6406155</c:v>
                </c:pt>
                <c:pt idx="140">
                  <c:v>-7.5422544</c:v>
                </c:pt>
                <c:pt idx="141">
                  <c:v>-7.5774011999999997</c:v>
                </c:pt>
                <c:pt idx="142">
                  <c:v>-7.6285815000000001</c:v>
                </c:pt>
                <c:pt idx="143">
                  <c:v>-7.6745982000000001</c:v>
                </c:pt>
                <c:pt idx="144">
                  <c:v>-7.7502642000000002</c:v>
                </c:pt>
                <c:pt idx="145">
                  <c:v>-7.8019246999999998</c:v>
                </c:pt>
                <c:pt idx="146">
                  <c:v>-7.8874067999999999</c:v>
                </c:pt>
                <c:pt idx="147">
                  <c:v>-7.9272622999999998</c:v>
                </c:pt>
                <c:pt idx="148">
                  <c:v>-8.0316515000000006</c:v>
                </c:pt>
                <c:pt idx="149">
                  <c:v>-8.1532850000000003</c:v>
                </c:pt>
                <c:pt idx="150">
                  <c:v>-8.2446193999999995</c:v>
                </c:pt>
                <c:pt idx="151">
                  <c:v>-8.3678664999999999</c:v>
                </c:pt>
                <c:pt idx="152">
                  <c:v>-8.4629888999999991</c:v>
                </c:pt>
                <c:pt idx="153">
                  <c:v>-8.5415524999999999</c:v>
                </c:pt>
                <c:pt idx="154">
                  <c:v>-8.6246747999999993</c:v>
                </c:pt>
                <c:pt idx="155">
                  <c:v>-8.7205563000000001</c:v>
                </c:pt>
                <c:pt idx="156">
                  <c:v>-8.7989063000000005</c:v>
                </c:pt>
                <c:pt idx="157">
                  <c:v>-8.8613434000000009</c:v>
                </c:pt>
                <c:pt idx="158">
                  <c:v>-8.9409036999999998</c:v>
                </c:pt>
                <c:pt idx="159">
                  <c:v>-9.0167626999999992</c:v>
                </c:pt>
                <c:pt idx="160">
                  <c:v>-9.1252192999999995</c:v>
                </c:pt>
                <c:pt idx="161">
                  <c:v>-9.2014847</c:v>
                </c:pt>
                <c:pt idx="162">
                  <c:v>-9.3417987999999994</c:v>
                </c:pt>
                <c:pt idx="163">
                  <c:v>-9.5099734999999992</c:v>
                </c:pt>
                <c:pt idx="164">
                  <c:v>-9.6097783999999997</c:v>
                </c:pt>
                <c:pt idx="165">
                  <c:v>-9.8264607999999996</c:v>
                </c:pt>
                <c:pt idx="166">
                  <c:v>-10.067646</c:v>
                </c:pt>
                <c:pt idx="167">
                  <c:v>-10.367038000000001</c:v>
                </c:pt>
                <c:pt idx="168">
                  <c:v>-10.572521</c:v>
                </c:pt>
                <c:pt idx="169">
                  <c:v>-10.724677</c:v>
                </c:pt>
                <c:pt idx="170">
                  <c:v>-10.895834000000001</c:v>
                </c:pt>
                <c:pt idx="171">
                  <c:v>-11.029755</c:v>
                </c:pt>
                <c:pt idx="172">
                  <c:v>-11.214411999999999</c:v>
                </c:pt>
                <c:pt idx="173">
                  <c:v>-11.421929</c:v>
                </c:pt>
                <c:pt idx="174">
                  <c:v>-11.626784000000001</c:v>
                </c:pt>
                <c:pt idx="175">
                  <c:v>-11.802163</c:v>
                </c:pt>
                <c:pt idx="176">
                  <c:v>-11.910767</c:v>
                </c:pt>
                <c:pt idx="177">
                  <c:v>-11.92398</c:v>
                </c:pt>
                <c:pt idx="178">
                  <c:v>-12.019363999999999</c:v>
                </c:pt>
                <c:pt idx="179">
                  <c:v>-12.182999000000001</c:v>
                </c:pt>
                <c:pt idx="180">
                  <c:v>-12.235123</c:v>
                </c:pt>
                <c:pt idx="181">
                  <c:v>-12.284089</c:v>
                </c:pt>
                <c:pt idx="182">
                  <c:v>-12.352817999999999</c:v>
                </c:pt>
                <c:pt idx="183">
                  <c:v>-12.471878999999999</c:v>
                </c:pt>
                <c:pt idx="184">
                  <c:v>-12.609596</c:v>
                </c:pt>
                <c:pt idx="185">
                  <c:v>-12.776433000000001</c:v>
                </c:pt>
                <c:pt idx="186">
                  <c:v>-12.899077999999999</c:v>
                </c:pt>
                <c:pt idx="187">
                  <c:v>-13.091487000000001</c:v>
                </c:pt>
                <c:pt idx="188">
                  <c:v>-13.197046</c:v>
                </c:pt>
                <c:pt idx="189">
                  <c:v>-13.351927</c:v>
                </c:pt>
                <c:pt idx="190">
                  <c:v>-13.287357</c:v>
                </c:pt>
                <c:pt idx="191">
                  <c:v>-13.028919</c:v>
                </c:pt>
                <c:pt idx="192">
                  <c:v>-12.775542</c:v>
                </c:pt>
                <c:pt idx="193">
                  <c:v>-12.640095000000001</c:v>
                </c:pt>
                <c:pt idx="194">
                  <c:v>-12.497654000000001</c:v>
                </c:pt>
                <c:pt idx="195">
                  <c:v>-12.495295</c:v>
                </c:pt>
                <c:pt idx="196">
                  <c:v>-12.64141</c:v>
                </c:pt>
                <c:pt idx="197">
                  <c:v>-12.826809000000001</c:v>
                </c:pt>
                <c:pt idx="198">
                  <c:v>-13.029177000000001</c:v>
                </c:pt>
                <c:pt idx="199">
                  <c:v>-13.211588000000001</c:v>
                </c:pt>
                <c:pt idx="200">
                  <c:v>-13.461228999999999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01-4605-8C4B-EFA8E1CD3351}"/>
            </c:ext>
          </c:extLst>
        </c:ser>
        <c:ser>
          <c:idx val="0"/>
          <c:order val="1"/>
          <c:tx>
            <c:strRef>
              <c:f>'CLvsLO 1.5GHz IF'!$H$2</c:f>
              <c:strCache>
                <c:ptCount val="1"/>
                <c:pt idx="0">
                  <c:v>+18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'CLvsLO 1.5GHz IF'!$E$5:$E$205</c:f>
              <c:numCache>
                <c:formatCode>General</c:formatCode>
                <c:ptCount val="201"/>
                <c:pt idx="0">
                  <c:v>6</c:v>
                </c:pt>
                <c:pt idx="1">
                  <c:v>6.15</c:v>
                </c:pt>
                <c:pt idx="2">
                  <c:v>6.3</c:v>
                </c:pt>
                <c:pt idx="3">
                  <c:v>6.45</c:v>
                </c:pt>
                <c:pt idx="4">
                  <c:v>6.6</c:v>
                </c:pt>
                <c:pt idx="5">
                  <c:v>6.75</c:v>
                </c:pt>
                <c:pt idx="6">
                  <c:v>6.9</c:v>
                </c:pt>
                <c:pt idx="7">
                  <c:v>7.05</c:v>
                </c:pt>
                <c:pt idx="8">
                  <c:v>7.2</c:v>
                </c:pt>
                <c:pt idx="9">
                  <c:v>7.35</c:v>
                </c:pt>
                <c:pt idx="10">
                  <c:v>7.5</c:v>
                </c:pt>
                <c:pt idx="11">
                  <c:v>7.65</c:v>
                </c:pt>
                <c:pt idx="12">
                  <c:v>7.8</c:v>
                </c:pt>
                <c:pt idx="13">
                  <c:v>7.95</c:v>
                </c:pt>
                <c:pt idx="14">
                  <c:v>8.1</c:v>
                </c:pt>
                <c:pt idx="15">
                  <c:v>8.25</c:v>
                </c:pt>
                <c:pt idx="16">
                  <c:v>8.4</c:v>
                </c:pt>
                <c:pt idx="17">
                  <c:v>8.5500000000000007</c:v>
                </c:pt>
                <c:pt idx="18">
                  <c:v>8.6999999999999993</c:v>
                </c:pt>
                <c:pt idx="19">
                  <c:v>8.85</c:v>
                </c:pt>
                <c:pt idx="20">
                  <c:v>9</c:v>
                </c:pt>
                <c:pt idx="21">
                  <c:v>9.15</c:v>
                </c:pt>
                <c:pt idx="22">
                  <c:v>9.3000000000000007</c:v>
                </c:pt>
                <c:pt idx="23">
                  <c:v>9.4499999999999993</c:v>
                </c:pt>
                <c:pt idx="24">
                  <c:v>9.6</c:v>
                </c:pt>
                <c:pt idx="25">
                  <c:v>9.75</c:v>
                </c:pt>
                <c:pt idx="26">
                  <c:v>9.9</c:v>
                </c:pt>
                <c:pt idx="27">
                  <c:v>10.050000000000001</c:v>
                </c:pt>
                <c:pt idx="28">
                  <c:v>10.199999999999999</c:v>
                </c:pt>
                <c:pt idx="29">
                  <c:v>10.35</c:v>
                </c:pt>
                <c:pt idx="30">
                  <c:v>10.5</c:v>
                </c:pt>
                <c:pt idx="31">
                  <c:v>10.65</c:v>
                </c:pt>
                <c:pt idx="32">
                  <c:v>10.8</c:v>
                </c:pt>
                <c:pt idx="33">
                  <c:v>10.95</c:v>
                </c:pt>
                <c:pt idx="34">
                  <c:v>11.1</c:v>
                </c:pt>
                <c:pt idx="35">
                  <c:v>11.25</c:v>
                </c:pt>
                <c:pt idx="36">
                  <c:v>11.4</c:v>
                </c:pt>
                <c:pt idx="37">
                  <c:v>11.55</c:v>
                </c:pt>
                <c:pt idx="38">
                  <c:v>11.7</c:v>
                </c:pt>
                <c:pt idx="39">
                  <c:v>11.85</c:v>
                </c:pt>
                <c:pt idx="40">
                  <c:v>12</c:v>
                </c:pt>
                <c:pt idx="41">
                  <c:v>12.15</c:v>
                </c:pt>
                <c:pt idx="42">
                  <c:v>12.3</c:v>
                </c:pt>
                <c:pt idx="43">
                  <c:v>12.45</c:v>
                </c:pt>
                <c:pt idx="44">
                  <c:v>12.6</c:v>
                </c:pt>
                <c:pt idx="45">
                  <c:v>12.75</c:v>
                </c:pt>
                <c:pt idx="46">
                  <c:v>12.9</c:v>
                </c:pt>
                <c:pt idx="47">
                  <c:v>13.05</c:v>
                </c:pt>
                <c:pt idx="48">
                  <c:v>13.2</c:v>
                </c:pt>
                <c:pt idx="49">
                  <c:v>13.35</c:v>
                </c:pt>
                <c:pt idx="50">
                  <c:v>13.5</c:v>
                </c:pt>
                <c:pt idx="51">
                  <c:v>13.65</c:v>
                </c:pt>
                <c:pt idx="52">
                  <c:v>13.8</c:v>
                </c:pt>
                <c:pt idx="53">
                  <c:v>13.95</c:v>
                </c:pt>
                <c:pt idx="54">
                  <c:v>14.1</c:v>
                </c:pt>
                <c:pt idx="55">
                  <c:v>14.25</c:v>
                </c:pt>
                <c:pt idx="56">
                  <c:v>14.4</c:v>
                </c:pt>
                <c:pt idx="57">
                  <c:v>14.55</c:v>
                </c:pt>
                <c:pt idx="58">
                  <c:v>14.7</c:v>
                </c:pt>
                <c:pt idx="59">
                  <c:v>14.85</c:v>
                </c:pt>
                <c:pt idx="60">
                  <c:v>15</c:v>
                </c:pt>
                <c:pt idx="61">
                  <c:v>15.15</c:v>
                </c:pt>
                <c:pt idx="62">
                  <c:v>15.3</c:v>
                </c:pt>
                <c:pt idx="63">
                  <c:v>15.45</c:v>
                </c:pt>
                <c:pt idx="64">
                  <c:v>15.6</c:v>
                </c:pt>
                <c:pt idx="65">
                  <c:v>15.75</c:v>
                </c:pt>
                <c:pt idx="66">
                  <c:v>15.9</c:v>
                </c:pt>
                <c:pt idx="67">
                  <c:v>16.05</c:v>
                </c:pt>
                <c:pt idx="68">
                  <c:v>16.2</c:v>
                </c:pt>
                <c:pt idx="69">
                  <c:v>16.350000000000001</c:v>
                </c:pt>
                <c:pt idx="70">
                  <c:v>16.5</c:v>
                </c:pt>
                <c:pt idx="71">
                  <c:v>16.649999999999999</c:v>
                </c:pt>
                <c:pt idx="72">
                  <c:v>16.8</c:v>
                </c:pt>
                <c:pt idx="73">
                  <c:v>16.95</c:v>
                </c:pt>
                <c:pt idx="74">
                  <c:v>17.100000000000001</c:v>
                </c:pt>
                <c:pt idx="75">
                  <c:v>17.25</c:v>
                </c:pt>
                <c:pt idx="76">
                  <c:v>17.399999999999999</c:v>
                </c:pt>
                <c:pt idx="77">
                  <c:v>17.55</c:v>
                </c:pt>
                <c:pt idx="78">
                  <c:v>17.7</c:v>
                </c:pt>
                <c:pt idx="79">
                  <c:v>17.850000000000001</c:v>
                </c:pt>
                <c:pt idx="80">
                  <c:v>18</c:v>
                </c:pt>
                <c:pt idx="81">
                  <c:v>18.149999999999999</c:v>
                </c:pt>
                <c:pt idx="82">
                  <c:v>18.3</c:v>
                </c:pt>
                <c:pt idx="83">
                  <c:v>18.45</c:v>
                </c:pt>
                <c:pt idx="84">
                  <c:v>18.600000000000001</c:v>
                </c:pt>
                <c:pt idx="85">
                  <c:v>18.75</c:v>
                </c:pt>
                <c:pt idx="86">
                  <c:v>18.899999999999999</c:v>
                </c:pt>
                <c:pt idx="87">
                  <c:v>19.05</c:v>
                </c:pt>
                <c:pt idx="88">
                  <c:v>19.2</c:v>
                </c:pt>
                <c:pt idx="89">
                  <c:v>19.350000000000001</c:v>
                </c:pt>
                <c:pt idx="90">
                  <c:v>19.5</c:v>
                </c:pt>
                <c:pt idx="91">
                  <c:v>19.649999999999999</c:v>
                </c:pt>
                <c:pt idx="92">
                  <c:v>19.8</c:v>
                </c:pt>
                <c:pt idx="93">
                  <c:v>19.95</c:v>
                </c:pt>
                <c:pt idx="94">
                  <c:v>20.100000000000001</c:v>
                </c:pt>
                <c:pt idx="95">
                  <c:v>20.25</c:v>
                </c:pt>
                <c:pt idx="96">
                  <c:v>20.399999999999999</c:v>
                </c:pt>
                <c:pt idx="97">
                  <c:v>20.55</c:v>
                </c:pt>
                <c:pt idx="98">
                  <c:v>20.7</c:v>
                </c:pt>
                <c:pt idx="99">
                  <c:v>20.85</c:v>
                </c:pt>
                <c:pt idx="100">
                  <c:v>21</c:v>
                </c:pt>
                <c:pt idx="101">
                  <c:v>21.15</c:v>
                </c:pt>
                <c:pt idx="102">
                  <c:v>21.3</c:v>
                </c:pt>
                <c:pt idx="103">
                  <c:v>21.45</c:v>
                </c:pt>
                <c:pt idx="104">
                  <c:v>21.6</c:v>
                </c:pt>
                <c:pt idx="105">
                  <c:v>21.75</c:v>
                </c:pt>
                <c:pt idx="106">
                  <c:v>21.9</c:v>
                </c:pt>
                <c:pt idx="107">
                  <c:v>22.05</c:v>
                </c:pt>
                <c:pt idx="108">
                  <c:v>22.2</c:v>
                </c:pt>
                <c:pt idx="109">
                  <c:v>22.35</c:v>
                </c:pt>
                <c:pt idx="110">
                  <c:v>22.5</c:v>
                </c:pt>
                <c:pt idx="111">
                  <c:v>22.65</c:v>
                </c:pt>
                <c:pt idx="112">
                  <c:v>22.8</c:v>
                </c:pt>
                <c:pt idx="113">
                  <c:v>22.95</c:v>
                </c:pt>
                <c:pt idx="114">
                  <c:v>23.1</c:v>
                </c:pt>
                <c:pt idx="115">
                  <c:v>23.25</c:v>
                </c:pt>
                <c:pt idx="116">
                  <c:v>23.4</c:v>
                </c:pt>
                <c:pt idx="117">
                  <c:v>23.55</c:v>
                </c:pt>
                <c:pt idx="118">
                  <c:v>23.7</c:v>
                </c:pt>
                <c:pt idx="119">
                  <c:v>23.85</c:v>
                </c:pt>
                <c:pt idx="120">
                  <c:v>24</c:v>
                </c:pt>
                <c:pt idx="121">
                  <c:v>24.15</c:v>
                </c:pt>
                <c:pt idx="122">
                  <c:v>24.3</c:v>
                </c:pt>
                <c:pt idx="123">
                  <c:v>24.45</c:v>
                </c:pt>
                <c:pt idx="124">
                  <c:v>24.6</c:v>
                </c:pt>
                <c:pt idx="125">
                  <c:v>24.75</c:v>
                </c:pt>
                <c:pt idx="126">
                  <c:v>24.9</c:v>
                </c:pt>
                <c:pt idx="127">
                  <c:v>25.05</c:v>
                </c:pt>
                <c:pt idx="128">
                  <c:v>25.2</c:v>
                </c:pt>
                <c:pt idx="129">
                  <c:v>25.35</c:v>
                </c:pt>
                <c:pt idx="130">
                  <c:v>25.5</c:v>
                </c:pt>
                <c:pt idx="131">
                  <c:v>25.65</c:v>
                </c:pt>
                <c:pt idx="132">
                  <c:v>25.8</c:v>
                </c:pt>
                <c:pt idx="133">
                  <c:v>25.95</c:v>
                </c:pt>
                <c:pt idx="134">
                  <c:v>26.1</c:v>
                </c:pt>
                <c:pt idx="135">
                  <c:v>26.25</c:v>
                </c:pt>
                <c:pt idx="136">
                  <c:v>26.4</c:v>
                </c:pt>
                <c:pt idx="137">
                  <c:v>26.55</c:v>
                </c:pt>
                <c:pt idx="138">
                  <c:v>26.7</c:v>
                </c:pt>
                <c:pt idx="139">
                  <c:v>26.85</c:v>
                </c:pt>
                <c:pt idx="140">
                  <c:v>27</c:v>
                </c:pt>
                <c:pt idx="141">
                  <c:v>27.15</c:v>
                </c:pt>
                <c:pt idx="142">
                  <c:v>27.3</c:v>
                </c:pt>
                <c:pt idx="143">
                  <c:v>27.45</c:v>
                </c:pt>
                <c:pt idx="144">
                  <c:v>27.6</c:v>
                </c:pt>
                <c:pt idx="145">
                  <c:v>27.75</c:v>
                </c:pt>
                <c:pt idx="146">
                  <c:v>27.9</c:v>
                </c:pt>
                <c:pt idx="147">
                  <c:v>28.05</c:v>
                </c:pt>
                <c:pt idx="148">
                  <c:v>28.2</c:v>
                </c:pt>
                <c:pt idx="149">
                  <c:v>28.35</c:v>
                </c:pt>
                <c:pt idx="150">
                  <c:v>28.5</c:v>
                </c:pt>
                <c:pt idx="151">
                  <c:v>28.65</c:v>
                </c:pt>
                <c:pt idx="152">
                  <c:v>28.8</c:v>
                </c:pt>
                <c:pt idx="153">
                  <c:v>28.95</c:v>
                </c:pt>
                <c:pt idx="154">
                  <c:v>29.1</c:v>
                </c:pt>
                <c:pt idx="155">
                  <c:v>29.25</c:v>
                </c:pt>
                <c:pt idx="156">
                  <c:v>29.4</c:v>
                </c:pt>
                <c:pt idx="157">
                  <c:v>29.55</c:v>
                </c:pt>
                <c:pt idx="158">
                  <c:v>29.7</c:v>
                </c:pt>
                <c:pt idx="159">
                  <c:v>29.85</c:v>
                </c:pt>
                <c:pt idx="160">
                  <c:v>30</c:v>
                </c:pt>
                <c:pt idx="161">
                  <c:v>30.15</c:v>
                </c:pt>
                <c:pt idx="162">
                  <c:v>30.3</c:v>
                </c:pt>
                <c:pt idx="163">
                  <c:v>30.45</c:v>
                </c:pt>
                <c:pt idx="164">
                  <c:v>30.6</c:v>
                </c:pt>
                <c:pt idx="165">
                  <c:v>30.75</c:v>
                </c:pt>
                <c:pt idx="166">
                  <c:v>30.9</c:v>
                </c:pt>
                <c:pt idx="167">
                  <c:v>31.05</c:v>
                </c:pt>
                <c:pt idx="168">
                  <c:v>31.2</c:v>
                </c:pt>
                <c:pt idx="169">
                  <c:v>31.35</c:v>
                </c:pt>
                <c:pt idx="170">
                  <c:v>31.5</c:v>
                </c:pt>
                <c:pt idx="171">
                  <c:v>31.65</c:v>
                </c:pt>
                <c:pt idx="172">
                  <c:v>31.8</c:v>
                </c:pt>
                <c:pt idx="173">
                  <c:v>31.95</c:v>
                </c:pt>
                <c:pt idx="174">
                  <c:v>32.1</c:v>
                </c:pt>
                <c:pt idx="175">
                  <c:v>32.25</c:v>
                </c:pt>
                <c:pt idx="176">
                  <c:v>32.4</c:v>
                </c:pt>
                <c:pt idx="177">
                  <c:v>32.549999999999997</c:v>
                </c:pt>
                <c:pt idx="178">
                  <c:v>32.700000000000003</c:v>
                </c:pt>
                <c:pt idx="179">
                  <c:v>32.85</c:v>
                </c:pt>
                <c:pt idx="180">
                  <c:v>33</c:v>
                </c:pt>
                <c:pt idx="181">
                  <c:v>33.15</c:v>
                </c:pt>
                <c:pt idx="182">
                  <c:v>33.299999999999997</c:v>
                </c:pt>
                <c:pt idx="183">
                  <c:v>33.450000000000003</c:v>
                </c:pt>
                <c:pt idx="184">
                  <c:v>33.6</c:v>
                </c:pt>
                <c:pt idx="185">
                  <c:v>33.75</c:v>
                </c:pt>
                <c:pt idx="186">
                  <c:v>33.9</c:v>
                </c:pt>
                <c:pt idx="187">
                  <c:v>34.049999999999997</c:v>
                </c:pt>
                <c:pt idx="188">
                  <c:v>34.200000000000003</c:v>
                </c:pt>
                <c:pt idx="189">
                  <c:v>34.35</c:v>
                </c:pt>
                <c:pt idx="190">
                  <c:v>34.5</c:v>
                </c:pt>
                <c:pt idx="191">
                  <c:v>34.65</c:v>
                </c:pt>
                <c:pt idx="192">
                  <c:v>34.799999999999997</c:v>
                </c:pt>
                <c:pt idx="193">
                  <c:v>34.950000000000003</c:v>
                </c:pt>
                <c:pt idx="194">
                  <c:v>35.1</c:v>
                </c:pt>
                <c:pt idx="195">
                  <c:v>35.25</c:v>
                </c:pt>
                <c:pt idx="196">
                  <c:v>35.4</c:v>
                </c:pt>
                <c:pt idx="197">
                  <c:v>35.549999999999997</c:v>
                </c:pt>
                <c:pt idx="198">
                  <c:v>35.700000000000003</c:v>
                </c:pt>
                <c:pt idx="199">
                  <c:v>35.85</c:v>
                </c:pt>
                <c:pt idx="200">
                  <c:v>36</c:v>
                </c:pt>
              </c:numCache>
            </c:numRef>
          </c:xVal>
          <c:yVal>
            <c:numRef>
              <c:f>'CLvsLO 1.5GHz IF'!$H$5:$H$205</c:f>
              <c:numCache>
                <c:formatCode>General</c:formatCode>
                <c:ptCount val="201"/>
                <c:pt idx="0">
                  <c:v>-55.357253999999998</c:v>
                </c:pt>
                <c:pt idx="1">
                  <c:v>-68.748169000000004</c:v>
                </c:pt>
                <c:pt idx="2">
                  <c:v>-67.177834000000004</c:v>
                </c:pt>
                <c:pt idx="3">
                  <c:v>-64.850441000000004</c:v>
                </c:pt>
                <c:pt idx="4">
                  <c:v>-61.528373999999999</c:v>
                </c:pt>
                <c:pt idx="5">
                  <c:v>-60.286495000000002</c:v>
                </c:pt>
                <c:pt idx="6">
                  <c:v>-57.531036</c:v>
                </c:pt>
                <c:pt idx="7">
                  <c:v>-55.517994000000002</c:v>
                </c:pt>
                <c:pt idx="8">
                  <c:v>-52.670963</c:v>
                </c:pt>
                <c:pt idx="9">
                  <c:v>-50.704009999999997</c:v>
                </c:pt>
                <c:pt idx="10">
                  <c:v>-25.040673999999999</c:v>
                </c:pt>
                <c:pt idx="11">
                  <c:v>-46.989468000000002</c:v>
                </c:pt>
                <c:pt idx="12">
                  <c:v>-45.357357</c:v>
                </c:pt>
                <c:pt idx="13">
                  <c:v>-43.765273999999998</c:v>
                </c:pt>
                <c:pt idx="14">
                  <c:v>-42.191581999999997</c:v>
                </c:pt>
                <c:pt idx="15">
                  <c:v>-40.727814000000002</c:v>
                </c:pt>
                <c:pt idx="16">
                  <c:v>-39.452933999999999</c:v>
                </c:pt>
                <c:pt idx="17">
                  <c:v>-38.030479</c:v>
                </c:pt>
                <c:pt idx="18">
                  <c:v>-36.819125999999997</c:v>
                </c:pt>
                <c:pt idx="19">
                  <c:v>-35.467917999999997</c:v>
                </c:pt>
                <c:pt idx="20">
                  <c:v>-34.294071000000002</c:v>
                </c:pt>
                <c:pt idx="21">
                  <c:v>-28.084752999999999</c:v>
                </c:pt>
                <c:pt idx="22">
                  <c:v>-20.706704999999999</c:v>
                </c:pt>
                <c:pt idx="23">
                  <c:v>-16.885147</c:v>
                </c:pt>
                <c:pt idx="24">
                  <c:v>-15.729041</c:v>
                </c:pt>
                <c:pt idx="25">
                  <c:v>-15.602368999999999</c:v>
                </c:pt>
                <c:pt idx="26">
                  <c:v>-16.045893</c:v>
                </c:pt>
                <c:pt idx="27">
                  <c:v>-17.643022999999999</c:v>
                </c:pt>
                <c:pt idx="28">
                  <c:v>-19.943995999999999</c:v>
                </c:pt>
                <c:pt idx="29">
                  <c:v>-20.330684999999999</c:v>
                </c:pt>
                <c:pt idx="30">
                  <c:v>-20.085518</c:v>
                </c:pt>
                <c:pt idx="31">
                  <c:v>-19.851295</c:v>
                </c:pt>
                <c:pt idx="32">
                  <c:v>-18.866904999999999</c:v>
                </c:pt>
                <c:pt idx="33">
                  <c:v>-16.326519000000001</c:v>
                </c:pt>
                <c:pt idx="34">
                  <c:v>-13.786452000000001</c:v>
                </c:pt>
                <c:pt idx="35">
                  <c:v>-12.34948</c:v>
                </c:pt>
                <c:pt idx="36">
                  <c:v>-10.926080000000001</c:v>
                </c:pt>
                <c:pt idx="37">
                  <c:v>-10.101464</c:v>
                </c:pt>
                <c:pt idx="38">
                  <c:v>-9.2990970999999991</c:v>
                </c:pt>
                <c:pt idx="39">
                  <c:v>-8.6276007000000003</c:v>
                </c:pt>
                <c:pt idx="40">
                  <c:v>-8.2549151999999992</c:v>
                </c:pt>
                <c:pt idx="41">
                  <c:v>-7.8225303000000004</c:v>
                </c:pt>
                <c:pt idx="42">
                  <c:v>-7.4448961999999996</c:v>
                </c:pt>
                <c:pt idx="43">
                  <c:v>-7.3789701000000001</c:v>
                </c:pt>
                <c:pt idx="44">
                  <c:v>-7.5202413000000004</c:v>
                </c:pt>
                <c:pt idx="45">
                  <c:v>-7.2065033999999999</c:v>
                </c:pt>
                <c:pt idx="46">
                  <c:v>-7.1039510000000003</c:v>
                </c:pt>
                <c:pt idx="47">
                  <c:v>-7.1142278000000001</c:v>
                </c:pt>
                <c:pt idx="48">
                  <c:v>-7.0893784000000002</c:v>
                </c:pt>
                <c:pt idx="49">
                  <c:v>-7.1196546999999999</c:v>
                </c:pt>
                <c:pt idx="50">
                  <c:v>-7.2103571999999998</c:v>
                </c:pt>
                <c:pt idx="51">
                  <c:v>-7.1529182999999996</c:v>
                </c:pt>
                <c:pt idx="52">
                  <c:v>-7.1016482999999999</c:v>
                </c:pt>
                <c:pt idx="53">
                  <c:v>-7.0274185999999998</c:v>
                </c:pt>
                <c:pt idx="54">
                  <c:v>-6.8077297000000003</c:v>
                </c:pt>
                <c:pt idx="55">
                  <c:v>-6.4647040000000002</c:v>
                </c:pt>
                <c:pt idx="56">
                  <c:v>-6.3365330999999996</c:v>
                </c:pt>
                <c:pt idx="57">
                  <c:v>-6.3098431000000001</c:v>
                </c:pt>
                <c:pt idx="58">
                  <c:v>-6.3373569999999999</c:v>
                </c:pt>
                <c:pt idx="59">
                  <c:v>-6.3334646000000001</c:v>
                </c:pt>
                <c:pt idx="60">
                  <c:v>-6.3463130000000003</c:v>
                </c:pt>
                <c:pt idx="61">
                  <c:v>-6.3572297000000004</c:v>
                </c:pt>
                <c:pt idx="62">
                  <c:v>-6.3103604000000004</c:v>
                </c:pt>
                <c:pt idx="63">
                  <c:v>-6.3334665000000001</c:v>
                </c:pt>
                <c:pt idx="64">
                  <c:v>-6.4105581999999997</c:v>
                </c:pt>
                <c:pt idx="65">
                  <c:v>-6.4479527000000001</c:v>
                </c:pt>
                <c:pt idx="66">
                  <c:v>-6.7240704999999998</c:v>
                </c:pt>
                <c:pt idx="67">
                  <c:v>-6.8258615000000002</c:v>
                </c:pt>
                <c:pt idx="68">
                  <c:v>-7.0389065999999998</c:v>
                </c:pt>
                <c:pt idx="69">
                  <c:v>-7.3415780000000002</c:v>
                </c:pt>
                <c:pt idx="70">
                  <c:v>-7.558764</c:v>
                </c:pt>
                <c:pt idx="71">
                  <c:v>-8.0357255999999992</c:v>
                </c:pt>
                <c:pt idx="72">
                  <c:v>-8.2256965999999991</c:v>
                </c:pt>
                <c:pt idx="73">
                  <c:v>-8.5587090999999997</c:v>
                </c:pt>
                <c:pt idx="74">
                  <c:v>-8.5626469000000007</c:v>
                </c:pt>
                <c:pt idx="75">
                  <c:v>-8.3404427000000005</c:v>
                </c:pt>
                <c:pt idx="76">
                  <c:v>-8.5512198999999995</c:v>
                </c:pt>
                <c:pt idx="77">
                  <c:v>-8.6832961999999991</c:v>
                </c:pt>
                <c:pt idx="78">
                  <c:v>-8.5893516999999999</c:v>
                </c:pt>
                <c:pt idx="79">
                  <c:v>-8.4520149</c:v>
                </c:pt>
                <c:pt idx="80">
                  <c:v>-8.3434857999999998</c:v>
                </c:pt>
                <c:pt idx="81">
                  <c:v>-8.1935263000000003</c:v>
                </c:pt>
                <c:pt idx="82">
                  <c:v>-8.1332787999999994</c:v>
                </c:pt>
                <c:pt idx="83">
                  <c:v>-8.2090788000000003</c:v>
                </c:pt>
                <c:pt idx="84">
                  <c:v>-8.0745707000000007</c:v>
                </c:pt>
                <c:pt idx="85">
                  <c:v>-7.9935698999999998</c:v>
                </c:pt>
                <c:pt idx="86">
                  <c:v>-7.9479799</c:v>
                </c:pt>
                <c:pt idx="87">
                  <c:v>-7.9864024999999996</c:v>
                </c:pt>
                <c:pt idx="88">
                  <c:v>-7.9852056999999999</c:v>
                </c:pt>
                <c:pt idx="89">
                  <c:v>-8.0973482000000008</c:v>
                </c:pt>
                <c:pt idx="90">
                  <c:v>-8.1233643999999998</c:v>
                </c:pt>
                <c:pt idx="91">
                  <c:v>-8.0468902999999994</c:v>
                </c:pt>
                <c:pt idx="92">
                  <c:v>-8.0653152000000006</c:v>
                </c:pt>
                <c:pt idx="93">
                  <c:v>-8.0754576</c:v>
                </c:pt>
                <c:pt idx="94">
                  <c:v>-7.9907884999999998</c:v>
                </c:pt>
                <c:pt idx="95">
                  <c:v>-8.0316267000000003</c:v>
                </c:pt>
                <c:pt idx="96">
                  <c:v>-8.0069274999999998</c:v>
                </c:pt>
                <c:pt idx="97">
                  <c:v>-7.9246211000000004</c:v>
                </c:pt>
                <c:pt idx="98">
                  <c:v>-7.9544153</c:v>
                </c:pt>
                <c:pt idx="99">
                  <c:v>-7.9462460999999998</c:v>
                </c:pt>
                <c:pt idx="100">
                  <c:v>-8.0548734999999994</c:v>
                </c:pt>
                <c:pt idx="101">
                  <c:v>-8.0695677000000003</c:v>
                </c:pt>
                <c:pt idx="102">
                  <c:v>-8.1850071</c:v>
                </c:pt>
                <c:pt idx="103">
                  <c:v>-8.2189607999999996</c:v>
                </c:pt>
                <c:pt idx="104">
                  <c:v>-8.2228823000000002</c:v>
                </c:pt>
                <c:pt idx="105">
                  <c:v>-8.2156134000000005</c:v>
                </c:pt>
                <c:pt idx="106">
                  <c:v>-8.1594896000000006</c:v>
                </c:pt>
                <c:pt idx="107">
                  <c:v>-8.1572999999999993</c:v>
                </c:pt>
                <c:pt idx="108">
                  <c:v>-8.0186385999999992</c:v>
                </c:pt>
                <c:pt idx="109">
                  <c:v>-7.9836321000000003</c:v>
                </c:pt>
                <c:pt idx="110">
                  <c:v>-7.8446673999999996</c:v>
                </c:pt>
                <c:pt idx="111">
                  <c:v>-7.7972655</c:v>
                </c:pt>
                <c:pt idx="112">
                  <c:v>-7.7091136000000002</c:v>
                </c:pt>
                <c:pt idx="113">
                  <c:v>-7.5800605000000001</c:v>
                </c:pt>
                <c:pt idx="114">
                  <c:v>-7.5957546000000002</c:v>
                </c:pt>
                <c:pt idx="115">
                  <c:v>-7.5038508999999998</c:v>
                </c:pt>
                <c:pt idx="116">
                  <c:v>-7.5090418000000003</c:v>
                </c:pt>
                <c:pt idx="117">
                  <c:v>-7.4628386000000004</c:v>
                </c:pt>
                <c:pt idx="118">
                  <c:v>-7.5015016000000001</c:v>
                </c:pt>
                <c:pt idx="119">
                  <c:v>-7.5234375</c:v>
                </c:pt>
                <c:pt idx="120">
                  <c:v>-7.4523802000000003</c:v>
                </c:pt>
                <c:pt idx="121">
                  <c:v>-7.5468697999999996</c:v>
                </c:pt>
                <c:pt idx="122">
                  <c:v>-7.5561284999999998</c:v>
                </c:pt>
                <c:pt idx="123">
                  <c:v>-7.6451568999999999</c:v>
                </c:pt>
                <c:pt idx="124">
                  <c:v>-7.7319765</c:v>
                </c:pt>
                <c:pt idx="125">
                  <c:v>-7.8280573000000002</c:v>
                </c:pt>
                <c:pt idx="126">
                  <c:v>-7.8989257999999998</c:v>
                </c:pt>
                <c:pt idx="127">
                  <c:v>-7.8865080000000001</c:v>
                </c:pt>
                <c:pt idx="128">
                  <c:v>-8.0058842000000006</c:v>
                </c:pt>
                <c:pt idx="129">
                  <c:v>-8.0722302999999993</c:v>
                </c:pt>
                <c:pt idx="130">
                  <c:v>-8.0401068000000002</c:v>
                </c:pt>
                <c:pt idx="131">
                  <c:v>-7.9628205000000003</c:v>
                </c:pt>
                <c:pt idx="132">
                  <c:v>-7.9394641000000004</c:v>
                </c:pt>
                <c:pt idx="133">
                  <c:v>-7.8265848</c:v>
                </c:pt>
                <c:pt idx="134">
                  <c:v>-7.8123975000000003</c:v>
                </c:pt>
                <c:pt idx="135">
                  <c:v>-7.7918816</c:v>
                </c:pt>
                <c:pt idx="136">
                  <c:v>-7.8290286</c:v>
                </c:pt>
                <c:pt idx="137">
                  <c:v>-7.8778844000000001</c:v>
                </c:pt>
                <c:pt idx="138">
                  <c:v>-7.6969995000000004</c:v>
                </c:pt>
                <c:pt idx="139">
                  <c:v>-7.6894450000000001</c:v>
                </c:pt>
                <c:pt idx="140">
                  <c:v>-7.5902152000000003</c:v>
                </c:pt>
                <c:pt idx="141">
                  <c:v>-7.6387862999999996</c:v>
                </c:pt>
                <c:pt idx="142">
                  <c:v>-7.7126745999999997</c:v>
                </c:pt>
                <c:pt idx="143">
                  <c:v>-7.7517709999999997</c:v>
                </c:pt>
                <c:pt idx="144">
                  <c:v>-7.8440970999999999</c:v>
                </c:pt>
                <c:pt idx="145">
                  <c:v>-7.9252080999999999</c:v>
                </c:pt>
                <c:pt idx="146">
                  <c:v>-7.9899969000000004</c:v>
                </c:pt>
                <c:pt idx="147">
                  <c:v>-8.0109481999999996</c:v>
                </c:pt>
                <c:pt idx="148">
                  <c:v>-8.1421471000000007</c:v>
                </c:pt>
                <c:pt idx="149">
                  <c:v>-8.2453164999999995</c:v>
                </c:pt>
                <c:pt idx="150">
                  <c:v>-8.3338956999999994</c:v>
                </c:pt>
                <c:pt idx="151">
                  <c:v>-8.4748926000000004</c:v>
                </c:pt>
                <c:pt idx="152">
                  <c:v>-8.5701617999999993</c:v>
                </c:pt>
                <c:pt idx="153">
                  <c:v>-8.6194486999999995</c:v>
                </c:pt>
                <c:pt idx="154">
                  <c:v>-8.6913137000000003</c:v>
                </c:pt>
                <c:pt idx="155">
                  <c:v>-8.7942467000000004</c:v>
                </c:pt>
                <c:pt idx="156">
                  <c:v>-8.8576183000000004</c:v>
                </c:pt>
                <c:pt idx="157">
                  <c:v>-8.8983860000000004</c:v>
                </c:pt>
                <c:pt idx="158">
                  <c:v>-8.9889784000000006</c:v>
                </c:pt>
                <c:pt idx="159">
                  <c:v>-9.0544986999999999</c:v>
                </c:pt>
                <c:pt idx="160">
                  <c:v>-9.1601838999999998</c:v>
                </c:pt>
                <c:pt idx="161">
                  <c:v>-9.2592707000000001</c:v>
                </c:pt>
                <c:pt idx="162">
                  <c:v>-9.4394177999999993</c:v>
                </c:pt>
                <c:pt idx="163">
                  <c:v>-9.6283387999999999</c:v>
                </c:pt>
                <c:pt idx="164">
                  <c:v>-9.7324523999999997</c:v>
                </c:pt>
                <c:pt idx="165">
                  <c:v>-9.9645872000000004</c:v>
                </c:pt>
                <c:pt idx="166">
                  <c:v>-10.238816999999999</c:v>
                </c:pt>
                <c:pt idx="167">
                  <c:v>-10.556611999999999</c:v>
                </c:pt>
                <c:pt idx="168">
                  <c:v>-10.754025</c:v>
                </c:pt>
                <c:pt idx="169">
                  <c:v>-10.868772</c:v>
                </c:pt>
                <c:pt idx="170">
                  <c:v>-11.034534000000001</c:v>
                </c:pt>
                <c:pt idx="171">
                  <c:v>-11.142606000000001</c:v>
                </c:pt>
                <c:pt idx="172">
                  <c:v>-11.318398</c:v>
                </c:pt>
                <c:pt idx="173">
                  <c:v>-11.528805999999999</c:v>
                </c:pt>
                <c:pt idx="174">
                  <c:v>-11.724588000000001</c:v>
                </c:pt>
                <c:pt idx="175">
                  <c:v>-11.897012</c:v>
                </c:pt>
                <c:pt idx="176">
                  <c:v>-11.975517999999999</c:v>
                </c:pt>
                <c:pt idx="177">
                  <c:v>-11.985353</c:v>
                </c:pt>
                <c:pt idx="178">
                  <c:v>-12.111637999999999</c:v>
                </c:pt>
                <c:pt idx="179">
                  <c:v>-12.221686</c:v>
                </c:pt>
                <c:pt idx="180">
                  <c:v>-12.294658</c:v>
                </c:pt>
                <c:pt idx="181">
                  <c:v>-12.369495000000001</c:v>
                </c:pt>
                <c:pt idx="182">
                  <c:v>-12.416879</c:v>
                </c:pt>
                <c:pt idx="183">
                  <c:v>-12.509388</c:v>
                </c:pt>
                <c:pt idx="184">
                  <c:v>-12.678044</c:v>
                </c:pt>
                <c:pt idx="185">
                  <c:v>-12.813749</c:v>
                </c:pt>
                <c:pt idx="186">
                  <c:v>-12.923120000000001</c:v>
                </c:pt>
                <c:pt idx="187">
                  <c:v>-13.118579</c:v>
                </c:pt>
                <c:pt idx="188">
                  <c:v>-13.198726000000001</c:v>
                </c:pt>
                <c:pt idx="189">
                  <c:v>-13.365819999999999</c:v>
                </c:pt>
                <c:pt idx="190">
                  <c:v>-13.313891999999999</c:v>
                </c:pt>
                <c:pt idx="191">
                  <c:v>-13.085140000000001</c:v>
                </c:pt>
                <c:pt idx="192">
                  <c:v>-12.823834</c:v>
                </c:pt>
                <c:pt idx="193">
                  <c:v>-12.721323999999999</c:v>
                </c:pt>
                <c:pt idx="194">
                  <c:v>-12.630286999999999</c:v>
                </c:pt>
                <c:pt idx="195">
                  <c:v>-12.602395</c:v>
                </c:pt>
                <c:pt idx="196">
                  <c:v>-12.785677</c:v>
                </c:pt>
                <c:pt idx="197">
                  <c:v>-12.99133</c:v>
                </c:pt>
                <c:pt idx="198">
                  <c:v>-13.247109</c:v>
                </c:pt>
                <c:pt idx="199">
                  <c:v>-13.461147</c:v>
                </c:pt>
                <c:pt idx="200">
                  <c:v>-13.749264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01-4605-8C4B-EFA8E1CD3351}"/>
            </c:ext>
          </c:extLst>
        </c:ser>
        <c:ser>
          <c:idx val="3"/>
          <c:order val="2"/>
          <c:tx>
            <c:strRef>
              <c:f>'CLvsLO 1.5GHz IF'!$I$2</c:f>
              <c:strCache>
                <c:ptCount val="1"/>
                <c:pt idx="0">
                  <c:v>+16 dBm</c:v>
                </c:pt>
              </c:strCache>
            </c:strRef>
          </c:tx>
          <c:spPr>
            <a:ln cap="rnd"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'CLvsLO 1.5GHz IF'!$E$5:$E$205</c:f>
              <c:numCache>
                <c:formatCode>General</c:formatCode>
                <c:ptCount val="201"/>
                <c:pt idx="0">
                  <c:v>6</c:v>
                </c:pt>
                <c:pt idx="1">
                  <c:v>6.15</c:v>
                </c:pt>
                <c:pt idx="2">
                  <c:v>6.3</c:v>
                </c:pt>
                <c:pt idx="3">
                  <c:v>6.45</c:v>
                </c:pt>
                <c:pt idx="4">
                  <c:v>6.6</c:v>
                </c:pt>
                <c:pt idx="5">
                  <c:v>6.75</c:v>
                </c:pt>
                <c:pt idx="6">
                  <c:v>6.9</c:v>
                </c:pt>
                <c:pt idx="7">
                  <c:v>7.05</c:v>
                </c:pt>
                <c:pt idx="8">
                  <c:v>7.2</c:v>
                </c:pt>
                <c:pt idx="9">
                  <c:v>7.35</c:v>
                </c:pt>
                <c:pt idx="10">
                  <c:v>7.5</c:v>
                </c:pt>
                <c:pt idx="11">
                  <c:v>7.65</c:v>
                </c:pt>
                <c:pt idx="12">
                  <c:v>7.8</c:v>
                </c:pt>
                <c:pt idx="13">
                  <c:v>7.95</c:v>
                </c:pt>
                <c:pt idx="14">
                  <c:v>8.1</c:v>
                </c:pt>
                <c:pt idx="15">
                  <c:v>8.25</c:v>
                </c:pt>
                <c:pt idx="16">
                  <c:v>8.4</c:v>
                </c:pt>
                <c:pt idx="17">
                  <c:v>8.5500000000000007</c:v>
                </c:pt>
                <c:pt idx="18">
                  <c:v>8.6999999999999993</c:v>
                </c:pt>
                <c:pt idx="19">
                  <c:v>8.85</c:v>
                </c:pt>
                <c:pt idx="20">
                  <c:v>9</c:v>
                </c:pt>
                <c:pt idx="21">
                  <c:v>9.15</c:v>
                </c:pt>
                <c:pt idx="22">
                  <c:v>9.3000000000000007</c:v>
                </c:pt>
                <c:pt idx="23">
                  <c:v>9.4499999999999993</c:v>
                </c:pt>
                <c:pt idx="24">
                  <c:v>9.6</c:v>
                </c:pt>
                <c:pt idx="25">
                  <c:v>9.75</c:v>
                </c:pt>
                <c:pt idx="26">
                  <c:v>9.9</c:v>
                </c:pt>
                <c:pt idx="27">
                  <c:v>10.050000000000001</c:v>
                </c:pt>
                <c:pt idx="28">
                  <c:v>10.199999999999999</c:v>
                </c:pt>
                <c:pt idx="29">
                  <c:v>10.35</c:v>
                </c:pt>
                <c:pt idx="30">
                  <c:v>10.5</c:v>
                </c:pt>
                <c:pt idx="31">
                  <c:v>10.65</c:v>
                </c:pt>
                <c:pt idx="32">
                  <c:v>10.8</c:v>
                </c:pt>
                <c:pt idx="33">
                  <c:v>10.95</c:v>
                </c:pt>
                <c:pt idx="34">
                  <c:v>11.1</c:v>
                </c:pt>
                <c:pt idx="35">
                  <c:v>11.25</c:v>
                </c:pt>
                <c:pt idx="36">
                  <c:v>11.4</c:v>
                </c:pt>
                <c:pt idx="37">
                  <c:v>11.55</c:v>
                </c:pt>
                <c:pt idx="38">
                  <c:v>11.7</c:v>
                </c:pt>
                <c:pt idx="39">
                  <c:v>11.85</c:v>
                </c:pt>
                <c:pt idx="40">
                  <c:v>12</c:v>
                </c:pt>
                <c:pt idx="41">
                  <c:v>12.15</c:v>
                </c:pt>
                <c:pt idx="42">
                  <c:v>12.3</c:v>
                </c:pt>
                <c:pt idx="43">
                  <c:v>12.45</c:v>
                </c:pt>
                <c:pt idx="44">
                  <c:v>12.6</c:v>
                </c:pt>
                <c:pt idx="45">
                  <c:v>12.75</c:v>
                </c:pt>
                <c:pt idx="46">
                  <c:v>12.9</c:v>
                </c:pt>
                <c:pt idx="47">
                  <c:v>13.05</c:v>
                </c:pt>
                <c:pt idx="48">
                  <c:v>13.2</c:v>
                </c:pt>
                <c:pt idx="49">
                  <c:v>13.35</c:v>
                </c:pt>
                <c:pt idx="50">
                  <c:v>13.5</c:v>
                </c:pt>
                <c:pt idx="51">
                  <c:v>13.65</c:v>
                </c:pt>
                <c:pt idx="52">
                  <c:v>13.8</c:v>
                </c:pt>
                <c:pt idx="53">
                  <c:v>13.95</c:v>
                </c:pt>
                <c:pt idx="54">
                  <c:v>14.1</c:v>
                </c:pt>
                <c:pt idx="55">
                  <c:v>14.25</c:v>
                </c:pt>
                <c:pt idx="56">
                  <c:v>14.4</c:v>
                </c:pt>
                <c:pt idx="57">
                  <c:v>14.55</c:v>
                </c:pt>
                <c:pt idx="58">
                  <c:v>14.7</c:v>
                </c:pt>
                <c:pt idx="59">
                  <c:v>14.85</c:v>
                </c:pt>
                <c:pt idx="60">
                  <c:v>15</c:v>
                </c:pt>
                <c:pt idx="61">
                  <c:v>15.15</c:v>
                </c:pt>
                <c:pt idx="62">
                  <c:v>15.3</c:v>
                </c:pt>
                <c:pt idx="63">
                  <c:v>15.45</c:v>
                </c:pt>
                <c:pt idx="64">
                  <c:v>15.6</c:v>
                </c:pt>
                <c:pt idx="65">
                  <c:v>15.75</c:v>
                </c:pt>
                <c:pt idx="66">
                  <c:v>15.9</c:v>
                </c:pt>
                <c:pt idx="67">
                  <c:v>16.05</c:v>
                </c:pt>
                <c:pt idx="68">
                  <c:v>16.2</c:v>
                </c:pt>
                <c:pt idx="69">
                  <c:v>16.350000000000001</c:v>
                </c:pt>
                <c:pt idx="70">
                  <c:v>16.5</c:v>
                </c:pt>
                <c:pt idx="71">
                  <c:v>16.649999999999999</c:v>
                </c:pt>
                <c:pt idx="72">
                  <c:v>16.8</c:v>
                </c:pt>
                <c:pt idx="73">
                  <c:v>16.95</c:v>
                </c:pt>
                <c:pt idx="74">
                  <c:v>17.100000000000001</c:v>
                </c:pt>
                <c:pt idx="75">
                  <c:v>17.25</c:v>
                </c:pt>
                <c:pt idx="76">
                  <c:v>17.399999999999999</c:v>
                </c:pt>
                <c:pt idx="77">
                  <c:v>17.55</c:v>
                </c:pt>
                <c:pt idx="78">
                  <c:v>17.7</c:v>
                </c:pt>
                <c:pt idx="79">
                  <c:v>17.850000000000001</c:v>
                </c:pt>
                <c:pt idx="80">
                  <c:v>18</c:v>
                </c:pt>
                <c:pt idx="81">
                  <c:v>18.149999999999999</c:v>
                </c:pt>
                <c:pt idx="82">
                  <c:v>18.3</c:v>
                </c:pt>
                <c:pt idx="83">
                  <c:v>18.45</c:v>
                </c:pt>
                <c:pt idx="84">
                  <c:v>18.600000000000001</c:v>
                </c:pt>
                <c:pt idx="85">
                  <c:v>18.75</c:v>
                </c:pt>
                <c:pt idx="86">
                  <c:v>18.899999999999999</c:v>
                </c:pt>
                <c:pt idx="87">
                  <c:v>19.05</c:v>
                </c:pt>
                <c:pt idx="88">
                  <c:v>19.2</c:v>
                </c:pt>
                <c:pt idx="89">
                  <c:v>19.350000000000001</c:v>
                </c:pt>
                <c:pt idx="90">
                  <c:v>19.5</c:v>
                </c:pt>
                <c:pt idx="91">
                  <c:v>19.649999999999999</c:v>
                </c:pt>
                <c:pt idx="92">
                  <c:v>19.8</c:v>
                </c:pt>
                <c:pt idx="93">
                  <c:v>19.95</c:v>
                </c:pt>
                <c:pt idx="94">
                  <c:v>20.100000000000001</c:v>
                </c:pt>
                <c:pt idx="95">
                  <c:v>20.25</c:v>
                </c:pt>
                <c:pt idx="96">
                  <c:v>20.399999999999999</c:v>
                </c:pt>
                <c:pt idx="97">
                  <c:v>20.55</c:v>
                </c:pt>
                <c:pt idx="98">
                  <c:v>20.7</c:v>
                </c:pt>
                <c:pt idx="99">
                  <c:v>20.85</c:v>
                </c:pt>
                <c:pt idx="100">
                  <c:v>21</c:v>
                </c:pt>
                <c:pt idx="101">
                  <c:v>21.15</c:v>
                </c:pt>
                <c:pt idx="102">
                  <c:v>21.3</c:v>
                </c:pt>
                <c:pt idx="103">
                  <c:v>21.45</c:v>
                </c:pt>
                <c:pt idx="104">
                  <c:v>21.6</c:v>
                </c:pt>
                <c:pt idx="105">
                  <c:v>21.75</c:v>
                </c:pt>
                <c:pt idx="106">
                  <c:v>21.9</c:v>
                </c:pt>
                <c:pt idx="107">
                  <c:v>22.05</c:v>
                </c:pt>
                <c:pt idx="108">
                  <c:v>22.2</c:v>
                </c:pt>
                <c:pt idx="109">
                  <c:v>22.35</c:v>
                </c:pt>
                <c:pt idx="110">
                  <c:v>22.5</c:v>
                </c:pt>
                <c:pt idx="111">
                  <c:v>22.65</c:v>
                </c:pt>
                <c:pt idx="112">
                  <c:v>22.8</c:v>
                </c:pt>
                <c:pt idx="113">
                  <c:v>22.95</c:v>
                </c:pt>
                <c:pt idx="114">
                  <c:v>23.1</c:v>
                </c:pt>
                <c:pt idx="115">
                  <c:v>23.25</c:v>
                </c:pt>
                <c:pt idx="116">
                  <c:v>23.4</c:v>
                </c:pt>
                <c:pt idx="117">
                  <c:v>23.55</c:v>
                </c:pt>
                <c:pt idx="118">
                  <c:v>23.7</c:v>
                </c:pt>
                <c:pt idx="119">
                  <c:v>23.85</c:v>
                </c:pt>
                <c:pt idx="120">
                  <c:v>24</c:v>
                </c:pt>
                <c:pt idx="121">
                  <c:v>24.15</c:v>
                </c:pt>
                <c:pt idx="122">
                  <c:v>24.3</c:v>
                </c:pt>
                <c:pt idx="123">
                  <c:v>24.45</c:v>
                </c:pt>
                <c:pt idx="124">
                  <c:v>24.6</c:v>
                </c:pt>
                <c:pt idx="125">
                  <c:v>24.75</c:v>
                </c:pt>
                <c:pt idx="126">
                  <c:v>24.9</c:v>
                </c:pt>
                <c:pt idx="127">
                  <c:v>25.05</c:v>
                </c:pt>
                <c:pt idx="128">
                  <c:v>25.2</c:v>
                </c:pt>
                <c:pt idx="129">
                  <c:v>25.35</c:v>
                </c:pt>
                <c:pt idx="130">
                  <c:v>25.5</c:v>
                </c:pt>
                <c:pt idx="131">
                  <c:v>25.65</c:v>
                </c:pt>
                <c:pt idx="132">
                  <c:v>25.8</c:v>
                </c:pt>
                <c:pt idx="133">
                  <c:v>25.95</c:v>
                </c:pt>
                <c:pt idx="134">
                  <c:v>26.1</c:v>
                </c:pt>
                <c:pt idx="135">
                  <c:v>26.25</c:v>
                </c:pt>
                <c:pt idx="136">
                  <c:v>26.4</c:v>
                </c:pt>
                <c:pt idx="137">
                  <c:v>26.55</c:v>
                </c:pt>
                <c:pt idx="138">
                  <c:v>26.7</c:v>
                </c:pt>
                <c:pt idx="139">
                  <c:v>26.85</c:v>
                </c:pt>
                <c:pt idx="140">
                  <c:v>27</c:v>
                </c:pt>
                <c:pt idx="141">
                  <c:v>27.15</c:v>
                </c:pt>
                <c:pt idx="142">
                  <c:v>27.3</c:v>
                </c:pt>
                <c:pt idx="143">
                  <c:v>27.45</c:v>
                </c:pt>
                <c:pt idx="144">
                  <c:v>27.6</c:v>
                </c:pt>
                <c:pt idx="145">
                  <c:v>27.75</c:v>
                </c:pt>
                <c:pt idx="146">
                  <c:v>27.9</c:v>
                </c:pt>
                <c:pt idx="147">
                  <c:v>28.05</c:v>
                </c:pt>
                <c:pt idx="148">
                  <c:v>28.2</c:v>
                </c:pt>
                <c:pt idx="149">
                  <c:v>28.35</c:v>
                </c:pt>
                <c:pt idx="150">
                  <c:v>28.5</c:v>
                </c:pt>
                <c:pt idx="151">
                  <c:v>28.65</c:v>
                </c:pt>
                <c:pt idx="152">
                  <c:v>28.8</c:v>
                </c:pt>
                <c:pt idx="153">
                  <c:v>28.95</c:v>
                </c:pt>
                <c:pt idx="154">
                  <c:v>29.1</c:v>
                </c:pt>
                <c:pt idx="155">
                  <c:v>29.25</c:v>
                </c:pt>
                <c:pt idx="156">
                  <c:v>29.4</c:v>
                </c:pt>
                <c:pt idx="157">
                  <c:v>29.55</c:v>
                </c:pt>
                <c:pt idx="158">
                  <c:v>29.7</c:v>
                </c:pt>
                <c:pt idx="159">
                  <c:v>29.85</c:v>
                </c:pt>
                <c:pt idx="160">
                  <c:v>30</c:v>
                </c:pt>
                <c:pt idx="161">
                  <c:v>30.15</c:v>
                </c:pt>
                <c:pt idx="162">
                  <c:v>30.3</c:v>
                </c:pt>
                <c:pt idx="163">
                  <c:v>30.45</c:v>
                </c:pt>
                <c:pt idx="164">
                  <c:v>30.6</c:v>
                </c:pt>
                <c:pt idx="165">
                  <c:v>30.75</c:v>
                </c:pt>
                <c:pt idx="166">
                  <c:v>30.9</c:v>
                </c:pt>
                <c:pt idx="167">
                  <c:v>31.05</c:v>
                </c:pt>
                <c:pt idx="168">
                  <c:v>31.2</c:v>
                </c:pt>
                <c:pt idx="169">
                  <c:v>31.35</c:v>
                </c:pt>
                <c:pt idx="170">
                  <c:v>31.5</c:v>
                </c:pt>
                <c:pt idx="171">
                  <c:v>31.65</c:v>
                </c:pt>
                <c:pt idx="172">
                  <c:v>31.8</c:v>
                </c:pt>
                <c:pt idx="173">
                  <c:v>31.95</c:v>
                </c:pt>
                <c:pt idx="174">
                  <c:v>32.1</c:v>
                </c:pt>
                <c:pt idx="175">
                  <c:v>32.25</c:v>
                </c:pt>
                <c:pt idx="176">
                  <c:v>32.4</c:v>
                </c:pt>
                <c:pt idx="177">
                  <c:v>32.549999999999997</c:v>
                </c:pt>
                <c:pt idx="178">
                  <c:v>32.700000000000003</c:v>
                </c:pt>
                <c:pt idx="179">
                  <c:v>32.85</c:v>
                </c:pt>
                <c:pt idx="180">
                  <c:v>33</c:v>
                </c:pt>
                <c:pt idx="181">
                  <c:v>33.15</c:v>
                </c:pt>
                <c:pt idx="182">
                  <c:v>33.299999999999997</c:v>
                </c:pt>
                <c:pt idx="183">
                  <c:v>33.450000000000003</c:v>
                </c:pt>
                <c:pt idx="184">
                  <c:v>33.6</c:v>
                </c:pt>
                <c:pt idx="185">
                  <c:v>33.75</c:v>
                </c:pt>
                <c:pt idx="186">
                  <c:v>33.9</c:v>
                </c:pt>
                <c:pt idx="187">
                  <c:v>34.049999999999997</c:v>
                </c:pt>
                <c:pt idx="188">
                  <c:v>34.200000000000003</c:v>
                </c:pt>
                <c:pt idx="189">
                  <c:v>34.35</c:v>
                </c:pt>
                <c:pt idx="190">
                  <c:v>34.5</c:v>
                </c:pt>
                <c:pt idx="191">
                  <c:v>34.65</c:v>
                </c:pt>
                <c:pt idx="192">
                  <c:v>34.799999999999997</c:v>
                </c:pt>
                <c:pt idx="193">
                  <c:v>34.950000000000003</c:v>
                </c:pt>
                <c:pt idx="194">
                  <c:v>35.1</c:v>
                </c:pt>
                <c:pt idx="195">
                  <c:v>35.25</c:v>
                </c:pt>
                <c:pt idx="196">
                  <c:v>35.4</c:v>
                </c:pt>
                <c:pt idx="197">
                  <c:v>35.549999999999997</c:v>
                </c:pt>
                <c:pt idx="198">
                  <c:v>35.700000000000003</c:v>
                </c:pt>
                <c:pt idx="199">
                  <c:v>35.85</c:v>
                </c:pt>
                <c:pt idx="200">
                  <c:v>36</c:v>
                </c:pt>
              </c:numCache>
            </c:numRef>
          </c:xVal>
          <c:yVal>
            <c:numRef>
              <c:f>'CLvsLO 1.5GHz IF'!$I$5:$I$205</c:f>
              <c:numCache>
                <c:formatCode>General</c:formatCode>
                <c:ptCount val="201"/>
                <c:pt idx="0">
                  <c:v>-59.539406</c:v>
                </c:pt>
                <c:pt idx="1">
                  <c:v>-71.536461000000003</c:v>
                </c:pt>
                <c:pt idx="2">
                  <c:v>-69.114272999999997</c:v>
                </c:pt>
                <c:pt idx="3">
                  <c:v>-66.121239000000003</c:v>
                </c:pt>
                <c:pt idx="4">
                  <c:v>-64.235275000000001</c:v>
                </c:pt>
                <c:pt idx="5">
                  <c:v>-62.107726999999997</c:v>
                </c:pt>
                <c:pt idx="6">
                  <c:v>-58.566116000000001</c:v>
                </c:pt>
                <c:pt idx="7">
                  <c:v>-57.530482999999997</c:v>
                </c:pt>
                <c:pt idx="8">
                  <c:v>-55.440998</c:v>
                </c:pt>
                <c:pt idx="9">
                  <c:v>-53.119061000000002</c:v>
                </c:pt>
                <c:pt idx="10">
                  <c:v>-23.644348000000001</c:v>
                </c:pt>
                <c:pt idx="11">
                  <c:v>-49.979579999999999</c:v>
                </c:pt>
                <c:pt idx="12">
                  <c:v>-48.086146999999997</c:v>
                </c:pt>
                <c:pt idx="13">
                  <c:v>-46.533825</c:v>
                </c:pt>
                <c:pt idx="14">
                  <c:v>-44.931255</c:v>
                </c:pt>
                <c:pt idx="15">
                  <c:v>-43.528323999999998</c:v>
                </c:pt>
                <c:pt idx="16">
                  <c:v>-42.384281000000001</c:v>
                </c:pt>
                <c:pt idx="17">
                  <c:v>-40.981174000000003</c:v>
                </c:pt>
                <c:pt idx="18">
                  <c:v>-39.710583</c:v>
                </c:pt>
                <c:pt idx="19">
                  <c:v>-38.523533</c:v>
                </c:pt>
                <c:pt idx="20">
                  <c:v>-37.341163999999999</c:v>
                </c:pt>
                <c:pt idx="21">
                  <c:v>-35.770603000000001</c:v>
                </c:pt>
                <c:pt idx="22">
                  <c:v>-31.148983000000001</c:v>
                </c:pt>
                <c:pt idx="23">
                  <c:v>-23.947759999999999</c:v>
                </c:pt>
                <c:pt idx="24">
                  <c:v>-21.408180000000002</c:v>
                </c:pt>
                <c:pt idx="25">
                  <c:v>-21.591377000000001</c:v>
                </c:pt>
                <c:pt idx="26">
                  <c:v>-22.208241999999998</c:v>
                </c:pt>
                <c:pt idx="27">
                  <c:v>-22.828053000000001</c:v>
                </c:pt>
                <c:pt idx="28">
                  <c:v>-24.496003999999999</c:v>
                </c:pt>
                <c:pt idx="29">
                  <c:v>-26.459536</c:v>
                </c:pt>
                <c:pt idx="30">
                  <c:v>-27.896341</c:v>
                </c:pt>
                <c:pt idx="31">
                  <c:v>-28.551811000000001</c:v>
                </c:pt>
                <c:pt idx="32">
                  <c:v>-27.316875</c:v>
                </c:pt>
                <c:pt idx="33">
                  <c:v>-24.341657999999999</c:v>
                </c:pt>
                <c:pt idx="34">
                  <c:v>-22.231945</c:v>
                </c:pt>
                <c:pt idx="35">
                  <c:v>-20.648453</c:v>
                </c:pt>
                <c:pt idx="36">
                  <c:v>-19.170518999999999</c:v>
                </c:pt>
                <c:pt idx="37">
                  <c:v>-17.748851999999999</c:v>
                </c:pt>
                <c:pt idx="38">
                  <c:v>-14.306471</c:v>
                </c:pt>
                <c:pt idx="39">
                  <c:v>-10.760505999999999</c:v>
                </c:pt>
                <c:pt idx="40">
                  <c:v>-9.3849955000000005</c:v>
                </c:pt>
                <c:pt idx="41">
                  <c:v>-8.7508507000000009</c:v>
                </c:pt>
                <c:pt idx="42">
                  <c:v>-8.1335659000000007</c:v>
                </c:pt>
                <c:pt idx="43">
                  <c:v>-8.0023354999999992</c:v>
                </c:pt>
                <c:pt idx="44">
                  <c:v>-7.9229889</c:v>
                </c:pt>
                <c:pt idx="45">
                  <c:v>-7.9057822</c:v>
                </c:pt>
                <c:pt idx="46">
                  <c:v>-7.9154806000000004</c:v>
                </c:pt>
                <c:pt idx="47">
                  <c:v>-8.0035571999999995</c:v>
                </c:pt>
                <c:pt idx="48">
                  <c:v>-7.9707904000000003</c:v>
                </c:pt>
                <c:pt idx="49">
                  <c:v>-7.9434437999999998</c:v>
                </c:pt>
                <c:pt idx="50">
                  <c:v>-7.9436488000000001</c:v>
                </c:pt>
                <c:pt idx="51">
                  <c:v>-7.8497224000000001</c:v>
                </c:pt>
                <c:pt idx="52">
                  <c:v>-7.7782092</c:v>
                </c:pt>
                <c:pt idx="53">
                  <c:v>-7.6681910000000002</c:v>
                </c:pt>
                <c:pt idx="54">
                  <c:v>-7.4042249</c:v>
                </c:pt>
                <c:pt idx="55">
                  <c:v>-6.9262142000000004</c:v>
                </c:pt>
                <c:pt idx="56">
                  <c:v>-6.6595826000000002</c:v>
                </c:pt>
                <c:pt idx="57">
                  <c:v>-6.6015525000000004</c:v>
                </c:pt>
                <c:pt idx="58">
                  <c:v>-6.5910792000000002</c:v>
                </c:pt>
                <c:pt idx="59">
                  <c:v>-6.5035376999999999</c:v>
                </c:pt>
                <c:pt idx="60">
                  <c:v>-6.4033965999999998</c:v>
                </c:pt>
                <c:pt idx="61">
                  <c:v>-6.4616990000000003</c:v>
                </c:pt>
                <c:pt idx="62">
                  <c:v>-6.3998599</c:v>
                </c:pt>
                <c:pt idx="63">
                  <c:v>-6.4404287</c:v>
                </c:pt>
                <c:pt idx="64">
                  <c:v>-6.5293673999999999</c:v>
                </c:pt>
                <c:pt idx="65">
                  <c:v>-6.6101207999999998</c:v>
                </c:pt>
                <c:pt idx="66">
                  <c:v>-6.8638911</c:v>
                </c:pt>
                <c:pt idx="67">
                  <c:v>-6.8851427999999997</c:v>
                </c:pt>
                <c:pt idx="68">
                  <c:v>-7.0891905</c:v>
                </c:pt>
                <c:pt idx="69">
                  <c:v>-7.3555235999999997</c:v>
                </c:pt>
                <c:pt idx="70">
                  <c:v>-7.5953945999999997</c:v>
                </c:pt>
                <c:pt idx="71">
                  <c:v>-8.1249733000000006</c:v>
                </c:pt>
                <c:pt idx="72">
                  <c:v>-8.3724688999999994</c:v>
                </c:pt>
                <c:pt idx="73">
                  <c:v>-8.7869921000000009</c:v>
                </c:pt>
                <c:pt idx="74">
                  <c:v>-8.7910500000000003</c:v>
                </c:pt>
                <c:pt idx="75">
                  <c:v>-8.6106777000000001</c:v>
                </c:pt>
                <c:pt idx="76">
                  <c:v>-8.9096335999999994</c:v>
                </c:pt>
                <c:pt idx="77">
                  <c:v>-9.0952739999999999</c:v>
                </c:pt>
                <c:pt idx="78">
                  <c:v>-8.9795207999999995</c:v>
                </c:pt>
                <c:pt idx="79">
                  <c:v>-8.8446111999999992</c:v>
                </c:pt>
                <c:pt idx="80">
                  <c:v>-8.7596226000000001</c:v>
                </c:pt>
                <c:pt idx="81">
                  <c:v>-8.6206799000000007</c:v>
                </c:pt>
                <c:pt idx="82">
                  <c:v>-8.6511859999999992</c:v>
                </c:pt>
                <c:pt idx="83">
                  <c:v>-8.7632054999999998</c:v>
                </c:pt>
                <c:pt idx="84">
                  <c:v>-8.5919513999999992</c:v>
                </c:pt>
                <c:pt idx="85">
                  <c:v>-8.5233431</c:v>
                </c:pt>
                <c:pt idx="86">
                  <c:v>-8.4795464999999997</c:v>
                </c:pt>
                <c:pt idx="87">
                  <c:v>-8.5292224999999995</c:v>
                </c:pt>
                <c:pt idx="88">
                  <c:v>-8.4538001999999999</c:v>
                </c:pt>
                <c:pt idx="89">
                  <c:v>-8.5394296999999995</c:v>
                </c:pt>
                <c:pt idx="90">
                  <c:v>-8.5267304999999993</c:v>
                </c:pt>
                <c:pt idx="91">
                  <c:v>-8.5252704999999995</c:v>
                </c:pt>
                <c:pt idx="92">
                  <c:v>-8.6447476999999999</c:v>
                </c:pt>
                <c:pt idx="93">
                  <c:v>-8.6322984999999992</c:v>
                </c:pt>
                <c:pt idx="94">
                  <c:v>-8.5568408999999992</c:v>
                </c:pt>
                <c:pt idx="95">
                  <c:v>-8.6810837000000003</c:v>
                </c:pt>
                <c:pt idx="96">
                  <c:v>-8.5878077000000008</c:v>
                </c:pt>
                <c:pt idx="97">
                  <c:v>-8.4679784999999992</c:v>
                </c:pt>
                <c:pt idx="98">
                  <c:v>-8.4570264999999996</c:v>
                </c:pt>
                <c:pt idx="99">
                  <c:v>-8.3701018999999999</c:v>
                </c:pt>
                <c:pt idx="100">
                  <c:v>-8.4631453000000008</c:v>
                </c:pt>
                <c:pt idx="101">
                  <c:v>-8.3935747000000003</c:v>
                </c:pt>
                <c:pt idx="102">
                  <c:v>-8.4802780000000002</c:v>
                </c:pt>
                <c:pt idx="103">
                  <c:v>-8.5005530999999994</c:v>
                </c:pt>
                <c:pt idx="104">
                  <c:v>-8.4974976000000009</c:v>
                </c:pt>
                <c:pt idx="105">
                  <c:v>-8.5177239999999994</c:v>
                </c:pt>
                <c:pt idx="106">
                  <c:v>-8.4699907000000003</c:v>
                </c:pt>
                <c:pt idx="107">
                  <c:v>-8.5288725000000003</c:v>
                </c:pt>
                <c:pt idx="108">
                  <c:v>-8.4023962000000001</c:v>
                </c:pt>
                <c:pt idx="109">
                  <c:v>-8.4154453</c:v>
                </c:pt>
                <c:pt idx="110">
                  <c:v>-8.2862387000000002</c:v>
                </c:pt>
                <c:pt idx="111">
                  <c:v>-8.2350043999999993</c:v>
                </c:pt>
                <c:pt idx="112">
                  <c:v>-8.1170635000000004</c:v>
                </c:pt>
                <c:pt idx="113">
                  <c:v>-7.9758139000000003</c:v>
                </c:pt>
                <c:pt idx="114">
                  <c:v>-8.0142135999999997</c:v>
                </c:pt>
                <c:pt idx="115">
                  <c:v>-7.8763747000000004</c:v>
                </c:pt>
                <c:pt idx="116">
                  <c:v>-7.8522195999999997</c:v>
                </c:pt>
                <c:pt idx="117">
                  <c:v>-7.7804260000000003</c:v>
                </c:pt>
                <c:pt idx="118">
                  <c:v>-7.8020338999999996</c:v>
                </c:pt>
                <c:pt idx="119">
                  <c:v>-7.8013024</c:v>
                </c:pt>
                <c:pt idx="120">
                  <c:v>-7.7025990000000002</c:v>
                </c:pt>
                <c:pt idx="121">
                  <c:v>-7.7961048999999996</c:v>
                </c:pt>
                <c:pt idx="122">
                  <c:v>-7.8170900000000003</c:v>
                </c:pt>
                <c:pt idx="123">
                  <c:v>-7.9349160000000003</c:v>
                </c:pt>
                <c:pt idx="124">
                  <c:v>-8.0001067999999993</c:v>
                </c:pt>
                <c:pt idx="125">
                  <c:v>-8.0969276000000008</c:v>
                </c:pt>
                <c:pt idx="126">
                  <c:v>-8.1558122999999991</c:v>
                </c:pt>
                <c:pt idx="127">
                  <c:v>-8.1217976000000007</c:v>
                </c:pt>
                <c:pt idx="128">
                  <c:v>-8.2524899999999999</c:v>
                </c:pt>
                <c:pt idx="129">
                  <c:v>-8.3352804000000003</c:v>
                </c:pt>
                <c:pt idx="130">
                  <c:v>-8.3010979000000003</c:v>
                </c:pt>
                <c:pt idx="131">
                  <c:v>-8.2125834999999991</c:v>
                </c:pt>
                <c:pt idx="132">
                  <c:v>-8.1849393999999993</c:v>
                </c:pt>
                <c:pt idx="133">
                  <c:v>-7.9885149000000002</c:v>
                </c:pt>
                <c:pt idx="134">
                  <c:v>-7.9358034000000002</c:v>
                </c:pt>
                <c:pt idx="135">
                  <c:v>-7.8741579000000002</c:v>
                </c:pt>
                <c:pt idx="136">
                  <c:v>-7.9074081999999999</c:v>
                </c:pt>
                <c:pt idx="137">
                  <c:v>-7.9576392</c:v>
                </c:pt>
                <c:pt idx="138">
                  <c:v>-7.7790461000000004</c:v>
                </c:pt>
                <c:pt idx="139">
                  <c:v>-7.7926625999999999</c:v>
                </c:pt>
                <c:pt idx="140">
                  <c:v>-7.7064629</c:v>
                </c:pt>
                <c:pt idx="141">
                  <c:v>-7.8093328</c:v>
                </c:pt>
                <c:pt idx="142">
                  <c:v>-7.8851576000000003</c:v>
                </c:pt>
                <c:pt idx="143">
                  <c:v>-7.9419750999999996</c:v>
                </c:pt>
                <c:pt idx="144">
                  <c:v>-8.0780019999999997</c:v>
                </c:pt>
                <c:pt idx="145">
                  <c:v>-8.1542978000000002</c:v>
                </c:pt>
                <c:pt idx="146">
                  <c:v>-8.2099314000000003</c:v>
                </c:pt>
                <c:pt idx="147">
                  <c:v>-8.2072915999999996</c:v>
                </c:pt>
                <c:pt idx="148">
                  <c:v>-8.3358793000000002</c:v>
                </c:pt>
                <c:pt idx="149">
                  <c:v>-8.4457778999999995</c:v>
                </c:pt>
                <c:pt idx="150">
                  <c:v>-8.5165710000000008</c:v>
                </c:pt>
                <c:pt idx="151">
                  <c:v>-8.6572522999999997</c:v>
                </c:pt>
                <c:pt idx="152">
                  <c:v>-8.7586440999999997</c:v>
                </c:pt>
                <c:pt idx="153">
                  <c:v>-8.7917032000000006</c:v>
                </c:pt>
                <c:pt idx="154">
                  <c:v>-8.8633547000000004</c:v>
                </c:pt>
                <c:pt idx="155">
                  <c:v>-8.9505186000000005</c:v>
                </c:pt>
                <c:pt idx="156">
                  <c:v>-9.0342664999999993</c:v>
                </c:pt>
                <c:pt idx="157">
                  <c:v>-9.0711937000000002</c:v>
                </c:pt>
                <c:pt idx="158">
                  <c:v>-9.1898231999999993</c:v>
                </c:pt>
                <c:pt idx="159">
                  <c:v>-9.3901862999999999</c:v>
                </c:pt>
                <c:pt idx="160">
                  <c:v>-9.4503126000000002</c:v>
                </c:pt>
                <c:pt idx="161">
                  <c:v>-9.5852327000000006</c:v>
                </c:pt>
                <c:pt idx="162">
                  <c:v>-9.8196496999999994</c:v>
                </c:pt>
                <c:pt idx="163">
                  <c:v>-10.014253999999999</c:v>
                </c:pt>
                <c:pt idx="164">
                  <c:v>-10.107338</c:v>
                </c:pt>
                <c:pt idx="165">
                  <c:v>-10.305630000000001</c:v>
                </c:pt>
                <c:pt idx="166">
                  <c:v>-10.583295</c:v>
                </c:pt>
                <c:pt idx="167">
                  <c:v>-10.895329</c:v>
                </c:pt>
                <c:pt idx="168">
                  <c:v>-11.039619</c:v>
                </c:pt>
                <c:pt idx="169">
                  <c:v>-11.107613000000001</c:v>
                </c:pt>
                <c:pt idx="170">
                  <c:v>-11.245168</c:v>
                </c:pt>
                <c:pt idx="171">
                  <c:v>-11.345236999999999</c:v>
                </c:pt>
                <c:pt idx="172">
                  <c:v>-11.524190000000001</c:v>
                </c:pt>
                <c:pt idx="173">
                  <c:v>-11.741721</c:v>
                </c:pt>
                <c:pt idx="174">
                  <c:v>-11.923882000000001</c:v>
                </c:pt>
                <c:pt idx="175">
                  <c:v>-12.074923</c:v>
                </c:pt>
                <c:pt idx="176">
                  <c:v>-12.17324</c:v>
                </c:pt>
                <c:pt idx="177">
                  <c:v>-12.177609</c:v>
                </c:pt>
                <c:pt idx="178">
                  <c:v>-12.276215000000001</c:v>
                </c:pt>
                <c:pt idx="179">
                  <c:v>-12.390954000000001</c:v>
                </c:pt>
                <c:pt idx="180">
                  <c:v>-12.429853</c:v>
                </c:pt>
                <c:pt idx="181">
                  <c:v>-12.488951999999999</c:v>
                </c:pt>
                <c:pt idx="182">
                  <c:v>-12.543468000000001</c:v>
                </c:pt>
                <c:pt idx="183">
                  <c:v>-12.66855</c:v>
                </c:pt>
                <c:pt idx="184">
                  <c:v>-12.802291</c:v>
                </c:pt>
                <c:pt idx="185">
                  <c:v>-12.907511</c:v>
                </c:pt>
                <c:pt idx="186">
                  <c:v>-13.000506</c:v>
                </c:pt>
                <c:pt idx="187">
                  <c:v>-13.177882</c:v>
                </c:pt>
                <c:pt idx="188">
                  <c:v>-13.260111</c:v>
                </c:pt>
                <c:pt idx="189">
                  <c:v>-13.454148</c:v>
                </c:pt>
                <c:pt idx="190">
                  <c:v>-13.442819</c:v>
                </c:pt>
                <c:pt idx="191">
                  <c:v>-13.211779</c:v>
                </c:pt>
                <c:pt idx="192">
                  <c:v>-12.997472999999999</c:v>
                </c:pt>
                <c:pt idx="193">
                  <c:v>-12.923719999999999</c:v>
                </c:pt>
                <c:pt idx="194">
                  <c:v>-12.862223999999999</c:v>
                </c:pt>
                <c:pt idx="195">
                  <c:v>-12.892842</c:v>
                </c:pt>
                <c:pt idx="196">
                  <c:v>-13.132652</c:v>
                </c:pt>
                <c:pt idx="197">
                  <c:v>-13.382717</c:v>
                </c:pt>
                <c:pt idx="198">
                  <c:v>-13.739724000000001</c:v>
                </c:pt>
                <c:pt idx="199">
                  <c:v>-14.00365</c:v>
                </c:pt>
                <c:pt idx="200">
                  <c:v>-14.408046000000001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101-4605-8C4B-EFA8E1CD3351}"/>
            </c:ext>
          </c:extLst>
        </c:ser>
        <c:ser>
          <c:idx val="4"/>
          <c:order val="3"/>
          <c:tx>
            <c:strRef>
              <c:f>'CLvsLO 1.5GHz IF'!$J$2</c:f>
              <c:strCache>
                <c:ptCount val="1"/>
                <c:pt idx="0">
                  <c:v>+14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'CLvsLO 1.5GHz IF'!$E$5:$E$205</c:f>
              <c:numCache>
                <c:formatCode>General</c:formatCode>
                <c:ptCount val="201"/>
                <c:pt idx="0">
                  <c:v>6</c:v>
                </c:pt>
                <c:pt idx="1">
                  <c:v>6.15</c:v>
                </c:pt>
                <c:pt idx="2">
                  <c:v>6.3</c:v>
                </c:pt>
                <c:pt idx="3">
                  <c:v>6.45</c:v>
                </c:pt>
                <c:pt idx="4">
                  <c:v>6.6</c:v>
                </c:pt>
                <c:pt idx="5">
                  <c:v>6.75</c:v>
                </c:pt>
                <c:pt idx="6">
                  <c:v>6.9</c:v>
                </c:pt>
                <c:pt idx="7">
                  <c:v>7.05</c:v>
                </c:pt>
                <c:pt idx="8">
                  <c:v>7.2</c:v>
                </c:pt>
                <c:pt idx="9">
                  <c:v>7.35</c:v>
                </c:pt>
                <c:pt idx="10">
                  <c:v>7.5</c:v>
                </c:pt>
                <c:pt idx="11">
                  <c:v>7.65</c:v>
                </c:pt>
                <c:pt idx="12">
                  <c:v>7.8</c:v>
                </c:pt>
                <c:pt idx="13">
                  <c:v>7.95</c:v>
                </c:pt>
                <c:pt idx="14">
                  <c:v>8.1</c:v>
                </c:pt>
                <c:pt idx="15">
                  <c:v>8.25</c:v>
                </c:pt>
                <c:pt idx="16">
                  <c:v>8.4</c:v>
                </c:pt>
                <c:pt idx="17">
                  <c:v>8.5500000000000007</c:v>
                </c:pt>
                <c:pt idx="18">
                  <c:v>8.6999999999999993</c:v>
                </c:pt>
                <c:pt idx="19">
                  <c:v>8.85</c:v>
                </c:pt>
                <c:pt idx="20">
                  <c:v>9</c:v>
                </c:pt>
                <c:pt idx="21">
                  <c:v>9.15</c:v>
                </c:pt>
                <c:pt idx="22">
                  <c:v>9.3000000000000007</c:v>
                </c:pt>
                <c:pt idx="23">
                  <c:v>9.4499999999999993</c:v>
                </c:pt>
                <c:pt idx="24">
                  <c:v>9.6</c:v>
                </c:pt>
                <c:pt idx="25">
                  <c:v>9.75</c:v>
                </c:pt>
                <c:pt idx="26">
                  <c:v>9.9</c:v>
                </c:pt>
                <c:pt idx="27">
                  <c:v>10.050000000000001</c:v>
                </c:pt>
                <c:pt idx="28">
                  <c:v>10.199999999999999</c:v>
                </c:pt>
                <c:pt idx="29">
                  <c:v>10.35</c:v>
                </c:pt>
                <c:pt idx="30">
                  <c:v>10.5</c:v>
                </c:pt>
                <c:pt idx="31">
                  <c:v>10.65</c:v>
                </c:pt>
                <c:pt idx="32">
                  <c:v>10.8</c:v>
                </c:pt>
                <c:pt idx="33">
                  <c:v>10.95</c:v>
                </c:pt>
                <c:pt idx="34">
                  <c:v>11.1</c:v>
                </c:pt>
                <c:pt idx="35">
                  <c:v>11.25</c:v>
                </c:pt>
                <c:pt idx="36">
                  <c:v>11.4</c:v>
                </c:pt>
                <c:pt idx="37">
                  <c:v>11.55</c:v>
                </c:pt>
                <c:pt idx="38">
                  <c:v>11.7</c:v>
                </c:pt>
                <c:pt idx="39">
                  <c:v>11.85</c:v>
                </c:pt>
                <c:pt idx="40">
                  <c:v>12</c:v>
                </c:pt>
                <c:pt idx="41">
                  <c:v>12.15</c:v>
                </c:pt>
                <c:pt idx="42">
                  <c:v>12.3</c:v>
                </c:pt>
                <c:pt idx="43">
                  <c:v>12.45</c:v>
                </c:pt>
                <c:pt idx="44">
                  <c:v>12.6</c:v>
                </c:pt>
                <c:pt idx="45">
                  <c:v>12.75</c:v>
                </c:pt>
                <c:pt idx="46">
                  <c:v>12.9</c:v>
                </c:pt>
                <c:pt idx="47">
                  <c:v>13.05</c:v>
                </c:pt>
                <c:pt idx="48">
                  <c:v>13.2</c:v>
                </c:pt>
                <c:pt idx="49">
                  <c:v>13.35</c:v>
                </c:pt>
                <c:pt idx="50">
                  <c:v>13.5</c:v>
                </c:pt>
                <c:pt idx="51">
                  <c:v>13.65</c:v>
                </c:pt>
                <c:pt idx="52">
                  <c:v>13.8</c:v>
                </c:pt>
                <c:pt idx="53">
                  <c:v>13.95</c:v>
                </c:pt>
                <c:pt idx="54">
                  <c:v>14.1</c:v>
                </c:pt>
                <c:pt idx="55">
                  <c:v>14.25</c:v>
                </c:pt>
                <c:pt idx="56">
                  <c:v>14.4</c:v>
                </c:pt>
                <c:pt idx="57">
                  <c:v>14.55</c:v>
                </c:pt>
                <c:pt idx="58">
                  <c:v>14.7</c:v>
                </c:pt>
                <c:pt idx="59">
                  <c:v>14.85</c:v>
                </c:pt>
                <c:pt idx="60">
                  <c:v>15</c:v>
                </c:pt>
                <c:pt idx="61">
                  <c:v>15.15</c:v>
                </c:pt>
                <c:pt idx="62">
                  <c:v>15.3</c:v>
                </c:pt>
                <c:pt idx="63">
                  <c:v>15.45</c:v>
                </c:pt>
                <c:pt idx="64">
                  <c:v>15.6</c:v>
                </c:pt>
                <c:pt idx="65">
                  <c:v>15.75</c:v>
                </c:pt>
                <c:pt idx="66">
                  <c:v>15.9</c:v>
                </c:pt>
                <c:pt idx="67">
                  <c:v>16.05</c:v>
                </c:pt>
                <c:pt idx="68">
                  <c:v>16.2</c:v>
                </c:pt>
                <c:pt idx="69">
                  <c:v>16.350000000000001</c:v>
                </c:pt>
                <c:pt idx="70">
                  <c:v>16.5</c:v>
                </c:pt>
                <c:pt idx="71">
                  <c:v>16.649999999999999</c:v>
                </c:pt>
                <c:pt idx="72">
                  <c:v>16.8</c:v>
                </c:pt>
                <c:pt idx="73">
                  <c:v>16.95</c:v>
                </c:pt>
                <c:pt idx="74">
                  <c:v>17.100000000000001</c:v>
                </c:pt>
                <c:pt idx="75">
                  <c:v>17.25</c:v>
                </c:pt>
                <c:pt idx="76">
                  <c:v>17.399999999999999</c:v>
                </c:pt>
                <c:pt idx="77">
                  <c:v>17.55</c:v>
                </c:pt>
                <c:pt idx="78">
                  <c:v>17.7</c:v>
                </c:pt>
                <c:pt idx="79">
                  <c:v>17.850000000000001</c:v>
                </c:pt>
                <c:pt idx="80">
                  <c:v>18</c:v>
                </c:pt>
                <c:pt idx="81">
                  <c:v>18.149999999999999</c:v>
                </c:pt>
                <c:pt idx="82">
                  <c:v>18.3</c:v>
                </c:pt>
                <c:pt idx="83">
                  <c:v>18.45</c:v>
                </c:pt>
                <c:pt idx="84">
                  <c:v>18.600000000000001</c:v>
                </c:pt>
                <c:pt idx="85">
                  <c:v>18.75</c:v>
                </c:pt>
                <c:pt idx="86">
                  <c:v>18.899999999999999</c:v>
                </c:pt>
                <c:pt idx="87">
                  <c:v>19.05</c:v>
                </c:pt>
                <c:pt idx="88">
                  <c:v>19.2</c:v>
                </c:pt>
                <c:pt idx="89">
                  <c:v>19.350000000000001</c:v>
                </c:pt>
                <c:pt idx="90">
                  <c:v>19.5</c:v>
                </c:pt>
                <c:pt idx="91">
                  <c:v>19.649999999999999</c:v>
                </c:pt>
                <c:pt idx="92">
                  <c:v>19.8</c:v>
                </c:pt>
                <c:pt idx="93">
                  <c:v>19.95</c:v>
                </c:pt>
                <c:pt idx="94">
                  <c:v>20.100000000000001</c:v>
                </c:pt>
                <c:pt idx="95">
                  <c:v>20.25</c:v>
                </c:pt>
                <c:pt idx="96">
                  <c:v>20.399999999999999</c:v>
                </c:pt>
                <c:pt idx="97">
                  <c:v>20.55</c:v>
                </c:pt>
                <c:pt idx="98">
                  <c:v>20.7</c:v>
                </c:pt>
                <c:pt idx="99">
                  <c:v>20.85</c:v>
                </c:pt>
                <c:pt idx="100">
                  <c:v>21</c:v>
                </c:pt>
                <c:pt idx="101">
                  <c:v>21.15</c:v>
                </c:pt>
                <c:pt idx="102">
                  <c:v>21.3</c:v>
                </c:pt>
                <c:pt idx="103">
                  <c:v>21.45</c:v>
                </c:pt>
                <c:pt idx="104">
                  <c:v>21.6</c:v>
                </c:pt>
                <c:pt idx="105">
                  <c:v>21.75</c:v>
                </c:pt>
                <c:pt idx="106">
                  <c:v>21.9</c:v>
                </c:pt>
                <c:pt idx="107">
                  <c:v>22.05</c:v>
                </c:pt>
                <c:pt idx="108">
                  <c:v>22.2</c:v>
                </c:pt>
                <c:pt idx="109">
                  <c:v>22.35</c:v>
                </c:pt>
                <c:pt idx="110">
                  <c:v>22.5</c:v>
                </c:pt>
                <c:pt idx="111">
                  <c:v>22.65</c:v>
                </c:pt>
                <c:pt idx="112">
                  <c:v>22.8</c:v>
                </c:pt>
                <c:pt idx="113">
                  <c:v>22.95</c:v>
                </c:pt>
                <c:pt idx="114">
                  <c:v>23.1</c:v>
                </c:pt>
                <c:pt idx="115">
                  <c:v>23.25</c:v>
                </c:pt>
                <c:pt idx="116">
                  <c:v>23.4</c:v>
                </c:pt>
                <c:pt idx="117">
                  <c:v>23.55</c:v>
                </c:pt>
                <c:pt idx="118">
                  <c:v>23.7</c:v>
                </c:pt>
                <c:pt idx="119">
                  <c:v>23.85</c:v>
                </c:pt>
                <c:pt idx="120">
                  <c:v>24</c:v>
                </c:pt>
                <c:pt idx="121">
                  <c:v>24.15</c:v>
                </c:pt>
                <c:pt idx="122">
                  <c:v>24.3</c:v>
                </c:pt>
                <c:pt idx="123">
                  <c:v>24.45</c:v>
                </c:pt>
                <c:pt idx="124">
                  <c:v>24.6</c:v>
                </c:pt>
                <c:pt idx="125">
                  <c:v>24.75</c:v>
                </c:pt>
                <c:pt idx="126">
                  <c:v>24.9</c:v>
                </c:pt>
                <c:pt idx="127">
                  <c:v>25.05</c:v>
                </c:pt>
                <c:pt idx="128">
                  <c:v>25.2</c:v>
                </c:pt>
                <c:pt idx="129">
                  <c:v>25.35</c:v>
                </c:pt>
                <c:pt idx="130">
                  <c:v>25.5</c:v>
                </c:pt>
                <c:pt idx="131">
                  <c:v>25.65</c:v>
                </c:pt>
                <c:pt idx="132">
                  <c:v>25.8</c:v>
                </c:pt>
                <c:pt idx="133">
                  <c:v>25.95</c:v>
                </c:pt>
                <c:pt idx="134">
                  <c:v>26.1</c:v>
                </c:pt>
                <c:pt idx="135">
                  <c:v>26.25</c:v>
                </c:pt>
                <c:pt idx="136">
                  <c:v>26.4</c:v>
                </c:pt>
                <c:pt idx="137">
                  <c:v>26.55</c:v>
                </c:pt>
                <c:pt idx="138">
                  <c:v>26.7</c:v>
                </c:pt>
                <c:pt idx="139">
                  <c:v>26.85</c:v>
                </c:pt>
                <c:pt idx="140">
                  <c:v>27</c:v>
                </c:pt>
                <c:pt idx="141">
                  <c:v>27.15</c:v>
                </c:pt>
                <c:pt idx="142">
                  <c:v>27.3</c:v>
                </c:pt>
                <c:pt idx="143">
                  <c:v>27.45</c:v>
                </c:pt>
                <c:pt idx="144">
                  <c:v>27.6</c:v>
                </c:pt>
                <c:pt idx="145">
                  <c:v>27.75</c:v>
                </c:pt>
                <c:pt idx="146">
                  <c:v>27.9</c:v>
                </c:pt>
                <c:pt idx="147">
                  <c:v>28.05</c:v>
                </c:pt>
                <c:pt idx="148">
                  <c:v>28.2</c:v>
                </c:pt>
                <c:pt idx="149">
                  <c:v>28.35</c:v>
                </c:pt>
                <c:pt idx="150">
                  <c:v>28.5</c:v>
                </c:pt>
                <c:pt idx="151">
                  <c:v>28.65</c:v>
                </c:pt>
                <c:pt idx="152">
                  <c:v>28.8</c:v>
                </c:pt>
                <c:pt idx="153">
                  <c:v>28.95</c:v>
                </c:pt>
                <c:pt idx="154">
                  <c:v>29.1</c:v>
                </c:pt>
                <c:pt idx="155">
                  <c:v>29.25</c:v>
                </c:pt>
                <c:pt idx="156">
                  <c:v>29.4</c:v>
                </c:pt>
                <c:pt idx="157">
                  <c:v>29.55</c:v>
                </c:pt>
                <c:pt idx="158">
                  <c:v>29.7</c:v>
                </c:pt>
                <c:pt idx="159">
                  <c:v>29.85</c:v>
                </c:pt>
                <c:pt idx="160">
                  <c:v>30</c:v>
                </c:pt>
                <c:pt idx="161">
                  <c:v>30.15</c:v>
                </c:pt>
                <c:pt idx="162">
                  <c:v>30.3</c:v>
                </c:pt>
                <c:pt idx="163">
                  <c:v>30.45</c:v>
                </c:pt>
                <c:pt idx="164">
                  <c:v>30.6</c:v>
                </c:pt>
                <c:pt idx="165">
                  <c:v>30.75</c:v>
                </c:pt>
                <c:pt idx="166">
                  <c:v>30.9</c:v>
                </c:pt>
                <c:pt idx="167">
                  <c:v>31.05</c:v>
                </c:pt>
                <c:pt idx="168">
                  <c:v>31.2</c:v>
                </c:pt>
                <c:pt idx="169">
                  <c:v>31.35</c:v>
                </c:pt>
                <c:pt idx="170">
                  <c:v>31.5</c:v>
                </c:pt>
                <c:pt idx="171">
                  <c:v>31.65</c:v>
                </c:pt>
                <c:pt idx="172">
                  <c:v>31.8</c:v>
                </c:pt>
                <c:pt idx="173">
                  <c:v>31.95</c:v>
                </c:pt>
                <c:pt idx="174">
                  <c:v>32.1</c:v>
                </c:pt>
                <c:pt idx="175">
                  <c:v>32.25</c:v>
                </c:pt>
                <c:pt idx="176">
                  <c:v>32.4</c:v>
                </c:pt>
                <c:pt idx="177">
                  <c:v>32.549999999999997</c:v>
                </c:pt>
                <c:pt idx="178">
                  <c:v>32.700000000000003</c:v>
                </c:pt>
                <c:pt idx="179">
                  <c:v>32.85</c:v>
                </c:pt>
                <c:pt idx="180">
                  <c:v>33</c:v>
                </c:pt>
                <c:pt idx="181">
                  <c:v>33.15</c:v>
                </c:pt>
                <c:pt idx="182">
                  <c:v>33.299999999999997</c:v>
                </c:pt>
                <c:pt idx="183">
                  <c:v>33.450000000000003</c:v>
                </c:pt>
                <c:pt idx="184">
                  <c:v>33.6</c:v>
                </c:pt>
                <c:pt idx="185">
                  <c:v>33.75</c:v>
                </c:pt>
                <c:pt idx="186">
                  <c:v>33.9</c:v>
                </c:pt>
                <c:pt idx="187">
                  <c:v>34.049999999999997</c:v>
                </c:pt>
                <c:pt idx="188">
                  <c:v>34.200000000000003</c:v>
                </c:pt>
                <c:pt idx="189">
                  <c:v>34.35</c:v>
                </c:pt>
                <c:pt idx="190">
                  <c:v>34.5</c:v>
                </c:pt>
                <c:pt idx="191">
                  <c:v>34.65</c:v>
                </c:pt>
                <c:pt idx="192">
                  <c:v>34.799999999999997</c:v>
                </c:pt>
                <c:pt idx="193">
                  <c:v>34.950000000000003</c:v>
                </c:pt>
                <c:pt idx="194">
                  <c:v>35.1</c:v>
                </c:pt>
                <c:pt idx="195">
                  <c:v>35.25</c:v>
                </c:pt>
                <c:pt idx="196">
                  <c:v>35.4</c:v>
                </c:pt>
                <c:pt idx="197">
                  <c:v>35.549999999999997</c:v>
                </c:pt>
                <c:pt idx="198">
                  <c:v>35.700000000000003</c:v>
                </c:pt>
                <c:pt idx="199">
                  <c:v>35.85</c:v>
                </c:pt>
                <c:pt idx="200">
                  <c:v>36</c:v>
                </c:pt>
              </c:numCache>
            </c:numRef>
          </c:xVal>
          <c:yVal>
            <c:numRef>
              <c:f>'CLvsLO 1.5GHz IF'!$J$5:$J$205</c:f>
              <c:numCache>
                <c:formatCode>General</c:formatCode>
                <c:ptCount val="201"/>
                <c:pt idx="0">
                  <c:v>-67.432091</c:v>
                </c:pt>
                <c:pt idx="1">
                  <c:v>-74.677383000000006</c:v>
                </c:pt>
                <c:pt idx="2">
                  <c:v>-70.800528999999997</c:v>
                </c:pt>
                <c:pt idx="3">
                  <c:v>-67.988074999999995</c:v>
                </c:pt>
                <c:pt idx="4">
                  <c:v>-66.648169999999993</c:v>
                </c:pt>
                <c:pt idx="5">
                  <c:v>-63.499012</c:v>
                </c:pt>
                <c:pt idx="6">
                  <c:v>-60.725338000000001</c:v>
                </c:pt>
                <c:pt idx="7">
                  <c:v>-60.069659999999999</c:v>
                </c:pt>
                <c:pt idx="8">
                  <c:v>-57.755465999999998</c:v>
                </c:pt>
                <c:pt idx="9">
                  <c:v>-55.838057999999997</c:v>
                </c:pt>
                <c:pt idx="10">
                  <c:v>-26.295849</c:v>
                </c:pt>
                <c:pt idx="11">
                  <c:v>-52.266216</c:v>
                </c:pt>
                <c:pt idx="12">
                  <c:v>-50.831271999999998</c:v>
                </c:pt>
                <c:pt idx="13">
                  <c:v>-49.017283999999997</c:v>
                </c:pt>
                <c:pt idx="14">
                  <c:v>-47.266472</c:v>
                </c:pt>
                <c:pt idx="15">
                  <c:v>-45.923786</c:v>
                </c:pt>
                <c:pt idx="16">
                  <c:v>-44.719951999999999</c:v>
                </c:pt>
                <c:pt idx="17">
                  <c:v>-43.483055</c:v>
                </c:pt>
                <c:pt idx="18">
                  <c:v>-42.141613</c:v>
                </c:pt>
                <c:pt idx="19">
                  <c:v>-40.881450999999998</c:v>
                </c:pt>
                <c:pt idx="20">
                  <c:v>-39.672961999999998</c:v>
                </c:pt>
                <c:pt idx="21">
                  <c:v>-38.545639000000001</c:v>
                </c:pt>
                <c:pt idx="22">
                  <c:v>-37.123286999999998</c:v>
                </c:pt>
                <c:pt idx="23">
                  <c:v>-34.823860000000003</c:v>
                </c:pt>
                <c:pt idx="24">
                  <c:v>-34.007477000000002</c:v>
                </c:pt>
                <c:pt idx="25">
                  <c:v>-33.778191</c:v>
                </c:pt>
                <c:pt idx="26">
                  <c:v>-34.030223999999997</c:v>
                </c:pt>
                <c:pt idx="27">
                  <c:v>-34.493755</c:v>
                </c:pt>
                <c:pt idx="28">
                  <c:v>-33.121284000000003</c:v>
                </c:pt>
                <c:pt idx="29">
                  <c:v>-34.115459000000001</c:v>
                </c:pt>
                <c:pt idx="30">
                  <c:v>-39.599742999999997</c:v>
                </c:pt>
                <c:pt idx="31">
                  <c:v>-39.170642999999998</c:v>
                </c:pt>
                <c:pt idx="32">
                  <c:v>-38.998824999999997</c:v>
                </c:pt>
                <c:pt idx="33">
                  <c:v>-37.796546999999997</c:v>
                </c:pt>
                <c:pt idx="34">
                  <c:v>-33.827831000000003</c:v>
                </c:pt>
                <c:pt idx="35">
                  <c:v>-30.673853000000001</c:v>
                </c:pt>
                <c:pt idx="36">
                  <c:v>-34.779384999999998</c:v>
                </c:pt>
                <c:pt idx="37">
                  <c:v>-33.142077999999998</c:v>
                </c:pt>
                <c:pt idx="38">
                  <c:v>-33.991112000000001</c:v>
                </c:pt>
                <c:pt idx="39">
                  <c:v>-28.122350999999998</c:v>
                </c:pt>
                <c:pt idx="40">
                  <c:v>-23.202631</c:v>
                </c:pt>
                <c:pt idx="41">
                  <c:v>-16.087603000000001</c:v>
                </c:pt>
                <c:pt idx="42">
                  <c:v>-25.049679000000001</c:v>
                </c:pt>
                <c:pt idx="43">
                  <c:v>-22.789809999999999</c:v>
                </c:pt>
                <c:pt idx="44">
                  <c:v>-28.952508999999999</c:v>
                </c:pt>
                <c:pt idx="45">
                  <c:v>-15.492055000000001</c:v>
                </c:pt>
                <c:pt idx="46">
                  <c:v>-12.374314</c:v>
                </c:pt>
                <c:pt idx="47">
                  <c:v>-8.7243031999999996</c:v>
                </c:pt>
                <c:pt idx="48">
                  <c:v>-8.6730412999999995</c:v>
                </c:pt>
                <c:pt idx="49">
                  <c:v>-8.5518684</c:v>
                </c:pt>
                <c:pt idx="50">
                  <c:v>-8.5484734000000007</c:v>
                </c:pt>
                <c:pt idx="51">
                  <c:v>-8.4432945000000004</c:v>
                </c:pt>
                <c:pt idx="52">
                  <c:v>-8.3567237999999993</c:v>
                </c:pt>
                <c:pt idx="53">
                  <c:v>-8.2355318000000004</c:v>
                </c:pt>
                <c:pt idx="54">
                  <c:v>-7.9367595</c:v>
                </c:pt>
                <c:pt idx="55">
                  <c:v>-7.3783193000000002</c:v>
                </c:pt>
                <c:pt idx="56">
                  <c:v>-7.0166196999999997</c:v>
                </c:pt>
                <c:pt idx="57">
                  <c:v>-6.9237437000000002</c:v>
                </c:pt>
                <c:pt idx="58">
                  <c:v>-6.8976359</c:v>
                </c:pt>
                <c:pt idx="59">
                  <c:v>-6.7260026999999996</c:v>
                </c:pt>
                <c:pt idx="60">
                  <c:v>-6.8205179999999999</c:v>
                </c:pt>
                <c:pt idx="61">
                  <c:v>-6.6277504</c:v>
                </c:pt>
                <c:pt idx="62">
                  <c:v>-6.5719285000000003</c:v>
                </c:pt>
                <c:pt idx="63">
                  <c:v>-6.6510973</c:v>
                </c:pt>
                <c:pt idx="64">
                  <c:v>-6.7887497000000003</c:v>
                </c:pt>
                <c:pt idx="65">
                  <c:v>-6.9253941000000001</c:v>
                </c:pt>
                <c:pt idx="66">
                  <c:v>-7.1545224000000003</c:v>
                </c:pt>
                <c:pt idx="67">
                  <c:v>-7.0865501999999996</c:v>
                </c:pt>
                <c:pt idx="68">
                  <c:v>-7.2646331999999996</c:v>
                </c:pt>
                <c:pt idx="69">
                  <c:v>-7.4936657000000002</c:v>
                </c:pt>
                <c:pt idx="70">
                  <c:v>-7.7645682999999996</c:v>
                </c:pt>
                <c:pt idx="71">
                  <c:v>-8.3345231999999996</c:v>
                </c:pt>
                <c:pt idx="72">
                  <c:v>-8.6322489000000004</c:v>
                </c:pt>
                <c:pt idx="73">
                  <c:v>-9.0916443000000005</c:v>
                </c:pt>
                <c:pt idx="74">
                  <c:v>-9.0895805000000003</c:v>
                </c:pt>
                <c:pt idx="75">
                  <c:v>-8.9658765999999996</c:v>
                </c:pt>
                <c:pt idx="76">
                  <c:v>-9.3745413000000006</c:v>
                </c:pt>
                <c:pt idx="77">
                  <c:v>-9.6019745000000007</c:v>
                </c:pt>
                <c:pt idx="78">
                  <c:v>-9.4747781999999994</c:v>
                </c:pt>
                <c:pt idx="79">
                  <c:v>-9.3791475000000002</c:v>
                </c:pt>
                <c:pt idx="80">
                  <c:v>-9.3398380000000003</c:v>
                </c:pt>
                <c:pt idx="81">
                  <c:v>-9.1807689999999997</c:v>
                </c:pt>
                <c:pt idx="82">
                  <c:v>-9.3043078999999995</c:v>
                </c:pt>
                <c:pt idx="83">
                  <c:v>-9.4033136000000006</c:v>
                </c:pt>
                <c:pt idx="84">
                  <c:v>-9.2215489999999996</c:v>
                </c:pt>
                <c:pt idx="85">
                  <c:v>-9.1659965999999997</c:v>
                </c:pt>
                <c:pt idx="86">
                  <c:v>-9.1514462999999999</c:v>
                </c:pt>
                <c:pt idx="87">
                  <c:v>-9.1999750000000002</c:v>
                </c:pt>
                <c:pt idx="88">
                  <c:v>-9.0535411999999997</c:v>
                </c:pt>
                <c:pt idx="89">
                  <c:v>-9.2364998000000007</c:v>
                </c:pt>
                <c:pt idx="90">
                  <c:v>-9.3343457999999995</c:v>
                </c:pt>
                <c:pt idx="91">
                  <c:v>-9.4055405000000007</c:v>
                </c:pt>
                <c:pt idx="92">
                  <c:v>-9.5836287000000002</c:v>
                </c:pt>
                <c:pt idx="93">
                  <c:v>-9.5468577999999997</c:v>
                </c:pt>
                <c:pt idx="94">
                  <c:v>-9.4421225</c:v>
                </c:pt>
                <c:pt idx="95">
                  <c:v>-9.6320399999999999</c:v>
                </c:pt>
                <c:pt idx="96">
                  <c:v>-9.4248580999999998</c:v>
                </c:pt>
                <c:pt idx="97">
                  <c:v>-9.2126626999999992</c:v>
                </c:pt>
                <c:pt idx="98">
                  <c:v>-9.1429767999999996</c:v>
                </c:pt>
                <c:pt idx="99">
                  <c:v>-8.9774674999999995</c:v>
                </c:pt>
                <c:pt idx="100">
                  <c:v>-9.0453910999999998</c:v>
                </c:pt>
                <c:pt idx="101">
                  <c:v>-8.8793696999999998</c:v>
                </c:pt>
                <c:pt idx="102">
                  <c:v>-8.9178847999999995</c:v>
                </c:pt>
                <c:pt idx="103">
                  <c:v>-8.9580450000000003</c:v>
                </c:pt>
                <c:pt idx="104">
                  <c:v>-9.0047770000000007</c:v>
                </c:pt>
                <c:pt idx="105">
                  <c:v>-9.1515512000000001</c:v>
                </c:pt>
                <c:pt idx="106">
                  <c:v>-9.2186126999999995</c:v>
                </c:pt>
                <c:pt idx="107">
                  <c:v>-9.4281548999999991</c:v>
                </c:pt>
                <c:pt idx="108">
                  <c:v>-9.3952302999999997</c:v>
                </c:pt>
                <c:pt idx="109">
                  <c:v>-9.4963759999999997</c:v>
                </c:pt>
                <c:pt idx="110">
                  <c:v>-9.3703889999999994</c:v>
                </c:pt>
                <c:pt idx="111">
                  <c:v>-9.2753487000000003</c:v>
                </c:pt>
                <c:pt idx="112">
                  <c:v>-9.0454472999999993</c:v>
                </c:pt>
                <c:pt idx="113">
                  <c:v>-8.7649802999999995</c:v>
                </c:pt>
                <c:pt idx="114">
                  <c:v>-8.7035245999999997</c:v>
                </c:pt>
                <c:pt idx="115">
                  <c:v>-8.4192028000000008</c:v>
                </c:pt>
                <c:pt idx="116">
                  <c:v>-8.3266410999999998</c:v>
                </c:pt>
                <c:pt idx="117">
                  <c:v>-8.1593657000000004</c:v>
                </c:pt>
                <c:pt idx="118">
                  <c:v>-8.1595096999999992</c:v>
                </c:pt>
                <c:pt idx="119">
                  <c:v>-8.1214341999999995</c:v>
                </c:pt>
                <c:pt idx="120">
                  <c:v>-8.0404882000000004</c:v>
                </c:pt>
                <c:pt idx="121">
                  <c:v>-8.1189889999999991</c:v>
                </c:pt>
                <c:pt idx="122">
                  <c:v>-8.1778946000000001</c:v>
                </c:pt>
                <c:pt idx="123">
                  <c:v>-8.3647766000000008</c:v>
                </c:pt>
                <c:pt idx="124">
                  <c:v>-8.3855553</c:v>
                </c:pt>
                <c:pt idx="125">
                  <c:v>-8.5500773999999993</c:v>
                </c:pt>
                <c:pt idx="126">
                  <c:v>-8.5768603999999993</c:v>
                </c:pt>
                <c:pt idx="127">
                  <c:v>-8.5117474000000009</c:v>
                </c:pt>
                <c:pt idx="128">
                  <c:v>-8.6660728000000002</c:v>
                </c:pt>
                <c:pt idx="129">
                  <c:v>-8.7750359000000007</c:v>
                </c:pt>
                <c:pt idx="130">
                  <c:v>-8.7768984000000003</c:v>
                </c:pt>
                <c:pt idx="131">
                  <c:v>-8.7261609999999994</c:v>
                </c:pt>
                <c:pt idx="132">
                  <c:v>-8.6853981000000005</c:v>
                </c:pt>
                <c:pt idx="133">
                  <c:v>-8.3550453000000005</c:v>
                </c:pt>
                <c:pt idx="134">
                  <c:v>-8.2289972000000002</c:v>
                </c:pt>
                <c:pt idx="135">
                  <c:v>-8.0979241999999996</c:v>
                </c:pt>
                <c:pt idx="136">
                  <c:v>-8.0888957999999995</c:v>
                </c:pt>
                <c:pt idx="137">
                  <c:v>-8.1348228000000002</c:v>
                </c:pt>
                <c:pt idx="138">
                  <c:v>-7.9725409000000003</c:v>
                </c:pt>
                <c:pt idx="139">
                  <c:v>-8.0529689999999992</c:v>
                </c:pt>
                <c:pt idx="140">
                  <c:v>-8.0064106000000006</c:v>
                </c:pt>
                <c:pt idx="141">
                  <c:v>-8.1746844999999997</c:v>
                </c:pt>
                <c:pt idx="142">
                  <c:v>-8.2744140999999996</c:v>
                </c:pt>
                <c:pt idx="143">
                  <c:v>-8.368722</c:v>
                </c:pt>
                <c:pt idx="144">
                  <c:v>-8.5657911000000002</c:v>
                </c:pt>
                <c:pt idx="145">
                  <c:v>-8.6470365999999999</c:v>
                </c:pt>
                <c:pt idx="146">
                  <c:v>-8.6514281999999998</c:v>
                </c:pt>
                <c:pt idx="147">
                  <c:v>-8.6002253999999994</c:v>
                </c:pt>
                <c:pt idx="148">
                  <c:v>-8.7731724</c:v>
                </c:pt>
                <c:pt idx="149">
                  <c:v>-8.8555373999999993</c:v>
                </c:pt>
                <c:pt idx="150">
                  <c:v>-8.8878573999999997</c:v>
                </c:pt>
                <c:pt idx="151">
                  <c:v>-9.0661620999999997</c:v>
                </c:pt>
                <c:pt idx="152">
                  <c:v>-9.1586437000000007</c:v>
                </c:pt>
                <c:pt idx="153">
                  <c:v>-9.1966657999999999</c:v>
                </c:pt>
                <c:pt idx="154">
                  <c:v>-9.3112106000000008</c:v>
                </c:pt>
                <c:pt idx="155">
                  <c:v>-9.4384412999999991</c:v>
                </c:pt>
                <c:pt idx="156">
                  <c:v>-9.5447644999999994</c:v>
                </c:pt>
                <c:pt idx="157">
                  <c:v>-9.5496301999999993</c:v>
                </c:pt>
                <c:pt idx="158">
                  <c:v>-9.6976185000000008</c:v>
                </c:pt>
                <c:pt idx="159">
                  <c:v>-9.7745285000000006</c:v>
                </c:pt>
                <c:pt idx="160">
                  <c:v>-9.9718037000000006</c:v>
                </c:pt>
                <c:pt idx="161">
                  <c:v>-10.130343999999999</c:v>
                </c:pt>
                <c:pt idx="162">
                  <c:v>-10.378451999999999</c:v>
                </c:pt>
                <c:pt idx="163">
                  <c:v>-10.577233</c:v>
                </c:pt>
                <c:pt idx="164">
                  <c:v>-10.535446</c:v>
                </c:pt>
                <c:pt idx="165">
                  <c:v>-10.809953</c:v>
                </c:pt>
                <c:pt idx="166">
                  <c:v>-10.976673999999999</c:v>
                </c:pt>
                <c:pt idx="167">
                  <c:v>-11.347267</c:v>
                </c:pt>
                <c:pt idx="168">
                  <c:v>-11.462291</c:v>
                </c:pt>
                <c:pt idx="169">
                  <c:v>-11.522477</c:v>
                </c:pt>
                <c:pt idx="170">
                  <c:v>-11.671135</c:v>
                </c:pt>
                <c:pt idx="171">
                  <c:v>-11.754572</c:v>
                </c:pt>
                <c:pt idx="172">
                  <c:v>-11.91961</c:v>
                </c:pt>
                <c:pt idx="173">
                  <c:v>-12.156291</c:v>
                </c:pt>
                <c:pt idx="174">
                  <c:v>-12.374857</c:v>
                </c:pt>
                <c:pt idx="175">
                  <c:v>-12.541528</c:v>
                </c:pt>
                <c:pt idx="176">
                  <c:v>-12.598901</c:v>
                </c:pt>
                <c:pt idx="177">
                  <c:v>-12.570968000000001</c:v>
                </c:pt>
                <c:pt idx="178">
                  <c:v>-12.635636999999999</c:v>
                </c:pt>
                <c:pt idx="179">
                  <c:v>-12.713889</c:v>
                </c:pt>
                <c:pt idx="180">
                  <c:v>-12.716043000000001</c:v>
                </c:pt>
                <c:pt idx="181">
                  <c:v>-12.739336</c:v>
                </c:pt>
                <c:pt idx="182">
                  <c:v>-12.758076000000001</c:v>
                </c:pt>
                <c:pt idx="183">
                  <c:v>-12.876480000000001</c:v>
                </c:pt>
                <c:pt idx="184">
                  <c:v>-12.988799</c:v>
                </c:pt>
                <c:pt idx="185">
                  <c:v>-13.127867</c:v>
                </c:pt>
                <c:pt idx="186">
                  <c:v>-13.190435000000001</c:v>
                </c:pt>
                <c:pt idx="187">
                  <c:v>-13.360533</c:v>
                </c:pt>
                <c:pt idx="188">
                  <c:v>-13.442959</c:v>
                </c:pt>
                <c:pt idx="189">
                  <c:v>-13.690215999999999</c:v>
                </c:pt>
                <c:pt idx="190">
                  <c:v>-13.699726</c:v>
                </c:pt>
                <c:pt idx="191">
                  <c:v>-13.510339</c:v>
                </c:pt>
                <c:pt idx="192">
                  <c:v>-13.31099</c:v>
                </c:pt>
                <c:pt idx="193">
                  <c:v>-13.277746</c:v>
                </c:pt>
                <c:pt idx="194">
                  <c:v>-13.274585999999999</c:v>
                </c:pt>
                <c:pt idx="195">
                  <c:v>-13.369763000000001</c:v>
                </c:pt>
                <c:pt idx="196">
                  <c:v>-13.667699000000001</c:v>
                </c:pt>
                <c:pt idx="197">
                  <c:v>-14.035231</c:v>
                </c:pt>
                <c:pt idx="198">
                  <c:v>-14.554955</c:v>
                </c:pt>
                <c:pt idx="199">
                  <c:v>-15.072488999999999</c:v>
                </c:pt>
                <c:pt idx="200">
                  <c:v>-15.805307000000001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C101-4605-8C4B-EFA8E1CD3351}"/>
            </c:ext>
          </c:extLst>
        </c:ser>
        <c:ser>
          <c:idx val="5"/>
          <c:order val="4"/>
          <c:tx>
            <c:strRef>
              <c:f>'CLvsLO 1.5GHz IF'!$K$2</c:f>
              <c:strCache>
                <c:ptCount val="1"/>
                <c:pt idx="0">
                  <c:v>+12 dBm</c:v>
                </c:pt>
              </c:strCache>
            </c:strRef>
          </c:tx>
          <c:spPr>
            <a:ln cap="rnd" cmpd="dbl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'CLvsLO 1.5GHz IF'!$E$5:$E$205</c:f>
              <c:numCache>
                <c:formatCode>General</c:formatCode>
                <c:ptCount val="201"/>
                <c:pt idx="0">
                  <c:v>6</c:v>
                </c:pt>
                <c:pt idx="1">
                  <c:v>6.15</c:v>
                </c:pt>
                <c:pt idx="2">
                  <c:v>6.3</c:v>
                </c:pt>
                <c:pt idx="3">
                  <c:v>6.45</c:v>
                </c:pt>
                <c:pt idx="4">
                  <c:v>6.6</c:v>
                </c:pt>
                <c:pt idx="5">
                  <c:v>6.75</c:v>
                </c:pt>
                <c:pt idx="6">
                  <c:v>6.9</c:v>
                </c:pt>
                <c:pt idx="7">
                  <c:v>7.05</c:v>
                </c:pt>
                <c:pt idx="8">
                  <c:v>7.2</c:v>
                </c:pt>
                <c:pt idx="9">
                  <c:v>7.35</c:v>
                </c:pt>
                <c:pt idx="10">
                  <c:v>7.5</c:v>
                </c:pt>
                <c:pt idx="11">
                  <c:v>7.65</c:v>
                </c:pt>
                <c:pt idx="12">
                  <c:v>7.8</c:v>
                </c:pt>
                <c:pt idx="13">
                  <c:v>7.95</c:v>
                </c:pt>
                <c:pt idx="14">
                  <c:v>8.1</c:v>
                </c:pt>
                <c:pt idx="15">
                  <c:v>8.25</c:v>
                </c:pt>
                <c:pt idx="16">
                  <c:v>8.4</c:v>
                </c:pt>
                <c:pt idx="17">
                  <c:v>8.5500000000000007</c:v>
                </c:pt>
                <c:pt idx="18">
                  <c:v>8.6999999999999993</c:v>
                </c:pt>
                <c:pt idx="19">
                  <c:v>8.85</c:v>
                </c:pt>
                <c:pt idx="20">
                  <c:v>9</c:v>
                </c:pt>
                <c:pt idx="21">
                  <c:v>9.15</c:v>
                </c:pt>
                <c:pt idx="22">
                  <c:v>9.3000000000000007</c:v>
                </c:pt>
                <c:pt idx="23">
                  <c:v>9.4499999999999993</c:v>
                </c:pt>
                <c:pt idx="24">
                  <c:v>9.6</c:v>
                </c:pt>
                <c:pt idx="25">
                  <c:v>9.75</c:v>
                </c:pt>
                <c:pt idx="26">
                  <c:v>9.9</c:v>
                </c:pt>
                <c:pt idx="27">
                  <c:v>10.050000000000001</c:v>
                </c:pt>
                <c:pt idx="28">
                  <c:v>10.199999999999999</c:v>
                </c:pt>
                <c:pt idx="29">
                  <c:v>10.35</c:v>
                </c:pt>
                <c:pt idx="30">
                  <c:v>10.5</c:v>
                </c:pt>
                <c:pt idx="31">
                  <c:v>10.65</c:v>
                </c:pt>
                <c:pt idx="32">
                  <c:v>10.8</c:v>
                </c:pt>
                <c:pt idx="33">
                  <c:v>10.95</c:v>
                </c:pt>
                <c:pt idx="34">
                  <c:v>11.1</c:v>
                </c:pt>
                <c:pt idx="35">
                  <c:v>11.25</c:v>
                </c:pt>
                <c:pt idx="36">
                  <c:v>11.4</c:v>
                </c:pt>
                <c:pt idx="37">
                  <c:v>11.55</c:v>
                </c:pt>
                <c:pt idx="38">
                  <c:v>11.7</c:v>
                </c:pt>
                <c:pt idx="39">
                  <c:v>11.85</c:v>
                </c:pt>
                <c:pt idx="40">
                  <c:v>12</c:v>
                </c:pt>
                <c:pt idx="41">
                  <c:v>12.15</c:v>
                </c:pt>
                <c:pt idx="42">
                  <c:v>12.3</c:v>
                </c:pt>
                <c:pt idx="43">
                  <c:v>12.45</c:v>
                </c:pt>
                <c:pt idx="44">
                  <c:v>12.6</c:v>
                </c:pt>
                <c:pt idx="45">
                  <c:v>12.75</c:v>
                </c:pt>
                <c:pt idx="46">
                  <c:v>12.9</c:v>
                </c:pt>
                <c:pt idx="47">
                  <c:v>13.05</c:v>
                </c:pt>
                <c:pt idx="48">
                  <c:v>13.2</c:v>
                </c:pt>
                <c:pt idx="49">
                  <c:v>13.35</c:v>
                </c:pt>
                <c:pt idx="50">
                  <c:v>13.5</c:v>
                </c:pt>
                <c:pt idx="51">
                  <c:v>13.65</c:v>
                </c:pt>
                <c:pt idx="52">
                  <c:v>13.8</c:v>
                </c:pt>
                <c:pt idx="53">
                  <c:v>13.95</c:v>
                </c:pt>
                <c:pt idx="54">
                  <c:v>14.1</c:v>
                </c:pt>
                <c:pt idx="55">
                  <c:v>14.25</c:v>
                </c:pt>
                <c:pt idx="56">
                  <c:v>14.4</c:v>
                </c:pt>
                <c:pt idx="57">
                  <c:v>14.55</c:v>
                </c:pt>
                <c:pt idx="58">
                  <c:v>14.7</c:v>
                </c:pt>
                <c:pt idx="59">
                  <c:v>14.85</c:v>
                </c:pt>
                <c:pt idx="60">
                  <c:v>15</c:v>
                </c:pt>
                <c:pt idx="61">
                  <c:v>15.15</c:v>
                </c:pt>
                <c:pt idx="62">
                  <c:v>15.3</c:v>
                </c:pt>
                <c:pt idx="63">
                  <c:v>15.45</c:v>
                </c:pt>
                <c:pt idx="64">
                  <c:v>15.6</c:v>
                </c:pt>
                <c:pt idx="65">
                  <c:v>15.75</c:v>
                </c:pt>
                <c:pt idx="66">
                  <c:v>15.9</c:v>
                </c:pt>
                <c:pt idx="67">
                  <c:v>16.05</c:v>
                </c:pt>
                <c:pt idx="68">
                  <c:v>16.2</c:v>
                </c:pt>
                <c:pt idx="69">
                  <c:v>16.350000000000001</c:v>
                </c:pt>
                <c:pt idx="70">
                  <c:v>16.5</c:v>
                </c:pt>
                <c:pt idx="71">
                  <c:v>16.649999999999999</c:v>
                </c:pt>
                <c:pt idx="72">
                  <c:v>16.8</c:v>
                </c:pt>
                <c:pt idx="73">
                  <c:v>16.95</c:v>
                </c:pt>
                <c:pt idx="74">
                  <c:v>17.100000000000001</c:v>
                </c:pt>
                <c:pt idx="75">
                  <c:v>17.25</c:v>
                </c:pt>
                <c:pt idx="76">
                  <c:v>17.399999999999999</c:v>
                </c:pt>
                <c:pt idx="77">
                  <c:v>17.55</c:v>
                </c:pt>
                <c:pt idx="78">
                  <c:v>17.7</c:v>
                </c:pt>
                <c:pt idx="79">
                  <c:v>17.850000000000001</c:v>
                </c:pt>
                <c:pt idx="80">
                  <c:v>18</c:v>
                </c:pt>
                <c:pt idx="81">
                  <c:v>18.149999999999999</c:v>
                </c:pt>
                <c:pt idx="82">
                  <c:v>18.3</c:v>
                </c:pt>
                <c:pt idx="83">
                  <c:v>18.45</c:v>
                </c:pt>
                <c:pt idx="84">
                  <c:v>18.600000000000001</c:v>
                </c:pt>
                <c:pt idx="85">
                  <c:v>18.75</c:v>
                </c:pt>
                <c:pt idx="86">
                  <c:v>18.899999999999999</c:v>
                </c:pt>
                <c:pt idx="87">
                  <c:v>19.05</c:v>
                </c:pt>
                <c:pt idx="88">
                  <c:v>19.2</c:v>
                </c:pt>
                <c:pt idx="89">
                  <c:v>19.350000000000001</c:v>
                </c:pt>
                <c:pt idx="90">
                  <c:v>19.5</c:v>
                </c:pt>
                <c:pt idx="91">
                  <c:v>19.649999999999999</c:v>
                </c:pt>
                <c:pt idx="92">
                  <c:v>19.8</c:v>
                </c:pt>
                <c:pt idx="93">
                  <c:v>19.95</c:v>
                </c:pt>
                <c:pt idx="94">
                  <c:v>20.100000000000001</c:v>
                </c:pt>
                <c:pt idx="95">
                  <c:v>20.25</c:v>
                </c:pt>
                <c:pt idx="96">
                  <c:v>20.399999999999999</c:v>
                </c:pt>
                <c:pt idx="97">
                  <c:v>20.55</c:v>
                </c:pt>
                <c:pt idx="98">
                  <c:v>20.7</c:v>
                </c:pt>
                <c:pt idx="99">
                  <c:v>20.85</c:v>
                </c:pt>
                <c:pt idx="100">
                  <c:v>21</c:v>
                </c:pt>
                <c:pt idx="101">
                  <c:v>21.15</c:v>
                </c:pt>
                <c:pt idx="102">
                  <c:v>21.3</c:v>
                </c:pt>
                <c:pt idx="103">
                  <c:v>21.45</c:v>
                </c:pt>
                <c:pt idx="104">
                  <c:v>21.6</c:v>
                </c:pt>
                <c:pt idx="105">
                  <c:v>21.75</c:v>
                </c:pt>
                <c:pt idx="106">
                  <c:v>21.9</c:v>
                </c:pt>
                <c:pt idx="107">
                  <c:v>22.05</c:v>
                </c:pt>
                <c:pt idx="108">
                  <c:v>22.2</c:v>
                </c:pt>
                <c:pt idx="109">
                  <c:v>22.35</c:v>
                </c:pt>
                <c:pt idx="110">
                  <c:v>22.5</c:v>
                </c:pt>
                <c:pt idx="111">
                  <c:v>22.65</c:v>
                </c:pt>
                <c:pt idx="112">
                  <c:v>22.8</c:v>
                </c:pt>
                <c:pt idx="113">
                  <c:v>22.95</c:v>
                </c:pt>
                <c:pt idx="114">
                  <c:v>23.1</c:v>
                </c:pt>
                <c:pt idx="115">
                  <c:v>23.25</c:v>
                </c:pt>
                <c:pt idx="116">
                  <c:v>23.4</c:v>
                </c:pt>
                <c:pt idx="117">
                  <c:v>23.55</c:v>
                </c:pt>
                <c:pt idx="118">
                  <c:v>23.7</c:v>
                </c:pt>
                <c:pt idx="119">
                  <c:v>23.85</c:v>
                </c:pt>
                <c:pt idx="120">
                  <c:v>24</c:v>
                </c:pt>
                <c:pt idx="121">
                  <c:v>24.15</c:v>
                </c:pt>
                <c:pt idx="122">
                  <c:v>24.3</c:v>
                </c:pt>
                <c:pt idx="123">
                  <c:v>24.45</c:v>
                </c:pt>
                <c:pt idx="124">
                  <c:v>24.6</c:v>
                </c:pt>
                <c:pt idx="125">
                  <c:v>24.75</c:v>
                </c:pt>
                <c:pt idx="126">
                  <c:v>24.9</c:v>
                </c:pt>
                <c:pt idx="127">
                  <c:v>25.05</c:v>
                </c:pt>
                <c:pt idx="128">
                  <c:v>25.2</c:v>
                </c:pt>
                <c:pt idx="129">
                  <c:v>25.35</c:v>
                </c:pt>
                <c:pt idx="130">
                  <c:v>25.5</c:v>
                </c:pt>
                <c:pt idx="131">
                  <c:v>25.65</c:v>
                </c:pt>
                <c:pt idx="132">
                  <c:v>25.8</c:v>
                </c:pt>
                <c:pt idx="133">
                  <c:v>25.95</c:v>
                </c:pt>
                <c:pt idx="134">
                  <c:v>26.1</c:v>
                </c:pt>
                <c:pt idx="135">
                  <c:v>26.25</c:v>
                </c:pt>
                <c:pt idx="136">
                  <c:v>26.4</c:v>
                </c:pt>
                <c:pt idx="137">
                  <c:v>26.55</c:v>
                </c:pt>
                <c:pt idx="138">
                  <c:v>26.7</c:v>
                </c:pt>
                <c:pt idx="139">
                  <c:v>26.85</c:v>
                </c:pt>
                <c:pt idx="140">
                  <c:v>27</c:v>
                </c:pt>
                <c:pt idx="141">
                  <c:v>27.15</c:v>
                </c:pt>
                <c:pt idx="142">
                  <c:v>27.3</c:v>
                </c:pt>
                <c:pt idx="143">
                  <c:v>27.45</c:v>
                </c:pt>
                <c:pt idx="144">
                  <c:v>27.6</c:v>
                </c:pt>
                <c:pt idx="145">
                  <c:v>27.75</c:v>
                </c:pt>
                <c:pt idx="146">
                  <c:v>27.9</c:v>
                </c:pt>
                <c:pt idx="147">
                  <c:v>28.05</c:v>
                </c:pt>
                <c:pt idx="148">
                  <c:v>28.2</c:v>
                </c:pt>
                <c:pt idx="149">
                  <c:v>28.35</c:v>
                </c:pt>
                <c:pt idx="150">
                  <c:v>28.5</c:v>
                </c:pt>
                <c:pt idx="151">
                  <c:v>28.65</c:v>
                </c:pt>
                <c:pt idx="152">
                  <c:v>28.8</c:v>
                </c:pt>
                <c:pt idx="153">
                  <c:v>28.95</c:v>
                </c:pt>
                <c:pt idx="154">
                  <c:v>29.1</c:v>
                </c:pt>
                <c:pt idx="155">
                  <c:v>29.25</c:v>
                </c:pt>
                <c:pt idx="156">
                  <c:v>29.4</c:v>
                </c:pt>
                <c:pt idx="157">
                  <c:v>29.55</c:v>
                </c:pt>
                <c:pt idx="158">
                  <c:v>29.7</c:v>
                </c:pt>
                <c:pt idx="159">
                  <c:v>29.85</c:v>
                </c:pt>
                <c:pt idx="160">
                  <c:v>30</c:v>
                </c:pt>
                <c:pt idx="161">
                  <c:v>30.15</c:v>
                </c:pt>
                <c:pt idx="162">
                  <c:v>30.3</c:v>
                </c:pt>
                <c:pt idx="163">
                  <c:v>30.45</c:v>
                </c:pt>
                <c:pt idx="164">
                  <c:v>30.6</c:v>
                </c:pt>
                <c:pt idx="165">
                  <c:v>30.75</c:v>
                </c:pt>
                <c:pt idx="166">
                  <c:v>30.9</c:v>
                </c:pt>
                <c:pt idx="167">
                  <c:v>31.05</c:v>
                </c:pt>
                <c:pt idx="168">
                  <c:v>31.2</c:v>
                </c:pt>
                <c:pt idx="169">
                  <c:v>31.35</c:v>
                </c:pt>
                <c:pt idx="170">
                  <c:v>31.5</c:v>
                </c:pt>
                <c:pt idx="171">
                  <c:v>31.65</c:v>
                </c:pt>
                <c:pt idx="172">
                  <c:v>31.8</c:v>
                </c:pt>
                <c:pt idx="173">
                  <c:v>31.95</c:v>
                </c:pt>
                <c:pt idx="174">
                  <c:v>32.1</c:v>
                </c:pt>
                <c:pt idx="175">
                  <c:v>32.25</c:v>
                </c:pt>
                <c:pt idx="176">
                  <c:v>32.4</c:v>
                </c:pt>
                <c:pt idx="177">
                  <c:v>32.549999999999997</c:v>
                </c:pt>
                <c:pt idx="178">
                  <c:v>32.700000000000003</c:v>
                </c:pt>
                <c:pt idx="179">
                  <c:v>32.85</c:v>
                </c:pt>
                <c:pt idx="180">
                  <c:v>33</c:v>
                </c:pt>
                <c:pt idx="181">
                  <c:v>33.15</c:v>
                </c:pt>
                <c:pt idx="182">
                  <c:v>33.299999999999997</c:v>
                </c:pt>
                <c:pt idx="183">
                  <c:v>33.450000000000003</c:v>
                </c:pt>
                <c:pt idx="184">
                  <c:v>33.6</c:v>
                </c:pt>
                <c:pt idx="185">
                  <c:v>33.75</c:v>
                </c:pt>
                <c:pt idx="186">
                  <c:v>33.9</c:v>
                </c:pt>
                <c:pt idx="187">
                  <c:v>34.049999999999997</c:v>
                </c:pt>
                <c:pt idx="188">
                  <c:v>34.200000000000003</c:v>
                </c:pt>
                <c:pt idx="189">
                  <c:v>34.35</c:v>
                </c:pt>
                <c:pt idx="190">
                  <c:v>34.5</c:v>
                </c:pt>
                <c:pt idx="191">
                  <c:v>34.65</c:v>
                </c:pt>
                <c:pt idx="192">
                  <c:v>34.799999999999997</c:v>
                </c:pt>
                <c:pt idx="193">
                  <c:v>34.950000000000003</c:v>
                </c:pt>
                <c:pt idx="194">
                  <c:v>35.1</c:v>
                </c:pt>
                <c:pt idx="195">
                  <c:v>35.25</c:v>
                </c:pt>
                <c:pt idx="196">
                  <c:v>35.4</c:v>
                </c:pt>
                <c:pt idx="197">
                  <c:v>35.549999999999997</c:v>
                </c:pt>
                <c:pt idx="198">
                  <c:v>35.700000000000003</c:v>
                </c:pt>
                <c:pt idx="199">
                  <c:v>35.85</c:v>
                </c:pt>
                <c:pt idx="200">
                  <c:v>36</c:v>
                </c:pt>
              </c:numCache>
            </c:numRef>
          </c:xVal>
          <c:yVal>
            <c:numRef>
              <c:f>'CLvsLO 1.5GHz IF'!$K$5:$K$205</c:f>
              <c:numCache>
                <c:formatCode>General</c:formatCode>
                <c:ptCount val="201"/>
                <c:pt idx="0">
                  <c:v>-71.114479000000003</c:v>
                </c:pt>
                <c:pt idx="1">
                  <c:v>-73.633735999999999</c:v>
                </c:pt>
                <c:pt idx="2">
                  <c:v>-72.577690000000004</c:v>
                </c:pt>
                <c:pt idx="3">
                  <c:v>-70.713111999999995</c:v>
                </c:pt>
                <c:pt idx="4">
                  <c:v>-67.450867000000002</c:v>
                </c:pt>
                <c:pt idx="5">
                  <c:v>-65.431151999999997</c:v>
                </c:pt>
                <c:pt idx="6">
                  <c:v>-63.022269999999999</c:v>
                </c:pt>
                <c:pt idx="7">
                  <c:v>-60.856490999999998</c:v>
                </c:pt>
                <c:pt idx="8">
                  <c:v>-59.783107999999999</c:v>
                </c:pt>
                <c:pt idx="9">
                  <c:v>-58.422752000000003</c:v>
                </c:pt>
                <c:pt idx="10">
                  <c:v>-28.735937</c:v>
                </c:pt>
                <c:pt idx="11">
                  <c:v>-54.604149</c:v>
                </c:pt>
                <c:pt idx="12">
                  <c:v>-53.144356000000002</c:v>
                </c:pt>
                <c:pt idx="13">
                  <c:v>-50.735225999999997</c:v>
                </c:pt>
                <c:pt idx="14">
                  <c:v>-49.402011999999999</c:v>
                </c:pt>
                <c:pt idx="15">
                  <c:v>-48.267795999999997</c:v>
                </c:pt>
                <c:pt idx="16">
                  <c:v>-46.886291999999997</c:v>
                </c:pt>
                <c:pt idx="17">
                  <c:v>-45.501483999999998</c:v>
                </c:pt>
                <c:pt idx="18">
                  <c:v>-44.289299</c:v>
                </c:pt>
                <c:pt idx="19">
                  <c:v>-43.136715000000002</c:v>
                </c:pt>
                <c:pt idx="20">
                  <c:v>-41.968674</c:v>
                </c:pt>
                <c:pt idx="21">
                  <c:v>-40.840954000000004</c:v>
                </c:pt>
                <c:pt idx="22">
                  <c:v>-39.613159000000003</c:v>
                </c:pt>
                <c:pt idx="23">
                  <c:v>-38.281097000000003</c:v>
                </c:pt>
                <c:pt idx="24">
                  <c:v>-37.408088999999997</c:v>
                </c:pt>
                <c:pt idx="25">
                  <c:v>-36.850140000000003</c:v>
                </c:pt>
                <c:pt idx="26">
                  <c:v>-36.767322999999998</c:v>
                </c:pt>
                <c:pt idx="27">
                  <c:v>-36.512203</c:v>
                </c:pt>
                <c:pt idx="28">
                  <c:v>-36.651482000000001</c:v>
                </c:pt>
                <c:pt idx="29">
                  <c:v>-36.642952000000001</c:v>
                </c:pt>
                <c:pt idx="30">
                  <c:v>-38.709415</c:v>
                </c:pt>
                <c:pt idx="31">
                  <c:v>-38.471916</c:v>
                </c:pt>
                <c:pt idx="32">
                  <c:v>-38.359420999999998</c:v>
                </c:pt>
                <c:pt idx="33">
                  <c:v>-37.185532000000002</c:v>
                </c:pt>
                <c:pt idx="34">
                  <c:v>-35.086371999999997</c:v>
                </c:pt>
                <c:pt idx="35">
                  <c:v>-34.438011000000003</c:v>
                </c:pt>
                <c:pt idx="36">
                  <c:v>-34.012206999999997</c:v>
                </c:pt>
                <c:pt idx="37">
                  <c:v>-32.159260000000003</c:v>
                </c:pt>
                <c:pt idx="38">
                  <c:v>-33.018574000000001</c:v>
                </c:pt>
                <c:pt idx="39">
                  <c:v>-24.357977000000002</c:v>
                </c:pt>
                <c:pt idx="40">
                  <c:v>-19.994171000000001</c:v>
                </c:pt>
                <c:pt idx="41">
                  <c:v>-16.23385</c:v>
                </c:pt>
                <c:pt idx="42">
                  <c:v>-21.78668</c:v>
                </c:pt>
                <c:pt idx="43">
                  <c:v>-19.611267000000002</c:v>
                </c:pt>
                <c:pt idx="44">
                  <c:v>-26.697303999999999</c:v>
                </c:pt>
                <c:pt idx="45">
                  <c:v>-13.590631</c:v>
                </c:pt>
                <c:pt idx="46">
                  <c:v>-11.341452</c:v>
                </c:pt>
                <c:pt idx="47">
                  <c:v>-9.7246760999999999</c:v>
                </c:pt>
                <c:pt idx="48">
                  <c:v>-9.5457467999999999</c:v>
                </c:pt>
                <c:pt idx="49">
                  <c:v>-9.3151913000000004</c:v>
                </c:pt>
                <c:pt idx="50">
                  <c:v>-9.2576512999999991</c:v>
                </c:pt>
                <c:pt idx="51">
                  <c:v>-9.1200504000000002</c:v>
                </c:pt>
                <c:pt idx="52">
                  <c:v>-9.0258120999999996</c:v>
                </c:pt>
                <c:pt idx="53">
                  <c:v>-8.8998661000000006</c:v>
                </c:pt>
                <c:pt idx="54">
                  <c:v>-8.5930719</c:v>
                </c:pt>
                <c:pt idx="55">
                  <c:v>-7.9528308000000001</c:v>
                </c:pt>
                <c:pt idx="56">
                  <c:v>-7.4884957999999999</c:v>
                </c:pt>
                <c:pt idx="57">
                  <c:v>-7.3710842000000003</c:v>
                </c:pt>
                <c:pt idx="58">
                  <c:v>-7.3344164000000003</c:v>
                </c:pt>
                <c:pt idx="59">
                  <c:v>-7.0682935999999996</c:v>
                </c:pt>
                <c:pt idx="60">
                  <c:v>-6.2908439999999999</c:v>
                </c:pt>
                <c:pt idx="61">
                  <c:v>-6.9093003</c:v>
                </c:pt>
                <c:pt idx="62">
                  <c:v>-6.8912000999999998</c:v>
                </c:pt>
                <c:pt idx="63">
                  <c:v>-7.0681662999999997</c:v>
                </c:pt>
                <c:pt idx="64">
                  <c:v>-7.3074697999999998</c:v>
                </c:pt>
                <c:pt idx="65">
                  <c:v>-7.5176334000000002</c:v>
                </c:pt>
                <c:pt idx="66">
                  <c:v>-7.7311000999999999</c:v>
                </c:pt>
                <c:pt idx="67">
                  <c:v>-7.5904483999999997</c:v>
                </c:pt>
                <c:pt idx="68">
                  <c:v>-7.7529963999999998</c:v>
                </c:pt>
                <c:pt idx="69">
                  <c:v>-7.9687032999999996</c:v>
                </c:pt>
                <c:pt idx="70">
                  <c:v>-8.2832623000000005</c:v>
                </c:pt>
                <c:pt idx="71">
                  <c:v>-8.8672980999999993</c:v>
                </c:pt>
                <c:pt idx="72">
                  <c:v>-9.1724625</c:v>
                </c:pt>
                <c:pt idx="73">
                  <c:v>-9.6281918999999991</c:v>
                </c:pt>
                <c:pt idx="74">
                  <c:v>-9.5976353000000003</c:v>
                </c:pt>
                <c:pt idx="75">
                  <c:v>-9.5531807000000004</c:v>
                </c:pt>
                <c:pt idx="76">
                  <c:v>-10.035453</c:v>
                </c:pt>
                <c:pt idx="77">
                  <c:v>-10.276930999999999</c:v>
                </c:pt>
                <c:pt idx="78">
                  <c:v>-10.158211</c:v>
                </c:pt>
                <c:pt idx="79">
                  <c:v>-10.139528</c:v>
                </c:pt>
                <c:pt idx="80">
                  <c:v>-10.145530000000001</c:v>
                </c:pt>
                <c:pt idx="81">
                  <c:v>-9.9910841000000001</c:v>
                </c:pt>
                <c:pt idx="82">
                  <c:v>-10.243294000000001</c:v>
                </c:pt>
                <c:pt idx="83">
                  <c:v>-10.400043</c:v>
                </c:pt>
                <c:pt idx="84">
                  <c:v>-10.257953000000001</c:v>
                </c:pt>
                <c:pt idx="85">
                  <c:v>-10.295267000000001</c:v>
                </c:pt>
                <c:pt idx="86">
                  <c:v>-10.313635</c:v>
                </c:pt>
                <c:pt idx="87">
                  <c:v>-10.392367</c:v>
                </c:pt>
                <c:pt idx="88">
                  <c:v>-10.23062</c:v>
                </c:pt>
                <c:pt idx="89">
                  <c:v>-10.574980999999999</c:v>
                </c:pt>
                <c:pt idx="90">
                  <c:v>-10.628861000000001</c:v>
                </c:pt>
                <c:pt idx="91">
                  <c:v>-10.592575999999999</c:v>
                </c:pt>
                <c:pt idx="92">
                  <c:v>-10.869704</c:v>
                </c:pt>
                <c:pt idx="93">
                  <c:v>-10.764338</c:v>
                </c:pt>
                <c:pt idx="94">
                  <c:v>-10.661795</c:v>
                </c:pt>
                <c:pt idx="95">
                  <c:v>-10.926507000000001</c:v>
                </c:pt>
                <c:pt idx="96">
                  <c:v>-10.624374</c:v>
                </c:pt>
                <c:pt idx="97">
                  <c:v>-10.304219</c:v>
                </c:pt>
                <c:pt idx="98">
                  <c:v>-10.198688000000001</c:v>
                </c:pt>
                <c:pt idx="99">
                  <c:v>-9.8724936999999997</c:v>
                </c:pt>
                <c:pt idx="100">
                  <c:v>-9.8942490000000003</c:v>
                </c:pt>
                <c:pt idx="101">
                  <c:v>-9.6243715000000005</c:v>
                </c:pt>
                <c:pt idx="102">
                  <c:v>-9.6503037999999997</c:v>
                </c:pt>
                <c:pt idx="103">
                  <c:v>-9.8068743000000005</c:v>
                </c:pt>
                <c:pt idx="104">
                  <c:v>-9.9914617999999997</c:v>
                </c:pt>
                <c:pt idx="105">
                  <c:v>-10.39113</c:v>
                </c:pt>
                <c:pt idx="106">
                  <c:v>-10.653638000000001</c:v>
                </c:pt>
                <c:pt idx="107">
                  <c:v>-11.182926</c:v>
                </c:pt>
                <c:pt idx="108">
                  <c:v>-11.381173</c:v>
                </c:pt>
                <c:pt idx="109">
                  <c:v>-11.540827</c:v>
                </c:pt>
                <c:pt idx="110">
                  <c:v>-11.464060999999999</c:v>
                </c:pt>
                <c:pt idx="111">
                  <c:v>-11.171430000000001</c:v>
                </c:pt>
                <c:pt idx="112">
                  <c:v>-10.632356</c:v>
                </c:pt>
                <c:pt idx="113">
                  <c:v>-10.082867</c:v>
                </c:pt>
                <c:pt idx="114">
                  <c:v>-9.7601042000000007</c:v>
                </c:pt>
                <c:pt idx="115">
                  <c:v>-9.2375106999999996</c:v>
                </c:pt>
                <c:pt idx="116">
                  <c:v>-9.0129956999999994</c:v>
                </c:pt>
                <c:pt idx="117">
                  <c:v>-8.7191934999999994</c:v>
                </c:pt>
                <c:pt idx="118">
                  <c:v>-8.6921043000000004</c:v>
                </c:pt>
                <c:pt idx="119">
                  <c:v>-8.6695575999999992</c:v>
                </c:pt>
                <c:pt idx="120">
                  <c:v>-8.6092148000000002</c:v>
                </c:pt>
                <c:pt idx="121">
                  <c:v>-8.6834153999999995</c:v>
                </c:pt>
                <c:pt idx="122">
                  <c:v>-8.8129930000000005</c:v>
                </c:pt>
                <c:pt idx="123">
                  <c:v>-9.0434570000000001</c:v>
                </c:pt>
                <c:pt idx="124">
                  <c:v>-9.0523758000000001</c:v>
                </c:pt>
                <c:pt idx="125">
                  <c:v>-9.3108863999999993</c:v>
                </c:pt>
                <c:pt idx="126">
                  <c:v>-9.3884325000000004</c:v>
                </c:pt>
                <c:pt idx="127">
                  <c:v>-9.2010202000000003</c:v>
                </c:pt>
                <c:pt idx="128">
                  <c:v>-9.5627575</c:v>
                </c:pt>
                <c:pt idx="129">
                  <c:v>-9.7491465000000002</c:v>
                </c:pt>
                <c:pt idx="130">
                  <c:v>-9.7910213000000006</c:v>
                </c:pt>
                <c:pt idx="131">
                  <c:v>-10.048087000000001</c:v>
                </c:pt>
                <c:pt idx="132">
                  <c:v>-9.9975967000000008</c:v>
                </c:pt>
                <c:pt idx="133">
                  <c:v>-9.4399490000000004</c:v>
                </c:pt>
                <c:pt idx="134">
                  <c:v>-9.1430368000000009</c:v>
                </c:pt>
                <c:pt idx="135">
                  <c:v>-8.7714490999999999</c:v>
                </c:pt>
                <c:pt idx="136">
                  <c:v>-8.6089096000000005</c:v>
                </c:pt>
                <c:pt idx="137">
                  <c:v>-8.6056489999999997</c:v>
                </c:pt>
                <c:pt idx="138">
                  <c:v>-8.4651402999999998</c:v>
                </c:pt>
                <c:pt idx="139">
                  <c:v>-8.6219768999999999</c:v>
                </c:pt>
                <c:pt idx="140">
                  <c:v>-8.6002864999999993</c:v>
                </c:pt>
                <c:pt idx="141">
                  <c:v>-8.8541565000000002</c:v>
                </c:pt>
                <c:pt idx="142">
                  <c:v>-8.9593029000000008</c:v>
                </c:pt>
                <c:pt idx="143">
                  <c:v>-9.0792140999999997</c:v>
                </c:pt>
                <c:pt idx="144">
                  <c:v>-9.3557711000000001</c:v>
                </c:pt>
                <c:pt idx="145">
                  <c:v>-9.4754248000000008</c:v>
                </c:pt>
                <c:pt idx="146">
                  <c:v>-9.4089936999999999</c:v>
                </c:pt>
                <c:pt idx="147">
                  <c:v>-9.3708658000000007</c:v>
                </c:pt>
                <c:pt idx="148">
                  <c:v>-9.5892344000000005</c:v>
                </c:pt>
                <c:pt idx="149">
                  <c:v>-9.6120929999999998</c:v>
                </c:pt>
                <c:pt idx="150">
                  <c:v>-9.6493634999999998</c:v>
                </c:pt>
                <c:pt idx="151">
                  <c:v>-9.8702888000000009</c:v>
                </c:pt>
                <c:pt idx="152">
                  <c:v>-10.031067999999999</c:v>
                </c:pt>
                <c:pt idx="153">
                  <c:v>-10.110568000000001</c:v>
                </c:pt>
                <c:pt idx="154">
                  <c:v>-10.276911999999999</c:v>
                </c:pt>
                <c:pt idx="155">
                  <c:v>-10.416824999999999</c:v>
                </c:pt>
                <c:pt idx="156">
                  <c:v>-10.47565</c:v>
                </c:pt>
                <c:pt idx="157">
                  <c:v>-10.418613000000001</c:v>
                </c:pt>
                <c:pt idx="158">
                  <c:v>-10.526770000000001</c:v>
                </c:pt>
                <c:pt idx="159">
                  <c:v>-10.599900999999999</c:v>
                </c:pt>
                <c:pt idx="160">
                  <c:v>-10.832661999999999</c:v>
                </c:pt>
                <c:pt idx="161">
                  <c:v>-10.998419</c:v>
                </c:pt>
                <c:pt idx="162">
                  <c:v>-11.266629</c:v>
                </c:pt>
                <c:pt idx="163">
                  <c:v>-11.480105</c:v>
                </c:pt>
                <c:pt idx="164">
                  <c:v>-11.338758</c:v>
                </c:pt>
                <c:pt idx="165">
                  <c:v>-11.672364999999999</c:v>
                </c:pt>
                <c:pt idx="166">
                  <c:v>-11.789928</c:v>
                </c:pt>
                <c:pt idx="167">
                  <c:v>-12.222744</c:v>
                </c:pt>
                <c:pt idx="168">
                  <c:v>-12.378636999999999</c:v>
                </c:pt>
                <c:pt idx="169">
                  <c:v>-12.465999</c:v>
                </c:pt>
                <c:pt idx="170">
                  <c:v>-12.913754000000001</c:v>
                </c:pt>
                <c:pt idx="171">
                  <c:v>-12.638351</c:v>
                </c:pt>
                <c:pt idx="172">
                  <c:v>-13.252143999999999</c:v>
                </c:pt>
                <c:pt idx="173">
                  <c:v>-13.184125999999999</c:v>
                </c:pt>
                <c:pt idx="174">
                  <c:v>-13.725293000000001</c:v>
                </c:pt>
                <c:pt idx="175">
                  <c:v>-13.857578999999999</c:v>
                </c:pt>
                <c:pt idx="176">
                  <c:v>-13.65602</c:v>
                </c:pt>
                <c:pt idx="177">
                  <c:v>-13.600377</c:v>
                </c:pt>
                <c:pt idx="178">
                  <c:v>-13.496950999999999</c:v>
                </c:pt>
                <c:pt idx="179">
                  <c:v>-13.408338000000001</c:v>
                </c:pt>
                <c:pt idx="180">
                  <c:v>-13.305016999999999</c:v>
                </c:pt>
                <c:pt idx="181">
                  <c:v>-13.293122</c:v>
                </c:pt>
                <c:pt idx="182">
                  <c:v>-13.172207999999999</c:v>
                </c:pt>
                <c:pt idx="183">
                  <c:v>-13.328500999999999</c:v>
                </c:pt>
                <c:pt idx="184">
                  <c:v>-13.395467</c:v>
                </c:pt>
                <c:pt idx="185">
                  <c:v>-13.559305999999999</c:v>
                </c:pt>
                <c:pt idx="186">
                  <c:v>-13.647121</c:v>
                </c:pt>
                <c:pt idx="187">
                  <c:v>-13.823827</c:v>
                </c:pt>
                <c:pt idx="188">
                  <c:v>-13.938338999999999</c:v>
                </c:pt>
                <c:pt idx="189">
                  <c:v>-14.140336</c:v>
                </c:pt>
                <c:pt idx="190">
                  <c:v>-14.323547</c:v>
                </c:pt>
                <c:pt idx="191">
                  <c:v>-13.998331</c:v>
                </c:pt>
                <c:pt idx="192">
                  <c:v>-13.904463</c:v>
                </c:pt>
                <c:pt idx="193">
                  <c:v>-13.926914999999999</c:v>
                </c:pt>
                <c:pt idx="194">
                  <c:v>-13.940605</c:v>
                </c:pt>
                <c:pt idx="195">
                  <c:v>-14.266109</c:v>
                </c:pt>
                <c:pt idx="196">
                  <c:v>-14.713958999999999</c:v>
                </c:pt>
                <c:pt idx="197">
                  <c:v>-15.700282</c:v>
                </c:pt>
                <c:pt idx="198">
                  <c:v>-16.393881</c:v>
                </c:pt>
                <c:pt idx="199">
                  <c:v>-19.016289</c:v>
                </c:pt>
                <c:pt idx="200">
                  <c:v>-22.059366000000001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C101-4605-8C4B-EFA8E1CD3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619072"/>
        <c:axId val="474161920"/>
        <c:extLst/>
      </c:scatterChart>
      <c:valAx>
        <c:axId val="473619072"/>
        <c:scaling>
          <c:orientation val="minMax"/>
          <c:max val="36"/>
          <c:min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74161920"/>
        <c:crosses val="autoZero"/>
        <c:crossBetween val="midCat"/>
        <c:majorUnit val="4"/>
      </c:valAx>
      <c:valAx>
        <c:axId val="474161920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73619072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45956116334838376"/>
          <c:y val="0.53034813356663746"/>
          <c:w val="0.21515868296730942"/>
          <c:h val="0.25117855059784194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 B Conversion Loss vs. LO Power: 5 GHz IF (dB) Low Side LO</a:t>
            </a:r>
            <a:endParaRPr lang="en-US" sz="1000" baseline="30000"/>
          </a:p>
        </c:rich>
      </c:tx>
      <c:layout>
        <c:manualLayout>
          <c:xMode val="edge"/>
          <c:yMode val="edge"/>
          <c:x val="0.14112130871599285"/>
          <c:y val="1.94222076407115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247739865850102E-2"/>
          <c:w val="0.76542713682528862"/>
          <c:h val="0.7167701953922425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'CLvsLO 1.5GHz IF'!$Q$2</c:f>
              <c:strCache>
                <c:ptCount val="1"/>
                <c:pt idx="0">
                  <c:v>+22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'CLvsLO 1.5GHz IF'!$E$5:$E$205</c:f>
              <c:numCache>
                <c:formatCode>General</c:formatCode>
                <c:ptCount val="201"/>
                <c:pt idx="0">
                  <c:v>6</c:v>
                </c:pt>
                <c:pt idx="1">
                  <c:v>6.15</c:v>
                </c:pt>
                <c:pt idx="2">
                  <c:v>6.3</c:v>
                </c:pt>
                <c:pt idx="3">
                  <c:v>6.45</c:v>
                </c:pt>
                <c:pt idx="4">
                  <c:v>6.6</c:v>
                </c:pt>
                <c:pt idx="5">
                  <c:v>6.75</c:v>
                </c:pt>
                <c:pt idx="6">
                  <c:v>6.9</c:v>
                </c:pt>
                <c:pt idx="7">
                  <c:v>7.05</c:v>
                </c:pt>
                <c:pt idx="8">
                  <c:v>7.2</c:v>
                </c:pt>
                <c:pt idx="9">
                  <c:v>7.35</c:v>
                </c:pt>
                <c:pt idx="10">
                  <c:v>7.5</c:v>
                </c:pt>
                <c:pt idx="11">
                  <c:v>7.65</c:v>
                </c:pt>
                <c:pt idx="12">
                  <c:v>7.8</c:v>
                </c:pt>
                <c:pt idx="13">
                  <c:v>7.95</c:v>
                </c:pt>
                <c:pt idx="14">
                  <c:v>8.1</c:v>
                </c:pt>
                <c:pt idx="15">
                  <c:v>8.25</c:v>
                </c:pt>
                <c:pt idx="16">
                  <c:v>8.4</c:v>
                </c:pt>
                <c:pt idx="17">
                  <c:v>8.5500000000000007</c:v>
                </c:pt>
                <c:pt idx="18">
                  <c:v>8.6999999999999993</c:v>
                </c:pt>
                <c:pt idx="19">
                  <c:v>8.85</c:v>
                </c:pt>
                <c:pt idx="20">
                  <c:v>9</c:v>
                </c:pt>
                <c:pt idx="21">
                  <c:v>9.15</c:v>
                </c:pt>
                <c:pt idx="22">
                  <c:v>9.3000000000000007</c:v>
                </c:pt>
                <c:pt idx="23">
                  <c:v>9.4499999999999993</c:v>
                </c:pt>
                <c:pt idx="24">
                  <c:v>9.6</c:v>
                </c:pt>
                <c:pt idx="25">
                  <c:v>9.75</c:v>
                </c:pt>
                <c:pt idx="26">
                  <c:v>9.9</c:v>
                </c:pt>
                <c:pt idx="27">
                  <c:v>10.050000000000001</c:v>
                </c:pt>
                <c:pt idx="28">
                  <c:v>10.199999999999999</c:v>
                </c:pt>
                <c:pt idx="29">
                  <c:v>10.35</c:v>
                </c:pt>
                <c:pt idx="30">
                  <c:v>10.5</c:v>
                </c:pt>
                <c:pt idx="31">
                  <c:v>10.65</c:v>
                </c:pt>
                <c:pt idx="32">
                  <c:v>10.8</c:v>
                </c:pt>
                <c:pt idx="33">
                  <c:v>10.95</c:v>
                </c:pt>
                <c:pt idx="34">
                  <c:v>11.1</c:v>
                </c:pt>
                <c:pt idx="35">
                  <c:v>11.25</c:v>
                </c:pt>
                <c:pt idx="36">
                  <c:v>11.4</c:v>
                </c:pt>
                <c:pt idx="37">
                  <c:v>11.55</c:v>
                </c:pt>
                <c:pt idx="38">
                  <c:v>11.7</c:v>
                </c:pt>
                <c:pt idx="39">
                  <c:v>11.85</c:v>
                </c:pt>
                <c:pt idx="40">
                  <c:v>12</c:v>
                </c:pt>
                <c:pt idx="41">
                  <c:v>12.15</c:v>
                </c:pt>
                <c:pt idx="42">
                  <c:v>12.3</c:v>
                </c:pt>
                <c:pt idx="43">
                  <c:v>12.45</c:v>
                </c:pt>
                <c:pt idx="44">
                  <c:v>12.6</c:v>
                </c:pt>
                <c:pt idx="45">
                  <c:v>12.75</c:v>
                </c:pt>
                <c:pt idx="46">
                  <c:v>12.9</c:v>
                </c:pt>
                <c:pt idx="47">
                  <c:v>13.05</c:v>
                </c:pt>
                <c:pt idx="48">
                  <c:v>13.2</c:v>
                </c:pt>
                <c:pt idx="49">
                  <c:v>13.35</c:v>
                </c:pt>
                <c:pt idx="50">
                  <c:v>13.5</c:v>
                </c:pt>
                <c:pt idx="51">
                  <c:v>13.65</c:v>
                </c:pt>
                <c:pt idx="52">
                  <c:v>13.8</c:v>
                </c:pt>
                <c:pt idx="53">
                  <c:v>13.95</c:v>
                </c:pt>
                <c:pt idx="54">
                  <c:v>14.1</c:v>
                </c:pt>
                <c:pt idx="55">
                  <c:v>14.25</c:v>
                </c:pt>
                <c:pt idx="56">
                  <c:v>14.4</c:v>
                </c:pt>
                <c:pt idx="57">
                  <c:v>14.55</c:v>
                </c:pt>
                <c:pt idx="58">
                  <c:v>14.7</c:v>
                </c:pt>
                <c:pt idx="59">
                  <c:v>14.85</c:v>
                </c:pt>
                <c:pt idx="60">
                  <c:v>15</c:v>
                </c:pt>
                <c:pt idx="61">
                  <c:v>15.15</c:v>
                </c:pt>
                <c:pt idx="62">
                  <c:v>15.3</c:v>
                </c:pt>
                <c:pt idx="63">
                  <c:v>15.45</c:v>
                </c:pt>
                <c:pt idx="64">
                  <c:v>15.6</c:v>
                </c:pt>
                <c:pt idx="65">
                  <c:v>15.75</c:v>
                </c:pt>
                <c:pt idx="66">
                  <c:v>15.9</c:v>
                </c:pt>
                <c:pt idx="67">
                  <c:v>16.05</c:v>
                </c:pt>
                <c:pt idx="68">
                  <c:v>16.2</c:v>
                </c:pt>
                <c:pt idx="69">
                  <c:v>16.350000000000001</c:v>
                </c:pt>
                <c:pt idx="70">
                  <c:v>16.5</c:v>
                </c:pt>
                <c:pt idx="71">
                  <c:v>16.649999999999999</c:v>
                </c:pt>
                <c:pt idx="72">
                  <c:v>16.8</c:v>
                </c:pt>
                <c:pt idx="73">
                  <c:v>16.95</c:v>
                </c:pt>
                <c:pt idx="74">
                  <c:v>17.100000000000001</c:v>
                </c:pt>
                <c:pt idx="75">
                  <c:v>17.25</c:v>
                </c:pt>
                <c:pt idx="76">
                  <c:v>17.399999999999999</c:v>
                </c:pt>
                <c:pt idx="77">
                  <c:v>17.55</c:v>
                </c:pt>
                <c:pt idx="78">
                  <c:v>17.7</c:v>
                </c:pt>
                <c:pt idx="79">
                  <c:v>17.850000000000001</c:v>
                </c:pt>
                <c:pt idx="80">
                  <c:v>18</c:v>
                </c:pt>
                <c:pt idx="81">
                  <c:v>18.149999999999999</c:v>
                </c:pt>
                <c:pt idx="82">
                  <c:v>18.3</c:v>
                </c:pt>
                <c:pt idx="83">
                  <c:v>18.45</c:v>
                </c:pt>
                <c:pt idx="84">
                  <c:v>18.600000000000001</c:v>
                </c:pt>
                <c:pt idx="85">
                  <c:v>18.75</c:v>
                </c:pt>
                <c:pt idx="86">
                  <c:v>18.899999999999999</c:v>
                </c:pt>
                <c:pt idx="87">
                  <c:v>19.05</c:v>
                </c:pt>
                <c:pt idx="88">
                  <c:v>19.2</c:v>
                </c:pt>
                <c:pt idx="89">
                  <c:v>19.350000000000001</c:v>
                </c:pt>
                <c:pt idx="90">
                  <c:v>19.5</c:v>
                </c:pt>
                <c:pt idx="91">
                  <c:v>19.649999999999999</c:v>
                </c:pt>
                <c:pt idx="92">
                  <c:v>19.8</c:v>
                </c:pt>
                <c:pt idx="93">
                  <c:v>19.95</c:v>
                </c:pt>
                <c:pt idx="94">
                  <c:v>20.100000000000001</c:v>
                </c:pt>
                <c:pt idx="95">
                  <c:v>20.25</c:v>
                </c:pt>
                <c:pt idx="96">
                  <c:v>20.399999999999999</c:v>
                </c:pt>
                <c:pt idx="97">
                  <c:v>20.55</c:v>
                </c:pt>
                <c:pt idx="98">
                  <c:v>20.7</c:v>
                </c:pt>
                <c:pt idx="99">
                  <c:v>20.85</c:v>
                </c:pt>
                <c:pt idx="100">
                  <c:v>21</c:v>
                </c:pt>
                <c:pt idx="101">
                  <c:v>21.15</c:v>
                </c:pt>
                <c:pt idx="102">
                  <c:v>21.3</c:v>
                </c:pt>
                <c:pt idx="103">
                  <c:v>21.45</c:v>
                </c:pt>
                <c:pt idx="104">
                  <c:v>21.6</c:v>
                </c:pt>
                <c:pt idx="105">
                  <c:v>21.75</c:v>
                </c:pt>
                <c:pt idx="106">
                  <c:v>21.9</c:v>
                </c:pt>
                <c:pt idx="107">
                  <c:v>22.05</c:v>
                </c:pt>
                <c:pt idx="108">
                  <c:v>22.2</c:v>
                </c:pt>
                <c:pt idx="109">
                  <c:v>22.35</c:v>
                </c:pt>
                <c:pt idx="110">
                  <c:v>22.5</c:v>
                </c:pt>
                <c:pt idx="111">
                  <c:v>22.65</c:v>
                </c:pt>
                <c:pt idx="112">
                  <c:v>22.8</c:v>
                </c:pt>
                <c:pt idx="113">
                  <c:v>22.95</c:v>
                </c:pt>
                <c:pt idx="114">
                  <c:v>23.1</c:v>
                </c:pt>
                <c:pt idx="115">
                  <c:v>23.25</c:v>
                </c:pt>
                <c:pt idx="116">
                  <c:v>23.4</c:v>
                </c:pt>
                <c:pt idx="117">
                  <c:v>23.55</c:v>
                </c:pt>
                <c:pt idx="118">
                  <c:v>23.7</c:v>
                </c:pt>
                <c:pt idx="119">
                  <c:v>23.85</c:v>
                </c:pt>
                <c:pt idx="120">
                  <c:v>24</c:v>
                </c:pt>
                <c:pt idx="121">
                  <c:v>24.15</c:v>
                </c:pt>
                <c:pt idx="122">
                  <c:v>24.3</c:v>
                </c:pt>
                <c:pt idx="123">
                  <c:v>24.45</c:v>
                </c:pt>
                <c:pt idx="124">
                  <c:v>24.6</c:v>
                </c:pt>
                <c:pt idx="125">
                  <c:v>24.75</c:v>
                </c:pt>
                <c:pt idx="126">
                  <c:v>24.9</c:v>
                </c:pt>
                <c:pt idx="127">
                  <c:v>25.05</c:v>
                </c:pt>
                <c:pt idx="128">
                  <c:v>25.2</c:v>
                </c:pt>
                <c:pt idx="129">
                  <c:v>25.35</c:v>
                </c:pt>
                <c:pt idx="130">
                  <c:v>25.5</c:v>
                </c:pt>
                <c:pt idx="131">
                  <c:v>25.65</c:v>
                </c:pt>
                <c:pt idx="132">
                  <c:v>25.8</c:v>
                </c:pt>
                <c:pt idx="133">
                  <c:v>25.95</c:v>
                </c:pt>
                <c:pt idx="134">
                  <c:v>26.1</c:v>
                </c:pt>
                <c:pt idx="135">
                  <c:v>26.25</c:v>
                </c:pt>
                <c:pt idx="136">
                  <c:v>26.4</c:v>
                </c:pt>
                <c:pt idx="137">
                  <c:v>26.55</c:v>
                </c:pt>
                <c:pt idx="138">
                  <c:v>26.7</c:v>
                </c:pt>
                <c:pt idx="139">
                  <c:v>26.85</c:v>
                </c:pt>
                <c:pt idx="140">
                  <c:v>27</c:v>
                </c:pt>
                <c:pt idx="141">
                  <c:v>27.15</c:v>
                </c:pt>
                <c:pt idx="142">
                  <c:v>27.3</c:v>
                </c:pt>
                <c:pt idx="143">
                  <c:v>27.45</c:v>
                </c:pt>
                <c:pt idx="144">
                  <c:v>27.6</c:v>
                </c:pt>
                <c:pt idx="145">
                  <c:v>27.75</c:v>
                </c:pt>
                <c:pt idx="146">
                  <c:v>27.9</c:v>
                </c:pt>
                <c:pt idx="147">
                  <c:v>28.05</c:v>
                </c:pt>
                <c:pt idx="148">
                  <c:v>28.2</c:v>
                </c:pt>
                <c:pt idx="149">
                  <c:v>28.35</c:v>
                </c:pt>
                <c:pt idx="150">
                  <c:v>28.5</c:v>
                </c:pt>
                <c:pt idx="151">
                  <c:v>28.65</c:v>
                </c:pt>
                <c:pt idx="152">
                  <c:v>28.8</c:v>
                </c:pt>
                <c:pt idx="153">
                  <c:v>28.95</c:v>
                </c:pt>
                <c:pt idx="154">
                  <c:v>29.1</c:v>
                </c:pt>
                <c:pt idx="155">
                  <c:v>29.25</c:v>
                </c:pt>
                <c:pt idx="156">
                  <c:v>29.4</c:v>
                </c:pt>
                <c:pt idx="157">
                  <c:v>29.55</c:v>
                </c:pt>
                <c:pt idx="158">
                  <c:v>29.7</c:v>
                </c:pt>
                <c:pt idx="159">
                  <c:v>29.85</c:v>
                </c:pt>
                <c:pt idx="160">
                  <c:v>30</c:v>
                </c:pt>
                <c:pt idx="161">
                  <c:v>30.15</c:v>
                </c:pt>
                <c:pt idx="162">
                  <c:v>30.3</c:v>
                </c:pt>
                <c:pt idx="163">
                  <c:v>30.45</c:v>
                </c:pt>
                <c:pt idx="164">
                  <c:v>30.6</c:v>
                </c:pt>
                <c:pt idx="165">
                  <c:v>30.75</c:v>
                </c:pt>
                <c:pt idx="166">
                  <c:v>30.9</c:v>
                </c:pt>
                <c:pt idx="167">
                  <c:v>31.05</c:v>
                </c:pt>
                <c:pt idx="168">
                  <c:v>31.2</c:v>
                </c:pt>
                <c:pt idx="169">
                  <c:v>31.35</c:v>
                </c:pt>
                <c:pt idx="170">
                  <c:v>31.5</c:v>
                </c:pt>
                <c:pt idx="171">
                  <c:v>31.65</c:v>
                </c:pt>
                <c:pt idx="172">
                  <c:v>31.8</c:v>
                </c:pt>
                <c:pt idx="173">
                  <c:v>31.95</c:v>
                </c:pt>
                <c:pt idx="174">
                  <c:v>32.1</c:v>
                </c:pt>
                <c:pt idx="175">
                  <c:v>32.25</c:v>
                </c:pt>
                <c:pt idx="176">
                  <c:v>32.4</c:v>
                </c:pt>
                <c:pt idx="177">
                  <c:v>32.549999999999997</c:v>
                </c:pt>
                <c:pt idx="178">
                  <c:v>32.700000000000003</c:v>
                </c:pt>
                <c:pt idx="179">
                  <c:v>32.85</c:v>
                </c:pt>
                <c:pt idx="180">
                  <c:v>33</c:v>
                </c:pt>
                <c:pt idx="181">
                  <c:v>33.15</c:v>
                </c:pt>
                <c:pt idx="182">
                  <c:v>33.299999999999997</c:v>
                </c:pt>
                <c:pt idx="183">
                  <c:v>33.450000000000003</c:v>
                </c:pt>
                <c:pt idx="184">
                  <c:v>33.6</c:v>
                </c:pt>
                <c:pt idx="185">
                  <c:v>33.75</c:v>
                </c:pt>
                <c:pt idx="186">
                  <c:v>33.9</c:v>
                </c:pt>
                <c:pt idx="187">
                  <c:v>34.049999999999997</c:v>
                </c:pt>
                <c:pt idx="188">
                  <c:v>34.200000000000003</c:v>
                </c:pt>
                <c:pt idx="189">
                  <c:v>34.35</c:v>
                </c:pt>
                <c:pt idx="190">
                  <c:v>34.5</c:v>
                </c:pt>
                <c:pt idx="191">
                  <c:v>34.65</c:v>
                </c:pt>
                <c:pt idx="192">
                  <c:v>34.799999999999997</c:v>
                </c:pt>
                <c:pt idx="193">
                  <c:v>34.950000000000003</c:v>
                </c:pt>
                <c:pt idx="194">
                  <c:v>35.1</c:v>
                </c:pt>
                <c:pt idx="195">
                  <c:v>35.25</c:v>
                </c:pt>
                <c:pt idx="196">
                  <c:v>35.4</c:v>
                </c:pt>
                <c:pt idx="197">
                  <c:v>35.549999999999997</c:v>
                </c:pt>
                <c:pt idx="198">
                  <c:v>35.700000000000003</c:v>
                </c:pt>
                <c:pt idx="199">
                  <c:v>35.85</c:v>
                </c:pt>
                <c:pt idx="200">
                  <c:v>36</c:v>
                </c:pt>
              </c:numCache>
            </c:numRef>
          </c:xVal>
          <c:yVal>
            <c:numRef>
              <c:f>'CLvsLO 1.5GHz IF'!$Q$5:$Q$205</c:f>
              <c:numCache>
                <c:formatCode>General</c:formatCode>
                <c:ptCount val="201"/>
                <c:pt idx="0">
                  <c:v>-55.989879999999999</c:v>
                </c:pt>
                <c:pt idx="1">
                  <c:v>-63.496239000000003</c:v>
                </c:pt>
                <c:pt idx="2">
                  <c:v>-60.196303999999998</c:v>
                </c:pt>
                <c:pt idx="3">
                  <c:v>-57.99794</c:v>
                </c:pt>
                <c:pt idx="4">
                  <c:v>-55.821823000000002</c:v>
                </c:pt>
                <c:pt idx="5">
                  <c:v>-52.885993999999997</c:v>
                </c:pt>
                <c:pt idx="6">
                  <c:v>-50.164786999999997</c:v>
                </c:pt>
                <c:pt idx="7">
                  <c:v>-48.376041000000001</c:v>
                </c:pt>
                <c:pt idx="8">
                  <c:v>-46.037166999999997</c:v>
                </c:pt>
                <c:pt idx="9">
                  <c:v>-43.647841999999997</c:v>
                </c:pt>
                <c:pt idx="10">
                  <c:v>-24.196753999999999</c:v>
                </c:pt>
                <c:pt idx="11">
                  <c:v>-42.181331999999998</c:v>
                </c:pt>
                <c:pt idx="12">
                  <c:v>-32.033805999999998</c:v>
                </c:pt>
                <c:pt idx="13">
                  <c:v>-26.494602</c:v>
                </c:pt>
                <c:pt idx="14">
                  <c:v>-23.611153000000002</c:v>
                </c:pt>
                <c:pt idx="15">
                  <c:v>-21.628689000000001</c:v>
                </c:pt>
                <c:pt idx="16">
                  <c:v>-19.393421</c:v>
                </c:pt>
                <c:pt idx="17">
                  <c:v>-15.573537999999999</c:v>
                </c:pt>
                <c:pt idx="18">
                  <c:v>-13.524022</c:v>
                </c:pt>
                <c:pt idx="19">
                  <c:v>-11.858763</c:v>
                </c:pt>
                <c:pt idx="20">
                  <c:v>-10.401229000000001</c:v>
                </c:pt>
                <c:pt idx="21">
                  <c:v>-7.8994416999999997</c:v>
                </c:pt>
                <c:pt idx="22">
                  <c:v>-7.3168259000000004</c:v>
                </c:pt>
                <c:pt idx="23">
                  <c:v>-7.2150588000000004</c:v>
                </c:pt>
                <c:pt idx="24">
                  <c:v>-7.1073450999999999</c:v>
                </c:pt>
                <c:pt idx="25">
                  <c:v>-7.1756929999999999</c:v>
                </c:pt>
                <c:pt idx="26">
                  <c:v>-7.2757978000000003</c:v>
                </c:pt>
                <c:pt idx="27">
                  <c:v>-7.4587183000000001</c:v>
                </c:pt>
                <c:pt idx="28">
                  <c:v>-7.7277526999999999</c:v>
                </c:pt>
                <c:pt idx="29">
                  <c:v>-8.0433216000000005</c:v>
                </c:pt>
                <c:pt idx="30">
                  <c:v>-8.3301458000000004</c:v>
                </c:pt>
                <c:pt idx="31">
                  <c:v>-8.2680243999999998</c:v>
                </c:pt>
                <c:pt idx="32">
                  <c:v>-8.2969618000000001</c:v>
                </c:pt>
                <c:pt idx="33">
                  <c:v>-8.3516826999999996</c:v>
                </c:pt>
                <c:pt idx="34">
                  <c:v>-8.3920183000000002</c:v>
                </c:pt>
                <c:pt idx="35">
                  <c:v>-8.4226665000000001</c:v>
                </c:pt>
                <c:pt idx="36">
                  <c:v>-8.4735850999999993</c:v>
                </c:pt>
                <c:pt idx="37">
                  <c:v>-8.3662805999999996</c:v>
                </c:pt>
                <c:pt idx="38">
                  <c:v>-8.3402948000000006</c:v>
                </c:pt>
                <c:pt idx="39">
                  <c:v>-8.1881018000000001</c:v>
                </c:pt>
                <c:pt idx="40">
                  <c:v>-8.0866918999999999</c:v>
                </c:pt>
                <c:pt idx="41">
                  <c:v>-8.0578146000000004</c:v>
                </c:pt>
                <c:pt idx="42">
                  <c:v>-8.1347170000000002</c:v>
                </c:pt>
                <c:pt idx="43">
                  <c:v>-8.2114381999999999</c:v>
                </c:pt>
                <c:pt idx="44">
                  <c:v>-8.1987685999999993</c:v>
                </c:pt>
                <c:pt idx="45">
                  <c:v>-8.1683760000000003</c:v>
                </c:pt>
                <c:pt idx="46">
                  <c:v>-8.1637316000000002</c:v>
                </c:pt>
                <c:pt idx="47">
                  <c:v>-8.0893554999999999</c:v>
                </c:pt>
                <c:pt idx="48">
                  <c:v>-8.0360613000000001</c:v>
                </c:pt>
                <c:pt idx="49">
                  <c:v>-7.8634652999999997</c:v>
                </c:pt>
                <c:pt idx="50">
                  <c:v>-7.7433972000000004</c:v>
                </c:pt>
                <c:pt idx="51">
                  <c:v>-7.7117652999999997</c:v>
                </c:pt>
                <c:pt idx="52">
                  <c:v>-7.6762891</c:v>
                </c:pt>
                <c:pt idx="53">
                  <c:v>-7.6496428999999999</c:v>
                </c:pt>
                <c:pt idx="54">
                  <c:v>-7.6489487</c:v>
                </c:pt>
                <c:pt idx="55">
                  <c:v>-7.7003583999999998</c:v>
                </c:pt>
                <c:pt idx="56">
                  <c:v>-7.7514396000000003</c:v>
                </c:pt>
                <c:pt idx="57">
                  <c:v>-7.8054085000000004</c:v>
                </c:pt>
                <c:pt idx="58">
                  <c:v>-7.9044461000000004</c:v>
                </c:pt>
                <c:pt idx="59">
                  <c:v>-8.0526438000000002</c:v>
                </c:pt>
                <c:pt idx="60">
                  <c:v>-8.2275486000000004</c:v>
                </c:pt>
                <c:pt idx="61">
                  <c:v>-8.1988448999999992</c:v>
                </c:pt>
                <c:pt idx="62">
                  <c:v>-8.2485532999999993</c:v>
                </c:pt>
                <c:pt idx="63">
                  <c:v>-8.2509564999999991</c:v>
                </c:pt>
                <c:pt idx="64">
                  <c:v>-8.2524805000000008</c:v>
                </c:pt>
                <c:pt idx="65">
                  <c:v>-8.1730269999999994</c:v>
                </c:pt>
                <c:pt idx="66">
                  <c:v>-8.3004865999999993</c:v>
                </c:pt>
                <c:pt idx="67">
                  <c:v>-8.3960246999999999</c:v>
                </c:pt>
                <c:pt idx="68">
                  <c:v>-8.5500450000000008</c:v>
                </c:pt>
                <c:pt idx="69">
                  <c:v>-8.8118037999999999</c:v>
                </c:pt>
                <c:pt idx="70">
                  <c:v>-9.0649300000000004</c:v>
                </c:pt>
                <c:pt idx="71">
                  <c:v>-9.4194554999999998</c:v>
                </c:pt>
                <c:pt idx="72">
                  <c:v>-9.6764001999999998</c:v>
                </c:pt>
                <c:pt idx="73">
                  <c:v>-9.9157791</c:v>
                </c:pt>
                <c:pt idx="74">
                  <c:v>-10.029942999999999</c:v>
                </c:pt>
                <c:pt idx="75">
                  <c:v>-10.071415999999999</c:v>
                </c:pt>
                <c:pt idx="76">
                  <c:v>-10.150384000000001</c:v>
                </c:pt>
                <c:pt idx="77">
                  <c:v>-10.235034000000001</c:v>
                </c:pt>
                <c:pt idx="78">
                  <c:v>-10.218524</c:v>
                </c:pt>
                <c:pt idx="79">
                  <c:v>-10.088209000000001</c:v>
                </c:pt>
                <c:pt idx="80">
                  <c:v>-9.9224072000000003</c:v>
                </c:pt>
                <c:pt idx="81">
                  <c:v>-9.7161101999999993</c:v>
                </c:pt>
                <c:pt idx="82">
                  <c:v>-9.5132875000000006</c:v>
                </c:pt>
                <c:pt idx="83">
                  <c:v>-9.4112910999999997</c:v>
                </c:pt>
                <c:pt idx="84">
                  <c:v>-9.2870139999999992</c:v>
                </c:pt>
                <c:pt idx="85">
                  <c:v>-9.1053885999999995</c:v>
                </c:pt>
                <c:pt idx="86">
                  <c:v>-8.9459076</c:v>
                </c:pt>
                <c:pt idx="87">
                  <c:v>-8.8297892000000004</c:v>
                </c:pt>
                <c:pt idx="88">
                  <c:v>-8.6970185999999998</c:v>
                </c:pt>
                <c:pt idx="89">
                  <c:v>-8.6049451999999995</c:v>
                </c:pt>
                <c:pt idx="90">
                  <c:v>-8.6036433999999993</c:v>
                </c:pt>
                <c:pt idx="91">
                  <c:v>-8.6519241000000005</c:v>
                </c:pt>
                <c:pt idx="92">
                  <c:v>-8.7172117</c:v>
                </c:pt>
                <c:pt idx="93">
                  <c:v>-8.7076960000000003</c:v>
                </c:pt>
                <c:pt idx="94">
                  <c:v>-8.6147842000000008</c:v>
                </c:pt>
                <c:pt idx="95">
                  <c:v>-8.5229844999999997</c:v>
                </c:pt>
                <c:pt idx="96">
                  <c:v>-8.4567412999999991</c:v>
                </c:pt>
                <c:pt idx="97">
                  <c:v>-8.3905724999999993</c:v>
                </c:pt>
                <c:pt idx="98">
                  <c:v>-8.4084281999999995</c:v>
                </c:pt>
                <c:pt idx="99">
                  <c:v>-8.4203320000000001</c:v>
                </c:pt>
                <c:pt idx="100">
                  <c:v>-8.4651651000000001</c:v>
                </c:pt>
                <c:pt idx="101">
                  <c:v>-8.4859656999999995</c:v>
                </c:pt>
                <c:pt idx="102">
                  <c:v>-8.5039692000000002</c:v>
                </c:pt>
                <c:pt idx="103">
                  <c:v>-8.5095129000000007</c:v>
                </c:pt>
                <c:pt idx="104">
                  <c:v>-8.5020665999999991</c:v>
                </c:pt>
                <c:pt idx="105">
                  <c:v>-8.5005035000000007</c:v>
                </c:pt>
                <c:pt idx="106">
                  <c:v>-8.5098734</c:v>
                </c:pt>
                <c:pt idx="107">
                  <c:v>-8.5296488000000004</c:v>
                </c:pt>
                <c:pt idx="108">
                  <c:v>-8.5073852999999993</c:v>
                </c:pt>
                <c:pt idx="109">
                  <c:v>-8.5308904999999999</c:v>
                </c:pt>
                <c:pt idx="110">
                  <c:v>-8.5907277999999998</c:v>
                </c:pt>
                <c:pt idx="111">
                  <c:v>-8.6002884000000002</c:v>
                </c:pt>
                <c:pt idx="112">
                  <c:v>-8.6658869000000003</c:v>
                </c:pt>
                <c:pt idx="113">
                  <c:v>-8.6961841999999994</c:v>
                </c:pt>
                <c:pt idx="114">
                  <c:v>-8.6421337000000005</c:v>
                </c:pt>
                <c:pt idx="115">
                  <c:v>-8.5951815000000007</c:v>
                </c:pt>
                <c:pt idx="116">
                  <c:v>-8.4530811000000003</c:v>
                </c:pt>
                <c:pt idx="117">
                  <c:v>-8.3857535999999993</c:v>
                </c:pt>
                <c:pt idx="118">
                  <c:v>-8.2907677</c:v>
                </c:pt>
                <c:pt idx="119">
                  <c:v>-8.2980813999999992</c:v>
                </c:pt>
                <c:pt idx="120">
                  <c:v>-8.3965806999999995</c:v>
                </c:pt>
                <c:pt idx="121">
                  <c:v>-8.4822140000000008</c:v>
                </c:pt>
                <c:pt idx="122">
                  <c:v>-8.6757088000000007</c:v>
                </c:pt>
                <c:pt idx="123">
                  <c:v>-8.7291907999999996</c:v>
                </c:pt>
                <c:pt idx="124">
                  <c:v>-8.8202990999999997</c:v>
                </c:pt>
                <c:pt idx="125">
                  <c:v>-8.9419765000000009</c:v>
                </c:pt>
                <c:pt idx="126">
                  <c:v>-9.1500091999999995</c:v>
                </c:pt>
                <c:pt idx="127">
                  <c:v>-9.4182854000000003</c:v>
                </c:pt>
                <c:pt idx="128">
                  <c:v>-9.6380996999999997</c:v>
                </c:pt>
                <c:pt idx="129">
                  <c:v>-9.7827786999999997</c:v>
                </c:pt>
                <c:pt idx="130">
                  <c:v>-9.8431519999999999</c:v>
                </c:pt>
                <c:pt idx="131">
                  <c:v>-9.8394814000000004</c:v>
                </c:pt>
                <c:pt idx="132">
                  <c:v>-9.7997150000000008</c:v>
                </c:pt>
                <c:pt idx="133">
                  <c:v>-9.8613663000000003</c:v>
                </c:pt>
                <c:pt idx="134">
                  <c:v>-9.7958964999999996</c:v>
                </c:pt>
                <c:pt idx="135">
                  <c:v>-9.7702570000000009</c:v>
                </c:pt>
                <c:pt idx="136">
                  <c:v>-9.6535978</c:v>
                </c:pt>
                <c:pt idx="137">
                  <c:v>-9.5247164000000009</c:v>
                </c:pt>
                <c:pt idx="138">
                  <c:v>-9.2715244000000006</c:v>
                </c:pt>
                <c:pt idx="139">
                  <c:v>-9.1600818999999998</c:v>
                </c:pt>
                <c:pt idx="140">
                  <c:v>-9.1103524999999994</c:v>
                </c:pt>
                <c:pt idx="141">
                  <c:v>-9.1468963999999993</c:v>
                </c:pt>
                <c:pt idx="142">
                  <c:v>-9.1642036000000004</c:v>
                </c:pt>
                <c:pt idx="143">
                  <c:v>-9.2284813000000003</c:v>
                </c:pt>
                <c:pt idx="144">
                  <c:v>-9.2916545999999993</c:v>
                </c:pt>
                <c:pt idx="145">
                  <c:v>-9.3328333000000008</c:v>
                </c:pt>
                <c:pt idx="146">
                  <c:v>-9.3731221999999992</c:v>
                </c:pt>
                <c:pt idx="147">
                  <c:v>-9.4075155000000006</c:v>
                </c:pt>
                <c:pt idx="148">
                  <c:v>-9.4619979999999995</c:v>
                </c:pt>
                <c:pt idx="149">
                  <c:v>-9.5061988999999993</c:v>
                </c:pt>
                <c:pt idx="150">
                  <c:v>-9.6200132000000007</c:v>
                </c:pt>
                <c:pt idx="151">
                  <c:v>-9.6776418999999994</c:v>
                </c:pt>
                <c:pt idx="152">
                  <c:v>-9.7404585000000008</c:v>
                </c:pt>
                <c:pt idx="153">
                  <c:v>-9.7451495999999995</c:v>
                </c:pt>
                <c:pt idx="154">
                  <c:v>-9.7628573999999997</c:v>
                </c:pt>
                <c:pt idx="155">
                  <c:v>-9.7923297999999992</c:v>
                </c:pt>
                <c:pt idx="156">
                  <c:v>-9.8537272999999992</c:v>
                </c:pt>
                <c:pt idx="157">
                  <c:v>-9.9892397000000006</c:v>
                </c:pt>
                <c:pt idx="158">
                  <c:v>-10.110842</c:v>
                </c:pt>
                <c:pt idx="159">
                  <c:v>-10.256799000000001</c:v>
                </c:pt>
                <c:pt idx="160">
                  <c:v>-10.442591999999999</c:v>
                </c:pt>
                <c:pt idx="161">
                  <c:v>-10.682877</c:v>
                </c:pt>
                <c:pt idx="162">
                  <c:v>-10.901031</c:v>
                </c:pt>
                <c:pt idx="163">
                  <c:v>-11.212664</c:v>
                </c:pt>
                <c:pt idx="164">
                  <c:v>-11.654248000000001</c:v>
                </c:pt>
                <c:pt idx="165">
                  <c:v>-12.107151999999999</c:v>
                </c:pt>
                <c:pt idx="166">
                  <c:v>-12.593868000000001</c:v>
                </c:pt>
                <c:pt idx="167">
                  <c:v>-13.155552999999999</c:v>
                </c:pt>
                <c:pt idx="168">
                  <c:v>-13.697620000000001</c:v>
                </c:pt>
                <c:pt idx="169">
                  <c:v>-14.243017</c:v>
                </c:pt>
                <c:pt idx="170">
                  <c:v>-14.872275999999999</c:v>
                </c:pt>
                <c:pt idx="171">
                  <c:v>-15.626922</c:v>
                </c:pt>
                <c:pt idx="172">
                  <c:v>-16.450142</c:v>
                </c:pt>
                <c:pt idx="173">
                  <c:v>-17.233162</c:v>
                </c:pt>
                <c:pt idx="174">
                  <c:v>-17.835878000000001</c:v>
                </c:pt>
                <c:pt idx="175">
                  <c:v>-17.947035</c:v>
                </c:pt>
                <c:pt idx="176">
                  <c:v>-17.514467</c:v>
                </c:pt>
                <c:pt idx="177">
                  <c:v>-16.736122000000002</c:v>
                </c:pt>
                <c:pt idx="178">
                  <c:v>-15.73452</c:v>
                </c:pt>
                <c:pt idx="179">
                  <c:v>-14.724174</c:v>
                </c:pt>
                <c:pt idx="180">
                  <c:v>-13.743328999999999</c:v>
                </c:pt>
                <c:pt idx="181">
                  <c:v>-12.932683000000001</c:v>
                </c:pt>
                <c:pt idx="182">
                  <c:v>-12.380345999999999</c:v>
                </c:pt>
                <c:pt idx="183">
                  <c:v>-11.977633000000001</c:v>
                </c:pt>
                <c:pt idx="184">
                  <c:v>-11.782474000000001</c:v>
                </c:pt>
                <c:pt idx="185">
                  <c:v>-11.608078000000001</c:v>
                </c:pt>
                <c:pt idx="186">
                  <c:v>-11.592166000000001</c:v>
                </c:pt>
                <c:pt idx="187">
                  <c:v>-11.68953</c:v>
                </c:pt>
                <c:pt idx="188">
                  <c:v>-11.651043</c:v>
                </c:pt>
                <c:pt idx="189">
                  <c:v>-11.650118000000001</c:v>
                </c:pt>
                <c:pt idx="190">
                  <c:v>-11.570660999999999</c:v>
                </c:pt>
                <c:pt idx="191">
                  <c:v>-11.459015000000001</c:v>
                </c:pt>
                <c:pt idx="192">
                  <c:v>-11.362409</c:v>
                </c:pt>
                <c:pt idx="193">
                  <c:v>-11.262141</c:v>
                </c:pt>
                <c:pt idx="194">
                  <c:v>-11.17765</c:v>
                </c:pt>
                <c:pt idx="195">
                  <c:v>-11.083080000000001</c:v>
                </c:pt>
                <c:pt idx="196">
                  <c:v>-11.059692999999999</c:v>
                </c:pt>
                <c:pt idx="197">
                  <c:v>-11.053246</c:v>
                </c:pt>
                <c:pt idx="198">
                  <c:v>-11.108530999999999</c:v>
                </c:pt>
                <c:pt idx="199">
                  <c:v>-11.111153</c:v>
                </c:pt>
                <c:pt idx="200">
                  <c:v>-11.235628999999999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BC-4D90-ADA7-6B3AF926CA4B}"/>
            </c:ext>
          </c:extLst>
        </c:ser>
        <c:ser>
          <c:idx val="2"/>
          <c:order val="1"/>
          <c:tx>
            <c:strRef>
              <c:f>'CLvsLO 1.5GHz IF'!$R$2</c:f>
              <c:strCache>
                <c:ptCount val="1"/>
                <c:pt idx="0">
                  <c:v>+20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'CLvsLO 1.5GHz IF'!$E$5:$E$205</c:f>
              <c:numCache>
                <c:formatCode>General</c:formatCode>
                <c:ptCount val="201"/>
                <c:pt idx="0">
                  <c:v>6</c:v>
                </c:pt>
                <c:pt idx="1">
                  <c:v>6.15</c:v>
                </c:pt>
                <c:pt idx="2">
                  <c:v>6.3</c:v>
                </c:pt>
                <c:pt idx="3">
                  <c:v>6.45</c:v>
                </c:pt>
                <c:pt idx="4">
                  <c:v>6.6</c:v>
                </c:pt>
                <c:pt idx="5">
                  <c:v>6.75</c:v>
                </c:pt>
                <c:pt idx="6">
                  <c:v>6.9</c:v>
                </c:pt>
                <c:pt idx="7">
                  <c:v>7.05</c:v>
                </c:pt>
                <c:pt idx="8">
                  <c:v>7.2</c:v>
                </c:pt>
                <c:pt idx="9">
                  <c:v>7.35</c:v>
                </c:pt>
                <c:pt idx="10">
                  <c:v>7.5</c:v>
                </c:pt>
                <c:pt idx="11">
                  <c:v>7.65</c:v>
                </c:pt>
                <c:pt idx="12">
                  <c:v>7.8</c:v>
                </c:pt>
                <c:pt idx="13">
                  <c:v>7.95</c:v>
                </c:pt>
                <c:pt idx="14">
                  <c:v>8.1</c:v>
                </c:pt>
                <c:pt idx="15">
                  <c:v>8.25</c:v>
                </c:pt>
                <c:pt idx="16">
                  <c:v>8.4</c:v>
                </c:pt>
                <c:pt idx="17">
                  <c:v>8.5500000000000007</c:v>
                </c:pt>
                <c:pt idx="18">
                  <c:v>8.6999999999999993</c:v>
                </c:pt>
                <c:pt idx="19">
                  <c:v>8.85</c:v>
                </c:pt>
                <c:pt idx="20">
                  <c:v>9</c:v>
                </c:pt>
                <c:pt idx="21">
                  <c:v>9.15</c:v>
                </c:pt>
                <c:pt idx="22">
                  <c:v>9.3000000000000007</c:v>
                </c:pt>
                <c:pt idx="23">
                  <c:v>9.4499999999999993</c:v>
                </c:pt>
                <c:pt idx="24">
                  <c:v>9.6</c:v>
                </c:pt>
                <c:pt idx="25">
                  <c:v>9.75</c:v>
                </c:pt>
                <c:pt idx="26">
                  <c:v>9.9</c:v>
                </c:pt>
                <c:pt idx="27">
                  <c:v>10.050000000000001</c:v>
                </c:pt>
                <c:pt idx="28">
                  <c:v>10.199999999999999</c:v>
                </c:pt>
                <c:pt idx="29">
                  <c:v>10.35</c:v>
                </c:pt>
                <c:pt idx="30">
                  <c:v>10.5</c:v>
                </c:pt>
                <c:pt idx="31">
                  <c:v>10.65</c:v>
                </c:pt>
                <c:pt idx="32">
                  <c:v>10.8</c:v>
                </c:pt>
                <c:pt idx="33">
                  <c:v>10.95</c:v>
                </c:pt>
                <c:pt idx="34">
                  <c:v>11.1</c:v>
                </c:pt>
                <c:pt idx="35">
                  <c:v>11.25</c:v>
                </c:pt>
                <c:pt idx="36">
                  <c:v>11.4</c:v>
                </c:pt>
                <c:pt idx="37">
                  <c:v>11.55</c:v>
                </c:pt>
                <c:pt idx="38">
                  <c:v>11.7</c:v>
                </c:pt>
                <c:pt idx="39">
                  <c:v>11.85</c:v>
                </c:pt>
                <c:pt idx="40">
                  <c:v>12</c:v>
                </c:pt>
                <c:pt idx="41">
                  <c:v>12.15</c:v>
                </c:pt>
                <c:pt idx="42">
                  <c:v>12.3</c:v>
                </c:pt>
                <c:pt idx="43">
                  <c:v>12.45</c:v>
                </c:pt>
                <c:pt idx="44">
                  <c:v>12.6</c:v>
                </c:pt>
                <c:pt idx="45">
                  <c:v>12.75</c:v>
                </c:pt>
                <c:pt idx="46">
                  <c:v>12.9</c:v>
                </c:pt>
                <c:pt idx="47">
                  <c:v>13.05</c:v>
                </c:pt>
                <c:pt idx="48">
                  <c:v>13.2</c:v>
                </c:pt>
                <c:pt idx="49">
                  <c:v>13.35</c:v>
                </c:pt>
                <c:pt idx="50">
                  <c:v>13.5</c:v>
                </c:pt>
                <c:pt idx="51">
                  <c:v>13.65</c:v>
                </c:pt>
                <c:pt idx="52">
                  <c:v>13.8</c:v>
                </c:pt>
                <c:pt idx="53">
                  <c:v>13.95</c:v>
                </c:pt>
                <c:pt idx="54">
                  <c:v>14.1</c:v>
                </c:pt>
                <c:pt idx="55">
                  <c:v>14.25</c:v>
                </c:pt>
                <c:pt idx="56">
                  <c:v>14.4</c:v>
                </c:pt>
                <c:pt idx="57">
                  <c:v>14.55</c:v>
                </c:pt>
                <c:pt idx="58">
                  <c:v>14.7</c:v>
                </c:pt>
                <c:pt idx="59">
                  <c:v>14.85</c:v>
                </c:pt>
                <c:pt idx="60">
                  <c:v>15</c:v>
                </c:pt>
                <c:pt idx="61">
                  <c:v>15.15</c:v>
                </c:pt>
                <c:pt idx="62">
                  <c:v>15.3</c:v>
                </c:pt>
                <c:pt idx="63">
                  <c:v>15.45</c:v>
                </c:pt>
                <c:pt idx="64">
                  <c:v>15.6</c:v>
                </c:pt>
                <c:pt idx="65">
                  <c:v>15.75</c:v>
                </c:pt>
                <c:pt idx="66">
                  <c:v>15.9</c:v>
                </c:pt>
                <c:pt idx="67">
                  <c:v>16.05</c:v>
                </c:pt>
                <c:pt idx="68">
                  <c:v>16.2</c:v>
                </c:pt>
                <c:pt idx="69">
                  <c:v>16.350000000000001</c:v>
                </c:pt>
                <c:pt idx="70">
                  <c:v>16.5</c:v>
                </c:pt>
                <c:pt idx="71">
                  <c:v>16.649999999999999</c:v>
                </c:pt>
                <c:pt idx="72">
                  <c:v>16.8</c:v>
                </c:pt>
                <c:pt idx="73">
                  <c:v>16.95</c:v>
                </c:pt>
                <c:pt idx="74">
                  <c:v>17.100000000000001</c:v>
                </c:pt>
                <c:pt idx="75">
                  <c:v>17.25</c:v>
                </c:pt>
                <c:pt idx="76">
                  <c:v>17.399999999999999</c:v>
                </c:pt>
                <c:pt idx="77">
                  <c:v>17.55</c:v>
                </c:pt>
                <c:pt idx="78">
                  <c:v>17.7</c:v>
                </c:pt>
                <c:pt idx="79">
                  <c:v>17.850000000000001</c:v>
                </c:pt>
                <c:pt idx="80">
                  <c:v>18</c:v>
                </c:pt>
                <c:pt idx="81">
                  <c:v>18.149999999999999</c:v>
                </c:pt>
                <c:pt idx="82">
                  <c:v>18.3</c:v>
                </c:pt>
                <c:pt idx="83">
                  <c:v>18.45</c:v>
                </c:pt>
                <c:pt idx="84">
                  <c:v>18.600000000000001</c:v>
                </c:pt>
                <c:pt idx="85">
                  <c:v>18.75</c:v>
                </c:pt>
                <c:pt idx="86">
                  <c:v>18.899999999999999</c:v>
                </c:pt>
                <c:pt idx="87">
                  <c:v>19.05</c:v>
                </c:pt>
                <c:pt idx="88">
                  <c:v>19.2</c:v>
                </c:pt>
                <c:pt idx="89">
                  <c:v>19.350000000000001</c:v>
                </c:pt>
                <c:pt idx="90">
                  <c:v>19.5</c:v>
                </c:pt>
                <c:pt idx="91">
                  <c:v>19.649999999999999</c:v>
                </c:pt>
                <c:pt idx="92">
                  <c:v>19.8</c:v>
                </c:pt>
                <c:pt idx="93">
                  <c:v>19.95</c:v>
                </c:pt>
                <c:pt idx="94">
                  <c:v>20.100000000000001</c:v>
                </c:pt>
                <c:pt idx="95">
                  <c:v>20.25</c:v>
                </c:pt>
                <c:pt idx="96">
                  <c:v>20.399999999999999</c:v>
                </c:pt>
                <c:pt idx="97">
                  <c:v>20.55</c:v>
                </c:pt>
                <c:pt idx="98">
                  <c:v>20.7</c:v>
                </c:pt>
                <c:pt idx="99">
                  <c:v>20.85</c:v>
                </c:pt>
                <c:pt idx="100">
                  <c:v>21</c:v>
                </c:pt>
                <c:pt idx="101">
                  <c:v>21.15</c:v>
                </c:pt>
                <c:pt idx="102">
                  <c:v>21.3</c:v>
                </c:pt>
                <c:pt idx="103">
                  <c:v>21.45</c:v>
                </c:pt>
                <c:pt idx="104">
                  <c:v>21.6</c:v>
                </c:pt>
                <c:pt idx="105">
                  <c:v>21.75</c:v>
                </c:pt>
                <c:pt idx="106">
                  <c:v>21.9</c:v>
                </c:pt>
                <c:pt idx="107">
                  <c:v>22.05</c:v>
                </c:pt>
                <c:pt idx="108">
                  <c:v>22.2</c:v>
                </c:pt>
                <c:pt idx="109">
                  <c:v>22.35</c:v>
                </c:pt>
                <c:pt idx="110">
                  <c:v>22.5</c:v>
                </c:pt>
                <c:pt idx="111">
                  <c:v>22.65</c:v>
                </c:pt>
                <c:pt idx="112">
                  <c:v>22.8</c:v>
                </c:pt>
                <c:pt idx="113">
                  <c:v>22.95</c:v>
                </c:pt>
                <c:pt idx="114">
                  <c:v>23.1</c:v>
                </c:pt>
                <c:pt idx="115">
                  <c:v>23.25</c:v>
                </c:pt>
                <c:pt idx="116">
                  <c:v>23.4</c:v>
                </c:pt>
                <c:pt idx="117">
                  <c:v>23.55</c:v>
                </c:pt>
                <c:pt idx="118">
                  <c:v>23.7</c:v>
                </c:pt>
                <c:pt idx="119">
                  <c:v>23.85</c:v>
                </c:pt>
                <c:pt idx="120">
                  <c:v>24</c:v>
                </c:pt>
                <c:pt idx="121">
                  <c:v>24.15</c:v>
                </c:pt>
                <c:pt idx="122">
                  <c:v>24.3</c:v>
                </c:pt>
                <c:pt idx="123">
                  <c:v>24.45</c:v>
                </c:pt>
                <c:pt idx="124">
                  <c:v>24.6</c:v>
                </c:pt>
                <c:pt idx="125">
                  <c:v>24.75</c:v>
                </c:pt>
                <c:pt idx="126">
                  <c:v>24.9</c:v>
                </c:pt>
                <c:pt idx="127">
                  <c:v>25.05</c:v>
                </c:pt>
                <c:pt idx="128">
                  <c:v>25.2</c:v>
                </c:pt>
                <c:pt idx="129">
                  <c:v>25.35</c:v>
                </c:pt>
                <c:pt idx="130">
                  <c:v>25.5</c:v>
                </c:pt>
                <c:pt idx="131">
                  <c:v>25.65</c:v>
                </c:pt>
                <c:pt idx="132">
                  <c:v>25.8</c:v>
                </c:pt>
                <c:pt idx="133">
                  <c:v>25.95</c:v>
                </c:pt>
                <c:pt idx="134">
                  <c:v>26.1</c:v>
                </c:pt>
                <c:pt idx="135">
                  <c:v>26.25</c:v>
                </c:pt>
                <c:pt idx="136">
                  <c:v>26.4</c:v>
                </c:pt>
                <c:pt idx="137">
                  <c:v>26.55</c:v>
                </c:pt>
                <c:pt idx="138">
                  <c:v>26.7</c:v>
                </c:pt>
                <c:pt idx="139">
                  <c:v>26.85</c:v>
                </c:pt>
                <c:pt idx="140">
                  <c:v>27</c:v>
                </c:pt>
                <c:pt idx="141">
                  <c:v>27.15</c:v>
                </c:pt>
                <c:pt idx="142">
                  <c:v>27.3</c:v>
                </c:pt>
                <c:pt idx="143">
                  <c:v>27.45</c:v>
                </c:pt>
                <c:pt idx="144">
                  <c:v>27.6</c:v>
                </c:pt>
                <c:pt idx="145">
                  <c:v>27.75</c:v>
                </c:pt>
                <c:pt idx="146">
                  <c:v>27.9</c:v>
                </c:pt>
                <c:pt idx="147">
                  <c:v>28.05</c:v>
                </c:pt>
                <c:pt idx="148">
                  <c:v>28.2</c:v>
                </c:pt>
                <c:pt idx="149">
                  <c:v>28.35</c:v>
                </c:pt>
                <c:pt idx="150">
                  <c:v>28.5</c:v>
                </c:pt>
                <c:pt idx="151">
                  <c:v>28.65</c:v>
                </c:pt>
                <c:pt idx="152">
                  <c:v>28.8</c:v>
                </c:pt>
                <c:pt idx="153">
                  <c:v>28.95</c:v>
                </c:pt>
                <c:pt idx="154">
                  <c:v>29.1</c:v>
                </c:pt>
                <c:pt idx="155">
                  <c:v>29.25</c:v>
                </c:pt>
                <c:pt idx="156">
                  <c:v>29.4</c:v>
                </c:pt>
                <c:pt idx="157">
                  <c:v>29.55</c:v>
                </c:pt>
                <c:pt idx="158">
                  <c:v>29.7</c:v>
                </c:pt>
                <c:pt idx="159">
                  <c:v>29.85</c:v>
                </c:pt>
                <c:pt idx="160">
                  <c:v>30</c:v>
                </c:pt>
                <c:pt idx="161">
                  <c:v>30.15</c:v>
                </c:pt>
                <c:pt idx="162">
                  <c:v>30.3</c:v>
                </c:pt>
                <c:pt idx="163">
                  <c:v>30.45</c:v>
                </c:pt>
                <c:pt idx="164">
                  <c:v>30.6</c:v>
                </c:pt>
                <c:pt idx="165">
                  <c:v>30.75</c:v>
                </c:pt>
                <c:pt idx="166">
                  <c:v>30.9</c:v>
                </c:pt>
                <c:pt idx="167">
                  <c:v>31.05</c:v>
                </c:pt>
                <c:pt idx="168">
                  <c:v>31.2</c:v>
                </c:pt>
                <c:pt idx="169">
                  <c:v>31.35</c:v>
                </c:pt>
                <c:pt idx="170">
                  <c:v>31.5</c:v>
                </c:pt>
                <c:pt idx="171">
                  <c:v>31.65</c:v>
                </c:pt>
                <c:pt idx="172">
                  <c:v>31.8</c:v>
                </c:pt>
                <c:pt idx="173">
                  <c:v>31.95</c:v>
                </c:pt>
                <c:pt idx="174">
                  <c:v>32.1</c:v>
                </c:pt>
                <c:pt idx="175">
                  <c:v>32.25</c:v>
                </c:pt>
                <c:pt idx="176">
                  <c:v>32.4</c:v>
                </c:pt>
                <c:pt idx="177">
                  <c:v>32.549999999999997</c:v>
                </c:pt>
                <c:pt idx="178">
                  <c:v>32.700000000000003</c:v>
                </c:pt>
                <c:pt idx="179">
                  <c:v>32.85</c:v>
                </c:pt>
                <c:pt idx="180">
                  <c:v>33</c:v>
                </c:pt>
                <c:pt idx="181">
                  <c:v>33.15</c:v>
                </c:pt>
                <c:pt idx="182">
                  <c:v>33.299999999999997</c:v>
                </c:pt>
                <c:pt idx="183">
                  <c:v>33.450000000000003</c:v>
                </c:pt>
                <c:pt idx="184">
                  <c:v>33.6</c:v>
                </c:pt>
                <c:pt idx="185">
                  <c:v>33.75</c:v>
                </c:pt>
                <c:pt idx="186">
                  <c:v>33.9</c:v>
                </c:pt>
                <c:pt idx="187">
                  <c:v>34.049999999999997</c:v>
                </c:pt>
                <c:pt idx="188">
                  <c:v>34.200000000000003</c:v>
                </c:pt>
                <c:pt idx="189">
                  <c:v>34.35</c:v>
                </c:pt>
                <c:pt idx="190">
                  <c:v>34.5</c:v>
                </c:pt>
                <c:pt idx="191">
                  <c:v>34.65</c:v>
                </c:pt>
                <c:pt idx="192">
                  <c:v>34.799999999999997</c:v>
                </c:pt>
                <c:pt idx="193">
                  <c:v>34.950000000000003</c:v>
                </c:pt>
                <c:pt idx="194">
                  <c:v>35.1</c:v>
                </c:pt>
                <c:pt idx="195">
                  <c:v>35.25</c:v>
                </c:pt>
                <c:pt idx="196">
                  <c:v>35.4</c:v>
                </c:pt>
                <c:pt idx="197">
                  <c:v>35.549999999999997</c:v>
                </c:pt>
                <c:pt idx="198">
                  <c:v>35.700000000000003</c:v>
                </c:pt>
                <c:pt idx="199">
                  <c:v>35.85</c:v>
                </c:pt>
                <c:pt idx="200">
                  <c:v>36</c:v>
                </c:pt>
              </c:numCache>
            </c:numRef>
          </c:xVal>
          <c:yVal>
            <c:numRef>
              <c:f>'CLvsLO 1.5GHz IF'!$R$5:$R$205</c:f>
              <c:numCache>
                <c:formatCode>General</c:formatCode>
                <c:ptCount val="201"/>
                <c:pt idx="0">
                  <c:v>-58.580230999999998</c:v>
                </c:pt>
                <c:pt idx="1">
                  <c:v>-64.728012000000007</c:v>
                </c:pt>
                <c:pt idx="2">
                  <c:v>-65.029297</c:v>
                </c:pt>
                <c:pt idx="3">
                  <c:v>-59.997306999999999</c:v>
                </c:pt>
                <c:pt idx="4">
                  <c:v>-57.865993000000003</c:v>
                </c:pt>
                <c:pt idx="5">
                  <c:v>-56.532764</c:v>
                </c:pt>
                <c:pt idx="6">
                  <c:v>-53.180954</c:v>
                </c:pt>
                <c:pt idx="7">
                  <c:v>-50.654170999999998</c:v>
                </c:pt>
                <c:pt idx="8">
                  <c:v>-47.926639999999999</c:v>
                </c:pt>
                <c:pt idx="9">
                  <c:v>-45.959243999999998</c:v>
                </c:pt>
                <c:pt idx="10">
                  <c:v>-31.055042</c:v>
                </c:pt>
                <c:pt idx="11">
                  <c:v>-42.082934999999999</c:v>
                </c:pt>
                <c:pt idx="12">
                  <c:v>-40.103831999999997</c:v>
                </c:pt>
                <c:pt idx="13">
                  <c:v>-38.265414999999997</c:v>
                </c:pt>
                <c:pt idx="14">
                  <c:v>-36.24485</c:v>
                </c:pt>
                <c:pt idx="15">
                  <c:v>-33.412112999999998</c:v>
                </c:pt>
                <c:pt idx="16">
                  <c:v>-25.31982</c:v>
                </c:pt>
                <c:pt idx="17">
                  <c:v>-19.625821999999999</c:v>
                </c:pt>
                <c:pt idx="18">
                  <c:v>-16.815897</c:v>
                </c:pt>
                <c:pt idx="19">
                  <c:v>-14.645702</c:v>
                </c:pt>
                <c:pt idx="20">
                  <c:v>-13.232381</c:v>
                </c:pt>
                <c:pt idx="21">
                  <c:v>-11.021618999999999</c:v>
                </c:pt>
                <c:pt idx="22">
                  <c:v>-9.2674751000000004</c:v>
                </c:pt>
                <c:pt idx="23">
                  <c:v>-7.9448514000000001</c:v>
                </c:pt>
                <c:pt idx="24">
                  <c:v>-7.3242501999999998</c:v>
                </c:pt>
                <c:pt idx="25">
                  <c:v>-7.2809442999999998</c:v>
                </c:pt>
                <c:pt idx="26">
                  <c:v>-7.3868828000000004</c:v>
                </c:pt>
                <c:pt idx="27">
                  <c:v>-7.5772462000000003</c:v>
                </c:pt>
                <c:pt idx="28">
                  <c:v>-7.8498730999999999</c:v>
                </c:pt>
                <c:pt idx="29">
                  <c:v>-8.1484804000000004</c:v>
                </c:pt>
                <c:pt idx="30">
                  <c:v>-8.4662924000000004</c:v>
                </c:pt>
                <c:pt idx="31">
                  <c:v>-8.3734722000000001</c:v>
                </c:pt>
                <c:pt idx="32">
                  <c:v>-8.4157113999999993</c:v>
                </c:pt>
                <c:pt idx="33">
                  <c:v>-8.4359178999999997</c:v>
                </c:pt>
                <c:pt idx="34">
                  <c:v>-8.4759951000000004</c:v>
                </c:pt>
                <c:pt idx="35">
                  <c:v>-8.5317459000000007</c:v>
                </c:pt>
                <c:pt idx="36">
                  <c:v>-8.5834351000000009</c:v>
                </c:pt>
                <c:pt idx="37">
                  <c:v>-8.4663810999999995</c:v>
                </c:pt>
                <c:pt idx="38">
                  <c:v>-8.4237461000000007</c:v>
                </c:pt>
                <c:pt idx="39">
                  <c:v>-8.2532492000000008</c:v>
                </c:pt>
                <c:pt idx="40">
                  <c:v>-8.1185998999999995</c:v>
                </c:pt>
                <c:pt idx="41">
                  <c:v>-8.0890769999999996</c:v>
                </c:pt>
                <c:pt idx="42">
                  <c:v>-8.1503267000000008</c:v>
                </c:pt>
                <c:pt idx="43">
                  <c:v>-8.2074957000000008</c:v>
                </c:pt>
                <c:pt idx="44">
                  <c:v>-8.1982850999999997</c:v>
                </c:pt>
                <c:pt idx="45">
                  <c:v>-8.1504545000000004</c:v>
                </c:pt>
                <c:pt idx="46">
                  <c:v>-8.1374235000000006</c:v>
                </c:pt>
                <c:pt idx="47">
                  <c:v>-8.0447941000000007</c:v>
                </c:pt>
                <c:pt idx="48">
                  <c:v>-7.9749907999999996</c:v>
                </c:pt>
                <c:pt idx="49">
                  <c:v>-7.8323622000000004</c:v>
                </c:pt>
                <c:pt idx="50">
                  <c:v>-7.7314404999999997</c:v>
                </c:pt>
                <c:pt idx="51">
                  <c:v>-7.7041364000000003</c:v>
                </c:pt>
                <c:pt idx="52">
                  <c:v>-7.6803460000000001</c:v>
                </c:pt>
                <c:pt idx="53">
                  <c:v>-7.6572838000000001</c:v>
                </c:pt>
                <c:pt idx="54">
                  <c:v>-7.6482444000000003</c:v>
                </c:pt>
                <c:pt idx="55">
                  <c:v>-7.6963514999999996</c:v>
                </c:pt>
                <c:pt idx="56">
                  <c:v>-7.7364731000000004</c:v>
                </c:pt>
                <c:pt idx="57">
                  <c:v>-7.7892776000000001</c:v>
                </c:pt>
                <c:pt idx="58">
                  <c:v>-7.8678626999999999</c:v>
                </c:pt>
                <c:pt idx="59">
                  <c:v>-7.9819613</c:v>
                </c:pt>
                <c:pt idx="60">
                  <c:v>-8.0562334</c:v>
                </c:pt>
                <c:pt idx="61">
                  <c:v>-8.1043797000000009</c:v>
                </c:pt>
                <c:pt idx="62">
                  <c:v>-8.1325111000000003</c:v>
                </c:pt>
                <c:pt idx="63">
                  <c:v>-8.1248217</c:v>
                </c:pt>
                <c:pt idx="64">
                  <c:v>-8.1364117</c:v>
                </c:pt>
                <c:pt idx="65">
                  <c:v>-8.0859432000000009</c:v>
                </c:pt>
                <c:pt idx="66">
                  <c:v>-8.2139749999999996</c:v>
                </c:pt>
                <c:pt idx="67">
                  <c:v>-8.3246640999999997</c:v>
                </c:pt>
                <c:pt idx="68">
                  <c:v>-8.5051708000000001</c:v>
                </c:pt>
                <c:pt idx="69">
                  <c:v>-8.7540464</c:v>
                </c:pt>
                <c:pt idx="70">
                  <c:v>-9.0288123999999996</c:v>
                </c:pt>
                <c:pt idx="71">
                  <c:v>-9.4030638</c:v>
                </c:pt>
                <c:pt idx="72">
                  <c:v>-9.6692362000000003</c:v>
                </c:pt>
                <c:pt idx="73">
                  <c:v>-9.9383335000000006</c:v>
                </c:pt>
                <c:pt idx="74">
                  <c:v>-10.055483000000001</c:v>
                </c:pt>
                <c:pt idx="75">
                  <c:v>-10.122695</c:v>
                </c:pt>
                <c:pt idx="76">
                  <c:v>-10.217651</c:v>
                </c:pt>
                <c:pt idx="77">
                  <c:v>-10.323426</c:v>
                </c:pt>
                <c:pt idx="78">
                  <c:v>-10.337128</c:v>
                </c:pt>
                <c:pt idx="79">
                  <c:v>-10.223145000000001</c:v>
                </c:pt>
                <c:pt idx="80">
                  <c:v>-10.080336000000001</c:v>
                </c:pt>
                <c:pt idx="81">
                  <c:v>-9.8621034999999999</c:v>
                </c:pt>
                <c:pt idx="82">
                  <c:v>-9.6621418000000006</c:v>
                </c:pt>
                <c:pt idx="83">
                  <c:v>-9.5797395999999999</c:v>
                </c:pt>
                <c:pt idx="84">
                  <c:v>-9.4667119999999993</c:v>
                </c:pt>
                <c:pt idx="85">
                  <c:v>-9.2866906999999994</c:v>
                </c:pt>
                <c:pt idx="86">
                  <c:v>-9.1206464999999994</c:v>
                </c:pt>
                <c:pt idx="87">
                  <c:v>-9.0280695000000009</c:v>
                </c:pt>
                <c:pt idx="88">
                  <c:v>-8.8985681999999997</c:v>
                </c:pt>
                <c:pt idx="89">
                  <c:v>-8.8344258999999994</c:v>
                </c:pt>
                <c:pt idx="90">
                  <c:v>-8.8539124000000005</c:v>
                </c:pt>
                <c:pt idx="91">
                  <c:v>-8.8995142000000005</c:v>
                </c:pt>
                <c:pt idx="92">
                  <c:v>-8.9361514999999994</c:v>
                </c:pt>
                <c:pt idx="93">
                  <c:v>-8.9078511999999996</c:v>
                </c:pt>
                <c:pt idx="94">
                  <c:v>-8.7794352</c:v>
                </c:pt>
                <c:pt idx="95">
                  <c:v>-8.6832542000000004</c:v>
                </c:pt>
                <c:pt idx="96">
                  <c:v>-8.6266555999999994</c:v>
                </c:pt>
                <c:pt idx="97">
                  <c:v>-8.5325365000000009</c:v>
                </c:pt>
                <c:pt idx="98">
                  <c:v>-8.5684737999999996</c:v>
                </c:pt>
                <c:pt idx="99">
                  <c:v>-8.5703831000000008</c:v>
                </c:pt>
                <c:pt idx="100">
                  <c:v>-8.6026095999999992</c:v>
                </c:pt>
                <c:pt idx="101">
                  <c:v>-8.6006575000000005</c:v>
                </c:pt>
                <c:pt idx="102">
                  <c:v>-8.5755195999999998</c:v>
                </c:pt>
                <c:pt idx="103">
                  <c:v>-8.5511607999999999</c:v>
                </c:pt>
                <c:pt idx="104">
                  <c:v>-8.5259427999999993</c:v>
                </c:pt>
                <c:pt idx="105">
                  <c:v>-8.5194769000000008</c:v>
                </c:pt>
                <c:pt idx="106">
                  <c:v>-8.5133696000000008</c:v>
                </c:pt>
                <c:pt idx="107">
                  <c:v>-8.5357102999999999</c:v>
                </c:pt>
                <c:pt idx="108">
                  <c:v>-8.5039063000000006</c:v>
                </c:pt>
                <c:pt idx="109">
                  <c:v>-8.5334310999999996</c:v>
                </c:pt>
                <c:pt idx="110">
                  <c:v>-8.5925226000000006</c:v>
                </c:pt>
                <c:pt idx="111">
                  <c:v>-8.6066856000000005</c:v>
                </c:pt>
                <c:pt idx="112">
                  <c:v>-8.6937218000000005</c:v>
                </c:pt>
                <c:pt idx="113">
                  <c:v>-8.7028732000000009</c:v>
                </c:pt>
                <c:pt idx="114">
                  <c:v>-8.6592455000000008</c:v>
                </c:pt>
                <c:pt idx="115">
                  <c:v>-8.6067313999999993</c:v>
                </c:pt>
                <c:pt idx="116">
                  <c:v>-8.4640883999999996</c:v>
                </c:pt>
                <c:pt idx="117">
                  <c:v>-8.4137640000000005</c:v>
                </c:pt>
                <c:pt idx="118">
                  <c:v>-8.3287686999999995</c:v>
                </c:pt>
                <c:pt idx="119">
                  <c:v>-8.3516884000000005</c:v>
                </c:pt>
                <c:pt idx="120">
                  <c:v>-8.4441710000000008</c:v>
                </c:pt>
                <c:pt idx="121">
                  <c:v>-8.5333967000000008</c:v>
                </c:pt>
                <c:pt idx="122">
                  <c:v>-8.7412127999999996</c:v>
                </c:pt>
                <c:pt idx="123">
                  <c:v>-8.7892302999999998</c:v>
                </c:pt>
                <c:pt idx="124">
                  <c:v>-8.9106263999999999</c:v>
                </c:pt>
                <c:pt idx="125">
                  <c:v>-9.0605469000000003</c:v>
                </c:pt>
                <c:pt idx="126">
                  <c:v>-9.3167399999999994</c:v>
                </c:pt>
                <c:pt idx="127">
                  <c:v>-9.6423635000000001</c:v>
                </c:pt>
                <c:pt idx="128">
                  <c:v>-9.8616247000000001</c:v>
                </c:pt>
                <c:pt idx="129">
                  <c:v>-9.9625883000000002</c:v>
                </c:pt>
                <c:pt idx="130">
                  <c:v>-9.9943190000000008</c:v>
                </c:pt>
                <c:pt idx="131">
                  <c:v>-9.9696589000000007</c:v>
                </c:pt>
                <c:pt idx="132">
                  <c:v>-9.9036217000000004</c:v>
                </c:pt>
                <c:pt idx="133">
                  <c:v>-9.9703999000000003</c:v>
                </c:pt>
                <c:pt idx="134">
                  <c:v>-9.8879851999999993</c:v>
                </c:pt>
                <c:pt idx="135">
                  <c:v>-9.8639793000000004</c:v>
                </c:pt>
                <c:pt idx="136">
                  <c:v>-9.7515248999999997</c:v>
                </c:pt>
                <c:pt idx="137">
                  <c:v>-9.6079111000000008</c:v>
                </c:pt>
                <c:pt idx="138">
                  <c:v>-9.3187646999999991</c:v>
                </c:pt>
                <c:pt idx="139">
                  <c:v>-9.2139492000000001</c:v>
                </c:pt>
                <c:pt idx="140">
                  <c:v>-9.1486739999999998</c:v>
                </c:pt>
                <c:pt idx="141">
                  <c:v>-9.1749191000000003</c:v>
                </c:pt>
                <c:pt idx="142">
                  <c:v>-9.1807412999999993</c:v>
                </c:pt>
                <c:pt idx="143">
                  <c:v>-9.2371634999999994</c:v>
                </c:pt>
                <c:pt idx="144">
                  <c:v>-9.2845154000000001</c:v>
                </c:pt>
                <c:pt idx="145">
                  <c:v>-9.3320608000000007</c:v>
                </c:pt>
                <c:pt idx="146">
                  <c:v>-9.3641415000000006</c:v>
                </c:pt>
                <c:pt idx="147">
                  <c:v>-9.4018984000000003</c:v>
                </c:pt>
                <c:pt idx="148">
                  <c:v>-9.4311485000000008</c:v>
                </c:pt>
                <c:pt idx="149">
                  <c:v>-9.4701699999999995</c:v>
                </c:pt>
                <c:pt idx="150">
                  <c:v>-9.5913248000000006</c:v>
                </c:pt>
                <c:pt idx="151">
                  <c:v>-9.6444901999999999</c:v>
                </c:pt>
                <c:pt idx="152">
                  <c:v>-9.6976709000000003</c:v>
                </c:pt>
                <c:pt idx="153">
                  <c:v>-9.7167510999999998</c:v>
                </c:pt>
                <c:pt idx="154">
                  <c:v>-9.7295694000000008</c:v>
                </c:pt>
                <c:pt idx="155">
                  <c:v>-9.7510624000000004</c:v>
                </c:pt>
                <c:pt idx="156">
                  <c:v>-9.8099088999999999</c:v>
                </c:pt>
                <c:pt idx="157">
                  <c:v>-9.9610672000000005</c:v>
                </c:pt>
                <c:pt idx="158">
                  <c:v>-10.101741000000001</c:v>
                </c:pt>
                <c:pt idx="159">
                  <c:v>-10.245962</c:v>
                </c:pt>
                <c:pt idx="160">
                  <c:v>-10.431777</c:v>
                </c:pt>
                <c:pt idx="161">
                  <c:v>-10.682213000000001</c:v>
                </c:pt>
                <c:pt idx="162">
                  <c:v>-10.90888</c:v>
                </c:pt>
                <c:pt idx="163">
                  <c:v>-11.222479999999999</c:v>
                </c:pt>
                <c:pt idx="164">
                  <c:v>-11.683025000000001</c:v>
                </c:pt>
                <c:pt idx="165">
                  <c:v>-12.148802999999999</c:v>
                </c:pt>
                <c:pt idx="166">
                  <c:v>-12.630018</c:v>
                </c:pt>
                <c:pt idx="167">
                  <c:v>-13.163731</c:v>
                </c:pt>
                <c:pt idx="168">
                  <c:v>-13.696577</c:v>
                </c:pt>
                <c:pt idx="169">
                  <c:v>-14.257868999999999</c:v>
                </c:pt>
                <c:pt idx="170">
                  <c:v>-14.88865</c:v>
                </c:pt>
                <c:pt idx="171">
                  <c:v>-15.654748</c:v>
                </c:pt>
                <c:pt idx="172">
                  <c:v>-16.469427</c:v>
                </c:pt>
                <c:pt idx="173">
                  <c:v>-17.261483999999999</c:v>
                </c:pt>
                <c:pt idx="174">
                  <c:v>-17.846323000000002</c:v>
                </c:pt>
                <c:pt idx="175">
                  <c:v>-18.016590000000001</c:v>
                </c:pt>
                <c:pt idx="176">
                  <c:v>-17.564921999999999</c:v>
                </c:pt>
                <c:pt idx="177">
                  <c:v>-16.760279000000001</c:v>
                </c:pt>
                <c:pt idx="178">
                  <c:v>-15.770261</c:v>
                </c:pt>
                <c:pt idx="179">
                  <c:v>-14.767409000000001</c:v>
                </c:pt>
                <c:pt idx="180">
                  <c:v>-13.80885</c:v>
                </c:pt>
                <c:pt idx="181">
                  <c:v>-13.003275</c:v>
                </c:pt>
                <c:pt idx="182">
                  <c:v>-12.429824999999999</c:v>
                </c:pt>
                <c:pt idx="183">
                  <c:v>-12.003954</c:v>
                </c:pt>
                <c:pt idx="184">
                  <c:v>-11.763216999999999</c:v>
                </c:pt>
                <c:pt idx="185">
                  <c:v>-11.563447999999999</c:v>
                </c:pt>
                <c:pt idx="186">
                  <c:v>-11.530412999999999</c:v>
                </c:pt>
                <c:pt idx="187">
                  <c:v>-11.592835000000001</c:v>
                </c:pt>
                <c:pt idx="188">
                  <c:v>-11.58527</c:v>
                </c:pt>
                <c:pt idx="189">
                  <c:v>-11.604195000000001</c:v>
                </c:pt>
                <c:pt idx="190">
                  <c:v>-11.525072</c:v>
                </c:pt>
                <c:pt idx="191">
                  <c:v>-11.440303</c:v>
                </c:pt>
                <c:pt idx="192">
                  <c:v>-11.339382000000001</c:v>
                </c:pt>
                <c:pt idx="193">
                  <c:v>-11.26825</c:v>
                </c:pt>
                <c:pt idx="194">
                  <c:v>-11.195451</c:v>
                </c:pt>
                <c:pt idx="195">
                  <c:v>-11.112105</c:v>
                </c:pt>
                <c:pt idx="196">
                  <c:v>-11.074631</c:v>
                </c:pt>
                <c:pt idx="197">
                  <c:v>-11.050318000000001</c:v>
                </c:pt>
                <c:pt idx="198">
                  <c:v>-11.129242</c:v>
                </c:pt>
                <c:pt idx="199">
                  <c:v>-11.137865</c:v>
                </c:pt>
                <c:pt idx="200">
                  <c:v>-11.256171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BC-4D90-ADA7-6B3AF926CA4B}"/>
            </c:ext>
          </c:extLst>
        </c:ser>
        <c:ser>
          <c:idx val="3"/>
          <c:order val="2"/>
          <c:tx>
            <c:strRef>
              <c:f>'CLvsLO 1.5GHz IF'!$S$2</c:f>
              <c:strCache>
                <c:ptCount val="1"/>
                <c:pt idx="0">
                  <c:v>+18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'CLvsLO 1.5GHz IF'!$P$5:$P$205</c:f>
              <c:numCache>
                <c:formatCode>General</c:formatCode>
                <c:ptCount val="201"/>
                <c:pt idx="0">
                  <c:v>6</c:v>
                </c:pt>
                <c:pt idx="1">
                  <c:v>6.15</c:v>
                </c:pt>
                <c:pt idx="2">
                  <c:v>6.3</c:v>
                </c:pt>
                <c:pt idx="3">
                  <c:v>6.45</c:v>
                </c:pt>
                <c:pt idx="4">
                  <c:v>6.6</c:v>
                </c:pt>
                <c:pt idx="5">
                  <c:v>6.75</c:v>
                </c:pt>
                <c:pt idx="6">
                  <c:v>6.9</c:v>
                </c:pt>
                <c:pt idx="7">
                  <c:v>7.05</c:v>
                </c:pt>
                <c:pt idx="8">
                  <c:v>7.2</c:v>
                </c:pt>
                <c:pt idx="9">
                  <c:v>7.35</c:v>
                </c:pt>
                <c:pt idx="10">
                  <c:v>7.5</c:v>
                </c:pt>
                <c:pt idx="11">
                  <c:v>7.65</c:v>
                </c:pt>
                <c:pt idx="12">
                  <c:v>7.8</c:v>
                </c:pt>
                <c:pt idx="13">
                  <c:v>7.95</c:v>
                </c:pt>
                <c:pt idx="14">
                  <c:v>8.1</c:v>
                </c:pt>
                <c:pt idx="15">
                  <c:v>8.25</c:v>
                </c:pt>
                <c:pt idx="16">
                  <c:v>8.4</c:v>
                </c:pt>
                <c:pt idx="17">
                  <c:v>8.5500000000000007</c:v>
                </c:pt>
                <c:pt idx="18">
                  <c:v>8.6999999999999993</c:v>
                </c:pt>
                <c:pt idx="19">
                  <c:v>8.85</c:v>
                </c:pt>
                <c:pt idx="20">
                  <c:v>9</c:v>
                </c:pt>
                <c:pt idx="21">
                  <c:v>9.15</c:v>
                </c:pt>
                <c:pt idx="22">
                  <c:v>9.3000000000000007</c:v>
                </c:pt>
                <c:pt idx="23">
                  <c:v>9.4499999999999993</c:v>
                </c:pt>
                <c:pt idx="24">
                  <c:v>9.6</c:v>
                </c:pt>
                <c:pt idx="25">
                  <c:v>9.75</c:v>
                </c:pt>
                <c:pt idx="26">
                  <c:v>9.9</c:v>
                </c:pt>
                <c:pt idx="27">
                  <c:v>10.050000000000001</c:v>
                </c:pt>
                <c:pt idx="28">
                  <c:v>10.199999999999999</c:v>
                </c:pt>
                <c:pt idx="29">
                  <c:v>10.35</c:v>
                </c:pt>
                <c:pt idx="30">
                  <c:v>10.5</c:v>
                </c:pt>
                <c:pt idx="31">
                  <c:v>10.65</c:v>
                </c:pt>
                <c:pt idx="32">
                  <c:v>10.8</c:v>
                </c:pt>
                <c:pt idx="33">
                  <c:v>10.95</c:v>
                </c:pt>
                <c:pt idx="34">
                  <c:v>11.1</c:v>
                </c:pt>
                <c:pt idx="35">
                  <c:v>11.25</c:v>
                </c:pt>
                <c:pt idx="36">
                  <c:v>11.4</c:v>
                </c:pt>
                <c:pt idx="37">
                  <c:v>11.55</c:v>
                </c:pt>
                <c:pt idx="38">
                  <c:v>11.7</c:v>
                </c:pt>
                <c:pt idx="39">
                  <c:v>11.85</c:v>
                </c:pt>
                <c:pt idx="40">
                  <c:v>12</c:v>
                </c:pt>
                <c:pt idx="41">
                  <c:v>12.15</c:v>
                </c:pt>
                <c:pt idx="42">
                  <c:v>12.3</c:v>
                </c:pt>
                <c:pt idx="43">
                  <c:v>12.45</c:v>
                </c:pt>
                <c:pt idx="44">
                  <c:v>12.6</c:v>
                </c:pt>
                <c:pt idx="45">
                  <c:v>12.75</c:v>
                </c:pt>
                <c:pt idx="46">
                  <c:v>12.9</c:v>
                </c:pt>
                <c:pt idx="47">
                  <c:v>13.05</c:v>
                </c:pt>
                <c:pt idx="48">
                  <c:v>13.2</c:v>
                </c:pt>
                <c:pt idx="49">
                  <c:v>13.35</c:v>
                </c:pt>
                <c:pt idx="50">
                  <c:v>13.5</c:v>
                </c:pt>
                <c:pt idx="51">
                  <c:v>13.65</c:v>
                </c:pt>
                <c:pt idx="52">
                  <c:v>13.8</c:v>
                </c:pt>
                <c:pt idx="53">
                  <c:v>13.95</c:v>
                </c:pt>
                <c:pt idx="54">
                  <c:v>14.1</c:v>
                </c:pt>
                <c:pt idx="55">
                  <c:v>14.25</c:v>
                </c:pt>
                <c:pt idx="56">
                  <c:v>14.4</c:v>
                </c:pt>
                <c:pt idx="57">
                  <c:v>14.55</c:v>
                </c:pt>
                <c:pt idx="58">
                  <c:v>14.7</c:v>
                </c:pt>
                <c:pt idx="59">
                  <c:v>14.85</c:v>
                </c:pt>
                <c:pt idx="60">
                  <c:v>15</c:v>
                </c:pt>
                <c:pt idx="61">
                  <c:v>15.15</c:v>
                </c:pt>
                <c:pt idx="62">
                  <c:v>15.3</c:v>
                </c:pt>
                <c:pt idx="63">
                  <c:v>15.45</c:v>
                </c:pt>
                <c:pt idx="64">
                  <c:v>15.6</c:v>
                </c:pt>
                <c:pt idx="65">
                  <c:v>15.75</c:v>
                </c:pt>
                <c:pt idx="66">
                  <c:v>15.9</c:v>
                </c:pt>
                <c:pt idx="67">
                  <c:v>16.05</c:v>
                </c:pt>
                <c:pt idx="68">
                  <c:v>16.2</c:v>
                </c:pt>
                <c:pt idx="69">
                  <c:v>16.350000000000001</c:v>
                </c:pt>
                <c:pt idx="70">
                  <c:v>16.5</c:v>
                </c:pt>
                <c:pt idx="71">
                  <c:v>16.649999999999999</c:v>
                </c:pt>
                <c:pt idx="72">
                  <c:v>16.8</c:v>
                </c:pt>
                <c:pt idx="73">
                  <c:v>16.95</c:v>
                </c:pt>
                <c:pt idx="74">
                  <c:v>17.100000000000001</c:v>
                </c:pt>
                <c:pt idx="75">
                  <c:v>17.25</c:v>
                </c:pt>
                <c:pt idx="76">
                  <c:v>17.399999999999999</c:v>
                </c:pt>
                <c:pt idx="77">
                  <c:v>17.55</c:v>
                </c:pt>
                <c:pt idx="78">
                  <c:v>17.7</c:v>
                </c:pt>
                <c:pt idx="79">
                  <c:v>17.850000000000001</c:v>
                </c:pt>
                <c:pt idx="80">
                  <c:v>18</c:v>
                </c:pt>
                <c:pt idx="81">
                  <c:v>18.149999999999999</c:v>
                </c:pt>
                <c:pt idx="82">
                  <c:v>18.3</c:v>
                </c:pt>
                <c:pt idx="83">
                  <c:v>18.45</c:v>
                </c:pt>
                <c:pt idx="84">
                  <c:v>18.600000000000001</c:v>
                </c:pt>
                <c:pt idx="85">
                  <c:v>18.75</c:v>
                </c:pt>
                <c:pt idx="86">
                  <c:v>18.899999999999999</c:v>
                </c:pt>
                <c:pt idx="87">
                  <c:v>19.05</c:v>
                </c:pt>
                <c:pt idx="88">
                  <c:v>19.2</c:v>
                </c:pt>
                <c:pt idx="89">
                  <c:v>19.350000000000001</c:v>
                </c:pt>
                <c:pt idx="90">
                  <c:v>19.5</c:v>
                </c:pt>
                <c:pt idx="91">
                  <c:v>19.649999999999999</c:v>
                </c:pt>
                <c:pt idx="92">
                  <c:v>19.8</c:v>
                </c:pt>
                <c:pt idx="93">
                  <c:v>19.95</c:v>
                </c:pt>
                <c:pt idx="94">
                  <c:v>20.100000000000001</c:v>
                </c:pt>
                <c:pt idx="95">
                  <c:v>20.25</c:v>
                </c:pt>
                <c:pt idx="96">
                  <c:v>20.399999999999999</c:v>
                </c:pt>
                <c:pt idx="97">
                  <c:v>20.55</c:v>
                </c:pt>
                <c:pt idx="98">
                  <c:v>20.7</c:v>
                </c:pt>
                <c:pt idx="99">
                  <c:v>20.85</c:v>
                </c:pt>
                <c:pt idx="100">
                  <c:v>21</c:v>
                </c:pt>
                <c:pt idx="101">
                  <c:v>21.15</c:v>
                </c:pt>
                <c:pt idx="102">
                  <c:v>21.3</c:v>
                </c:pt>
                <c:pt idx="103">
                  <c:v>21.45</c:v>
                </c:pt>
                <c:pt idx="104">
                  <c:v>21.6</c:v>
                </c:pt>
                <c:pt idx="105">
                  <c:v>21.75</c:v>
                </c:pt>
                <c:pt idx="106">
                  <c:v>21.9</c:v>
                </c:pt>
                <c:pt idx="107">
                  <c:v>22.05</c:v>
                </c:pt>
                <c:pt idx="108">
                  <c:v>22.2</c:v>
                </c:pt>
                <c:pt idx="109">
                  <c:v>22.35</c:v>
                </c:pt>
                <c:pt idx="110">
                  <c:v>22.5</c:v>
                </c:pt>
                <c:pt idx="111">
                  <c:v>22.65</c:v>
                </c:pt>
                <c:pt idx="112">
                  <c:v>22.8</c:v>
                </c:pt>
                <c:pt idx="113">
                  <c:v>22.95</c:v>
                </c:pt>
                <c:pt idx="114">
                  <c:v>23.1</c:v>
                </c:pt>
                <c:pt idx="115">
                  <c:v>23.25</c:v>
                </c:pt>
                <c:pt idx="116">
                  <c:v>23.4</c:v>
                </c:pt>
                <c:pt idx="117">
                  <c:v>23.55</c:v>
                </c:pt>
                <c:pt idx="118">
                  <c:v>23.7</c:v>
                </c:pt>
                <c:pt idx="119">
                  <c:v>23.85</c:v>
                </c:pt>
                <c:pt idx="120">
                  <c:v>24</c:v>
                </c:pt>
                <c:pt idx="121">
                  <c:v>24.15</c:v>
                </c:pt>
                <c:pt idx="122">
                  <c:v>24.3</c:v>
                </c:pt>
                <c:pt idx="123">
                  <c:v>24.45</c:v>
                </c:pt>
                <c:pt idx="124">
                  <c:v>24.6</c:v>
                </c:pt>
                <c:pt idx="125">
                  <c:v>24.75</c:v>
                </c:pt>
                <c:pt idx="126">
                  <c:v>24.9</c:v>
                </c:pt>
                <c:pt idx="127">
                  <c:v>25.05</c:v>
                </c:pt>
                <c:pt idx="128">
                  <c:v>25.2</c:v>
                </c:pt>
                <c:pt idx="129">
                  <c:v>25.35</c:v>
                </c:pt>
                <c:pt idx="130">
                  <c:v>25.5</c:v>
                </c:pt>
                <c:pt idx="131">
                  <c:v>25.65</c:v>
                </c:pt>
                <c:pt idx="132">
                  <c:v>25.8</c:v>
                </c:pt>
                <c:pt idx="133">
                  <c:v>25.95</c:v>
                </c:pt>
                <c:pt idx="134">
                  <c:v>26.1</c:v>
                </c:pt>
                <c:pt idx="135">
                  <c:v>26.25</c:v>
                </c:pt>
                <c:pt idx="136">
                  <c:v>26.4</c:v>
                </c:pt>
                <c:pt idx="137">
                  <c:v>26.55</c:v>
                </c:pt>
                <c:pt idx="138">
                  <c:v>26.7</c:v>
                </c:pt>
                <c:pt idx="139">
                  <c:v>26.85</c:v>
                </c:pt>
                <c:pt idx="140">
                  <c:v>27</c:v>
                </c:pt>
                <c:pt idx="141">
                  <c:v>27.15</c:v>
                </c:pt>
                <c:pt idx="142">
                  <c:v>27.3</c:v>
                </c:pt>
                <c:pt idx="143">
                  <c:v>27.45</c:v>
                </c:pt>
                <c:pt idx="144">
                  <c:v>27.6</c:v>
                </c:pt>
                <c:pt idx="145">
                  <c:v>27.75</c:v>
                </c:pt>
                <c:pt idx="146">
                  <c:v>27.9</c:v>
                </c:pt>
                <c:pt idx="147">
                  <c:v>28.05</c:v>
                </c:pt>
                <c:pt idx="148">
                  <c:v>28.2</c:v>
                </c:pt>
                <c:pt idx="149">
                  <c:v>28.35</c:v>
                </c:pt>
                <c:pt idx="150">
                  <c:v>28.5</c:v>
                </c:pt>
                <c:pt idx="151">
                  <c:v>28.65</c:v>
                </c:pt>
                <c:pt idx="152">
                  <c:v>28.8</c:v>
                </c:pt>
                <c:pt idx="153">
                  <c:v>28.95</c:v>
                </c:pt>
                <c:pt idx="154">
                  <c:v>29.1</c:v>
                </c:pt>
                <c:pt idx="155">
                  <c:v>29.25</c:v>
                </c:pt>
                <c:pt idx="156">
                  <c:v>29.4</c:v>
                </c:pt>
                <c:pt idx="157">
                  <c:v>29.55</c:v>
                </c:pt>
                <c:pt idx="158">
                  <c:v>29.7</c:v>
                </c:pt>
                <c:pt idx="159">
                  <c:v>29.85</c:v>
                </c:pt>
                <c:pt idx="160">
                  <c:v>30</c:v>
                </c:pt>
                <c:pt idx="161">
                  <c:v>30.15</c:v>
                </c:pt>
                <c:pt idx="162">
                  <c:v>30.3</c:v>
                </c:pt>
                <c:pt idx="163">
                  <c:v>30.45</c:v>
                </c:pt>
                <c:pt idx="164">
                  <c:v>30.6</c:v>
                </c:pt>
                <c:pt idx="165">
                  <c:v>30.75</c:v>
                </c:pt>
                <c:pt idx="166">
                  <c:v>30.9</c:v>
                </c:pt>
                <c:pt idx="167">
                  <c:v>31.05</c:v>
                </c:pt>
                <c:pt idx="168">
                  <c:v>31.2</c:v>
                </c:pt>
                <c:pt idx="169">
                  <c:v>31.35</c:v>
                </c:pt>
                <c:pt idx="170">
                  <c:v>31.5</c:v>
                </c:pt>
                <c:pt idx="171">
                  <c:v>31.65</c:v>
                </c:pt>
                <c:pt idx="172">
                  <c:v>31.8</c:v>
                </c:pt>
                <c:pt idx="173">
                  <c:v>31.95</c:v>
                </c:pt>
                <c:pt idx="174">
                  <c:v>32.1</c:v>
                </c:pt>
                <c:pt idx="175">
                  <c:v>32.25</c:v>
                </c:pt>
                <c:pt idx="176">
                  <c:v>32.4</c:v>
                </c:pt>
                <c:pt idx="177">
                  <c:v>32.549999999999997</c:v>
                </c:pt>
                <c:pt idx="178">
                  <c:v>32.700000000000003</c:v>
                </c:pt>
                <c:pt idx="179">
                  <c:v>32.85</c:v>
                </c:pt>
                <c:pt idx="180">
                  <c:v>33</c:v>
                </c:pt>
                <c:pt idx="181">
                  <c:v>33.15</c:v>
                </c:pt>
                <c:pt idx="182">
                  <c:v>33.299999999999997</c:v>
                </c:pt>
                <c:pt idx="183">
                  <c:v>33.450000000000003</c:v>
                </c:pt>
                <c:pt idx="184">
                  <c:v>33.6</c:v>
                </c:pt>
                <c:pt idx="185">
                  <c:v>33.75</c:v>
                </c:pt>
                <c:pt idx="186">
                  <c:v>33.9</c:v>
                </c:pt>
                <c:pt idx="187">
                  <c:v>34.049999999999997</c:v>
                </c:pt>
                <c:pt idx="188">
                  <c:v>34.200000000000003</c:v>
                </c:pt>
                <c:pt idx="189">
                  <c:v>34.35</c:v>
                </c:pt>
                <c:pt idx="190">
                  <c:v>34.5</c:v>
                </c:pt>
                <c:pt idx="191">
                  <c:v>34.65</c:v>
                </c:pt>
                <c:pt idx="192">
                  <c:v>34.799999999999997</c:v>
                </c:pt>
                <c:pt idx="193">
                  <c:v>34.950000000000003</c:v>
                </c:pt>
                <c:pt idx="194">
                  <c:v>35.1</c:v>
                </c:pt>
                <c:pt idx="195">
                  <c:v>35.25</c:v>
                </c:pt>
                <c:pt idx="196">
                  <c:v>35.4</c:v>
                </c:pt>
                <c:pt idx="197">
                  <c:v>35.549999999999997</c:v>
                </c:pt>
                <c:pt idx="198">
                  <c:v>35.700000000000003</c:v>
                </c:pt>
                <c:pt idx="199">
                  <c:v>35.85</c:v>
                </c:pt>
                <c:pt idx="200">
                  <c:v>36</c:v>
                </c:pt>
              </c:numCache>
            </c:numRef>
          </c:xVal>
          <c:yVal>
            <c:numRef>
              <c:f>'CLvsLO 1.5GHz IF'!$S$5:$S$205</c:f>
              <c:numCache>
                <c:formatCode>General</c:formatCode>
                <c:ptCount val="201"/>
                <c:pt idx="0">
                  <c:v>-63.450057999999999</c:v>
                </c:pt>
                <c:pt idx="1">
                  <c:v>-70.230034000000003</c:v>
                </c:pt>
                <c:pt idx="2">
                  <c:v>-65.777573000000004</c:v>
                </c:pt>
                <c:pt idx="3">
                  <c:v>-62.283526999999999</c:v>
                </c:pt>
                <c:pt idx="4">
                  <c:v>-59.252464000000003</c:v>
                </c:pt>
                <c:pt idx="5">
                  <c:v>-58.396172</c:v>
                </c:pt>
                <c:pt idx="6">
                  <c:v>-55.784084</c:v>
                </c:pt>
                <c:pt idx="7">
                  <c:v>-53.629288000000003</c:v>
                </c:pt>
                <c:pt idx="8">
                  <c:v>-51.087311</c:v>
                </c:pt>
                <c:pt idx="9">
                  <c:v>-48.168854000000003</c:v>
                </c:pt>
                <c:pt idx="10">
                  <c:v>-30.440670000000001</c:v>
                </c:pt>
                <c:pt idx="11">
                  <c:v>-44.317985999999998</c:v>
                </c:pt>
                <c:pt idx="12">
                  <c:v>-42.434733999999999</c:v>
                </c:pt>
                <c:pt idx="13">
                  <c:v>-40.179909000000002</c:v>
                </c:pt>
                <c:pt idx="14">
                  <c:v>-37.998947000000001</c:v>
                </c:pt>
                <c:pt idx="15">
                  <c:v>-35.779803999999999</c:v>
                </c:pt>
                <c:pt idx="16">
                  <c:v>-33.550434000000003</c:v>
                </c:pt>
                <c:pt idx="17">
                  <c:v>-29.092102000000001</c:v>
                </c:pt>
                <c:pt idx="18">
                  <c:v>-23.773561000000001</c:v>
                </c:pt>
                <c:pt idx="19">
                  <c:v>-19.324808000000001</c:v>
                </c:pt>
                <c:pt idx="20">
                  <c:v>-15.964335</c:v>
                </c:pt>
                <c:pt idx="21">
                  <c:v>-13.829503000000001</c:v>
                </c:pt>
                <c:pt idx="22">
                  <c:v>-12.185088</c:v>
                </c:pt>
                <c:pt idx="23">
                  <c:v>-10.828487000000001</c:v>
                </c:pt>
                <c:pt idx="24">
                  <c:v>-9.6406317000000001</c:v>
                </c:pt>
                <c:pt idx="25">
                  <c:v>-8.7510796000000006</c:v>
                </c:pt>
                <c:pt idx="26">
                  <c:v>-8.0697221999999993</c:v>
                </c:pt>
                <c:pt idx="27">
                  <c:v>-7.9897803999999999</c:v>
                </c:pt>
                <c:pt idx="28">
                  <c:v>-8.1829175999999997</c:v>
                </c:pt>
                <c:pt idx="29">
                  <c:v>-8.4325799999999997</c:v>
                </c:pt>
                <c:pt idx="30">
                  <c:v>-8.779026</c:v>
                </c:pt>
                <c:pt idx="31">
                  <c:v>-8.6750258999999996</c:v>
                </c:pt>
                <c:pt idx="32">
                  <c:v>-8.6732960000000006</c:v>
                </c:pt>
                <c:pt idx="33">
                  <c:v>-8.6327561999999993</c:v>
                </c:pt>
                <c:pt idx="34">
                  <c:v>-8.6492996000000009</c:v>
                </c:pt>
                <c:pt idx="35">
                  <c:v>-8.7210350000000005</c:v>
                </c:pt>
                <c:pt idx="36">
                  <c:v>-8.7303648000000003</c:v>
                </c:pt>
                <c:pt idx="37">
                  <c:v>-8.6266908999999998</c:v>
                </c:pt>
                <c:pt idx="38">
                  <c:v>-8.5722608999999999</c:v>
                </c:pt>
                <c:pt idx="39">
                  <c:v>-8.3950949000000001</c:v>
                </c:pt>
                <c:pt idx="40">
                  <c:v>-8.2302780000000002</c:v>
                </c:pt>
                <c:pt idx="41">
                  <c:v>-8.1946077000000006</c:v>
                </c:pt>
                <c:pt idx="42">
                  <c:v>-8.2580565999999997</c:v>
                </c:pt>
                <c:pt idx="43">
                  <c:v>-8.2859516000000006</c:v>
                </c:pt>
                <c:pt idx="44">
                  <c:v>-8.2904558000000002</c:v>
                </c:pt>
                <c:pt idx="45">
                  <c:v>-8.1929960000000008</c:v>
                </c:pt>
                <c:pt idx="46">
                  <c:v>-8.1756677999999994</c:v>
                </c:pt>
                <c:pt idx="47">
                  <c:v>-8.0741005000000001</c:v>
                </c:pt>
                <c:pt idx="48">
                  <c:v>-8.0026522</c:v>
                </c:pt>
                <c:pt idx="49">
                  <c:v>-7.8843373999999997</c:v>
                </c:pt>
                <c:pt idx="50">
                  <c:v>-7.7935132999999999</c:v>
                </c:pt>
                <c:pt idx="51">
                  <c:v>-7.7551084000000001</c:v>
                </c:pt>
                <c:pt idx="52">
                  <c:v>-7.7272996999999997</c:v>
                </c:pt>
                <c:pt idx="53">
                  <c:v>-7.7014202999999997</c:v>
                </c:pt>
                <c:pt idx="54">
                  <c:v>-7.6822267000000002</c:v>
                </c:pt>
                <c:pt idx="55">
                  <c:v>-7.7091602999999997</c:v>
                </c:pt>
                <c:pt idx="56">
                  <c:v>-7.7314806000000003</c:v>
                </c:pt>
                <c:pt idx="57">
                  <c:v>-7.7774549000000004</c:v>
                </c:pt>
                <c:pt idx="58">
                  <c:v>-7.8279075999999996</c:v>
                </c:pt>
                <c:pt idx="59">
                  <c:v>-7.9029679000000002</c:v>
                </c:pt>
                <c:pt idx="60">
                  <c:v>-7.8331198999999998</c:v>
                </c:pt>
                <c:pt idx="61">
                  <c:v>-7.9992251000000003</c:v>
                </c:pt>
                <c:pt idx="62">
                  <c:v>-8.0128459999999997</c:v>
                </c:pt>
                <c:pt idx="63">
                  <c:v>-8.0122709000000008</c:v>
                </c:pt>
                <c:pt idx="64">
                  <c:v>-8.0414686</c:v>
                </c:pt>
                <c:pt idx="65">
                  <c:v>-8.0246019000000004</c:v>
                </c:pt>
                <c:pt idx="66">
                  <c:v>-8.1450356999999993</c:v>
                </c:pt>
                <c:pt idx="67">
                  <c:v>-8.2699528000000004</c:v>
                </c:pt>
                <c:pt idx="68">
                  <c:v>-8.4533795999999999</c:v>
                </c:pt>
                <c:pt idx="69">
                  <c:v>-8.7165193999999993</c:v>
                </c:pt>
                <c:pt idx="70">
                  <c:v>-9.0108508999999994</c:v>
                </c:pt>
                <c:pt idx="71">
                  <c:v>-9.4077538999999994</c:v>
                </c:pt>
                <c:pt idx="72">
                  <c:v>-9.6978121000000002</c:v>
                </c:pt>
                <c:pt idx="73">
                  <c:v>-9.9933738999999999</c:v>
                </c:pt>
                <c:pt idx="74">
                  <c:v>-10.129481</c:v>
                </c:pt>
                <c:pt idx="75">
                  <c:v>-10.224383</c:v>
                </c:pt>
                <c:pt idx="76">
                  <c:v>-10.353673000000001</c:v>
                </c:pt>
                <c:pt idx="77">
                  <c:v>-10.488552</c:v>
                </c:pt>
                <c:pt idx="78">
                  <c:v>-10.539362000000001</c:v>
                </c:pt>
                <c:pt idx="79">
                  <c:v>-10.48668</c:v>
                </c:pt>
                <c:pt idx="80">
                  <c:v>-10.364401000000001</c:v>
                </c:pt>
                <c:pt idx="81">
                  <c:v>-10.157550000000001</c:v>
                </c:pt>
                <c:pt idx="82">
                  <c:v>-9.9820718999999993</c:v>
                </c:pt>
                <c:pt idx="83">
                  <c:v>-9.9330721000000004</c:v>
                </c:pt>
                <c:pt idx="84">
                  <c:v>-9.8418673999999999</c:v>
                </c:pt>
                <c:pt idx="85">
                  <c:v>-9.6733121999999998</c:v>
                </c:pt>
                <c:pt idx="86">
                  <c:v>-9.5070771999999995</c:v>
                </c:pt>
                <c:pt idx="87">
                  <c:v>-9.4364261999999997</c:v>
                </c:pt>
                <c:pt idx="88">
                  <c:v>-9.3293427999999992</c:v>
                </c:pt>
                <c:pt idx="89">
                  <c:v>-9.2546225</c:v>
                </c:pt>
                <c:pt idx="90">
                  <c:v>-9.2689743</c:v>
                </c:pt>
                <c:pt idx="91">
                  <c:v>-9.2397031999999992</c:v>
                </c:pt>
                <c:pt idx="92">
                  <c:v>-9.2234096999999995</c:v>
                </c:pt>
                <c:pt idx="93">
                  <c:v>-9.1710024000000008</c:v>
                </c:pt>
                <c:pt idx="94">
                  <c:v>-9.0160874999999994</c:v>
                </c:pt>
                <c:pt idx="95">
                  <c:v>-8.9408340000000006</c:v>
                </c:pt>
                <c:pt idx="96">
                  <c:v>-8.8853110999999991</c:v>
                </c:pt>
                <c:pt idx="97">
                  <c:v>-8.7683458000000005</c:v>
                </c:pt>
                <c:pt idx="98">
                  <c:v>-8.8162117000000002</c:v>
                </c:pt>
                <c:pt idx="99">
                  <c:v>-8.7966814000000007</c:v>
                </c:pt>
                <c:pt idx="100">
                  <c:v>-8.7780465999999997</c:v>
                </c:pt>
                <c:pt idx="101">
                  <c:v>-8.7472363000000009</c:v>
                </c:pt>
                <c:pt idx="102">
                  <c:v>-8.6571578999999996</c:v>
                </c:pt>
                <c:pt idx="103">
                  <c:v>-8.6186056000000004</c:v>
                </c:pt>
                <c:pt idx="104">
                  <c:v>-8.5728006000000008</c:v>
                </c:pt>
                <c:pt idx="105">
                  <c:v>-8.5556926999999998</c:v>
                </c:pt>
                <c:pt idx="106">
                  <c:v>-8.5542611999999991</c:v>
                </c:pt>
                <c:pt idx="107">
                  <c:v>-8.5701218000000008</c:v>
                </c:pt>
                <c:pt idx="108">
                  <c:v>-8.5323706000000001</c:v>
                </c:pt>
                <c:pt idx="109">
                  <c:v>-8.5815172000000004</c:v>
                </c:pt>
                <c:pt idx="110">
                  <c:v>-8.6434631</c:v>
                </c:pt>
                <c:pt idx="111">
                  <c:v>-8.6645155000000003</c:v>
                </c:pt>
                <c:pt idx="112">
                  <c:v>-8.7645272999999992</c:v>
                </c:pt>
                <c:pt idx="113">
                  <c:v>-8.7662554000000004</c:v>
                </c:pt>
                <c:pt idx="114">
                  <c:v>-8.7166519000000005</c:v>
                </c:pt>
                <c:pt idx="115">
                  <c:v>-8.6637582999999996</c:v>
                </c:pt>
                <c:pt idx="116">
                  <c:v>-8.5362729999999996</c:v>
                </c:pt>
                <c:pt idx="117">
                  <c:v>-8.5382271000000003</c:v>
                </c:pt>
                <c:pt idx="118">
                  <c:v>-8.4779634000000001</c:v>
                </c:pt>
                <c:pt idx="119">
                  <c:v>-8.5221614999999993</c:v>
                </c:pt>
                <c:pt idx="120">
                  <c:v>-8.6100730999999993</c:v>
                </c:pt>
                <c:pt idx="121">
                  <c:v>-8.7337875</c:v>
                </c:pt>
                <c:pt idx="122">
                  <c:v>-8.9545107000000002</c:v>
                </c:pt>
                <c:pt idx="123">
                  <c:v>-9.0083122000000007</c:v>
                </c:pt>
                <c:pt idx="124">
                  <c:v>-9.1931838999999993</c:v>
                </c:pt>
                <c:pt idx="125">
                  <c:v>-9.3777676000000003</c:v>
                </c:pt>
                <c:pt idx="126">
                  <c:v>-9.6426114999999992</c:v>
                </c:pt>
                <c:pt idx="127">
                  <c:v>-9.9139891000000002</c:v>
                </c:pt>
                <c:pt idx="128">
                  <c:v>-10.106453999999999</c:v>
                </c:pt>
                <c:pt idx="129">
                  <c:v>-10.170252</c:v>
                </c:pt>
                <c:pt idx="130">
                  <c:v>-10.168335000000001</c:v>
                </c:pt>
                <c:pt idx="131">
                  <c:v>-10.112265000000001</c:v>
                </c:pt>
                <c:pt idx="132">
                  <c:v>-10.044890000000001</c:v>
                </c:pt>
                <c:pt idx="133">
                  <c:v>-10.119600999999999</c:v>
                </c:pt>
                <c:pt idx="134">
                  <c:v>-10.052210000000001</c:v>
                </c:pt>
                <c:pt idx="135">
                  <c:v>-10.040009</c:v>
                </c:pt>
                <c:pt idx="136">
                  <c:v>-9.9435462999999995</c:v>
                </c:pt>
                <c:pt idx="137">
                  <c:v>-9.8064774999999997</c:v>
                </c:pt>
                <c:pt idx="138">
                  <c:v>-9.5006865999999999</c:v>
                </c:pt>
                <c:pt idx="139">
                  <c:v>-9.3701267000000001</c:v>
                </c:pt>
                <c:pt idx="140">
                  <c:v>-9.2675762000000006</c:v>
                </c:pt>
                <c:pt idx="141">
                  <c:v>-9.2502583999999999</c:v>
                </c:pt>
                <c:pt idx="142">
                  <c:v>-9.2557668999999994</c:v>
                </c:pt>
                <c:pt idx="143">
                  <c:v>-9.2932234000000005</c:v>
                </c:pt>
                <c:pt idx="144">
                  <c:v>-9.3388968000000006</c:v>
                </c:pt>
                <c:pt idx="145">
                  <c:v>-9.3701705999999998</c:v>
                </c:pt>
                <c:pt idx="146">
                  <c:v>-9.4081153999999998</c:v>
                </c:pt>
                <c:pt idx="147">
                  <c:v>-9.4152612999999992</c:v>
                </c:pt>
                <c:pt idx="148">
                  <c:v>-9.4508838999999991</c:v>
                </c:pt>
                <c:pt idx="149">
                  <c:v>-9.4778414000000009</c:v>
                </c:pt>
                <c:pt idx="150">
                  <c:v>-9.6112385000000007</c:v>
                </c:pt>
                <c:pt idx="151">
                  <c:v>-9.6632356999999995</c:v>
                </c:pt>
                <c:pt idx="152">
                  <c:v>-9.7092571000000003</c:v>
                </c:pt>
                <c:pt idx="153">
                  <c:v>-9.7449341</c:v>
                </c:pt>
                <c:pt idx="154">
                  <c:v>-9.7491474</c:v>
                </c:pt>
                <c:pt idx="155">
                  <c:v>-9.7674684999999997</c:v>
                </c:pt>
                <c:pt idx="156">
                  <c:v>-9.8320980000000002</c:v>
                </c:pt>
                <c:pt idx="157">
                  <c:v>-9.9864482999999993</c:v>
                </c:pt>
                <c:pt idx="158">
                  <c:v>-10.124399</c:v>
                </c:pt>
                <c:pt idx="159">
                  <c:v>-10.254721999999999</c:v>
                </c:pt>
                <c:pt idx="160">
                  <c:v>-10.466829000000001</c:v>
                </c:pt>
                <c:pt idx="161">
                  <c:v>-10.711762</c:v>
                </c:pt>
                <c:pt idx="162">
                  <c:v>-10.942648</c:v>
                </c:pt>
                <c:pt idx="163">
                  <c:v>-11.280014</c:v>
                </c:pt>
                <c:pt idx="164">
                  <c:v>-11.752883000000001</c:v>
                </c:pt>
                <c:pt idx="165">
                  <c:v>-12.212444</c:v>
                </c:pt>
                <c:pt idx="166">
                  <c:v>-12.679833</c:v>
                </c:pt>
                <c:pt idx="167">
                  <c:v>-13.197519</c:v>
                </c:pt>
                <c:pt idx="168">
                  <c:v>-13.732013</c:v>
                </c:pt>
                <c:pt idx="169">
                  <c:v>-14.280177</c:v>
                </c:pt>
                <c:pt idx="170">
                  <c:v>-14.939689</c:v>
                </c:pt>
                <c:pt idx="171">
                  <c:v>-15.699490000000001</c:v>
                </c:pt>
                <c:pt idx="172">
                  <c:v>-16.514809</c:v>
                </c:pt>
                <c:pt idx="173">
                  <c:v>-17.310993</c:v>
                </c:pt>
                <c:pt idx="174">
                  <c:v>-17.887519999999999</c:v>
                </c:pt>
                <c:pt idx="175">
                  <c:v>-18.037469999999999</c:v>
                </c:pt>
                <c:pt idx="176">
                  <c:v>-17.620207000000001</c:v>
                </c:pt>
                <c:pt idx="177">
                  <c:v>-16.817553</c:v>
                </c:pt>
                <c:pt idx="178">
                  <c:v>-15.830363</c:v>
                </c:pt>
                <c:pt idx="179">
                  <c:v>-14.873289</c:v>
                </c:pt>
                <c:pt idx="180">
                  <c:v>-13.899765</c:v>
                </c:pt>
                <c:pt idx="181">
                  <c:v>-13.093192999999999</c:v>
                </c:pt>
                <c:pt idx="182">
                  <c:v>-12.49437</c:v>
                </c:pt>
                <c:pt idx="183">
                  <c:v>-12.033733</c:v>
                </c:pt>
                <c:pt idx="184">
                  <c:v>-11.787964000000001</c:v>
                </c:pt>
                <c:pt idx="185">
                  <c:v>-11.565685999999999</c:v>
                </c:pt>
                <c:pt idx="186">
                  <c:v>-11.507683</c:v>
                </c:pt>
                <c:pt idx="187">
                  <c:v>-11.577683</c:v>
                </c:pt>
                <c:pt idx="188">
                  <c:v>-11.532988</c:v>
                </c:pt>
                <c:pt idx="189">
                  <c:v>-11.550007000000001</c:v>
                </c:pt>
                <c:pt idx="190">
                  <c:v>-11.513768000000001</c:v>
                </c:pt>
                <c:pt idx="191">
                  <c:v>-11.416245999999999</c:v>
                </c:pt>
                <c:pt idx="192">
                  <c:v>-11.346659000000001</c:v>
                </c:pt>
                <c:pt idx="193">
                  <c:v>-11.295801000000001</c:v>
                </c:pt>
                <c:pt idx="194">
                  <c:v>-11.198164999999999</c:v>
                </c:pt>
                <c:pt idx="195">
                  <c:v>-11.115641999999999</c:v>
                </c:pt>
                <c:pt idx="196">
                  <c:v>-11.087282999999999</c:v>
                </c:pt>
                <c:pt idx="197">
                  <c:v>-11.079976</c:v>
                </c:pt>
                <c:pt idx="198">
                  <c:v>-11.17276</c:v>
                </c:pt>
                <c:pt idx="199">
                  <c:v>-11.198262</c:v>
                </c:pt>
                <c:pt idx="200">
                  <c:v>-11.317460000000001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BC-4D90-ADA7-6B3AF926CA4B}"/>
            </c:ext>
          </c:extLst>
        </c:ser>
        <c:ser>
          <c:idx val="5"/>
          <c:order val="3"/>
          <c:tx>
            <c:strRef>
              <c:f>'CLvsLO 1.5GHz IF'!$T$2</c:f>
              <c:strCache>
                <c:ptCount val="1"/>
                <c:pt idx="0">
                  <c:v>+16 dBm</c:v>
                </c:pt>
              </c:strCache>
            </c:strRef>
          </c:tx>
          <c:spPr>
            <a:ln cap="rnd"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'CLvsLO 1.5GHz IF'!$E$5:$E$205</c:f>
              <c:numCache>
                <c:formatCode>General</c:formatCode>
                <c:ptCount val="201"/>
                <c:pt idx="0">
                  <c:v>6</c:v>
                </c:pt>
                <c:pt idx="1">
                  <c:v>6.15</c:v>
                </c:pt>
                <c:pt idx="2">
                  <c:v>6.3</c:v>
                </c:pt>
                <c:pt idx="3">
                  <c:v>6.45</c:v>
                </c:pt>
                <c:pt idx="4">
                  <c:v>6.6</c:v>
                </c:pt>
                <c:pt idx="5">
                  <c:v>6.75</c:v>
                </c:pt>
                <c:pt idx="6">
                  <c:v>6.9</c:v>
                </c:pt>
                <c:pt idx="7">
                  <c:v>7.05</c:v>
                </c:pt>
                <c:pt idx="8">
                  <c:v>7.2</c:v>
                </c:pt>
                <c:pt idx="9">
                  <c:v>7.35</c:v>
                </c:pt>
                <c:pt idx="10">
                  <c:v>7.5</c:v>
                </c:pt>
                <c:pt idx="11">
                  <c:v>7.65</c:v>
                </c:pt>
                <c:pt idx="12">
                  <c:v>7.8</c:v>
                </c:pt>
                <c:pt idx="13">
                  <c:v>7.95</c:v>
                </c:pt>
                <c:pt idx="14">
                  <c:v>8.1</c:v>
                </c:pt>
                <c:pt idx="15">
                  <c:v>8.25</c:v>
                </c:pt>
                <c:pt idx="16">
                  <c:v>8.4</c:v>
                </c:pt>
                <c:pt idx="17">
                  <c:v>8.5500000000000007</c:v>
                </c:pt>
                <c:pt idx="18">
                  <c:v>8.6999999999999993</c:v>
                </c:pt>
                <c:pt idx="19">
                  <c:v>8.85</c:v>
                </c:pt>
                <c:pt idx="20">
                  <c:v>9</c:v>
                </c:pt>
                <c:pt idx="21">
                  <c:v>9.15</c:v>
                </c:pt>
                <c:pt idx="22">
                  <c:v>9.3000000000000007</c:v>
                </c:pt>
                <c:pt idx="23">
                  <c:v>9.4499999999999993</c:v>
                </c:pt>
                <c:pt idx="24">
                  <c:v>9.6</c:v>
                </c:pt>
                <c:pt idx="25">
                  <c:v>9.75</c:v>
                </c:pt>
                <c:pt idx="26">
                  <c:v>9.9</c:v>
                </c:pt>
                <c:pt idx="27">
                  <c:v>10.050000000000001</c:v>
                </c:pt>
                <c:pt idx="28">
                  <c:v>10.199999999999999</c:v>
                </c:pt>
                <c:pt idx="29">
                  <c:v>10.35</c:v>
                </c:pt>
                <c:pt idx="30">
                  <c:v>10.5</c:v>
                </c:pt>
                <c:pt idx="31">
                  <c:v>10.65</c:v>
                </c:pt>
                <c:pt idx="32">
                  <c:v>10.8</c:v>
                </c:pt>
                <c:pt idx="33">
                  <c:v>10.95</c:v>
                </c:pt>
                <c:pt idx="34">
                  <c:v>11.1</c:v>
                </c:pt>
                <c:pt idx="35">
                  <c:v>11.25</c:v>
                </c:pt>
                <c:pt idx="36">
                  <c:v>11.4</c:v>
                </c:pt>
                <c:pt idx="37">
                  <c:v>11.55</c:v>
                </c:pt>
                <c:pt idx="38">
                  <c:v>11.7</c:v>
                </c:pt>
                <c:pt idx="39">
                  <c:v>11.85</c:v>
                </c:pt>
                <c:pt idx="40">
                  <c:v>12</c:v>
                </c:pt>
                <c:pt idx="41">
                  <c:v>12.15</c:v>
                </c:pt>
                <c:pt idx="42">
                  <c:v>12.3</c:v>
                </c:pt>
                <c:pt idx="43">
                  <c:v>12.45</c:v>
                </c:pt>
                <c:pt idx="44">
                  <c:v>12.6</c:v>
                </c:pt>
                <c:pt idx="45">
                  <c:v>12.75</c:v>
                </c:pt>
                <c:pt idx="46">
                  <c:v>12.9</c:v>
                </c:pt>
                <c:pt idx="47">
                  <c:v>13.05</c:v>
                </c:pt>
                <c:pt idx="48">
                  <c:v>13.2</c:v>
                </c:pt>
                <c:pt idx="49">
                  <c:v>13.35</c:v>
                </c:pt>
                <c:pt idx="50">
                  <c:v>13.5</c:v>
                </c:pt>
                <c:pt idx="51">
                  <c:v>13.65</c:v>
                </c:pt>
                <c:pt idx="52">
                  <c:v>13.8</c:v>
                </c:pt>
                <c:pt idx="53">
                  <c:v>13.95</c:v>
                </c:pt>
                <c:pt idx="54">
                  <c:v>14.1</c:v>
                </c:pt>
                <c:pt idx="55">
                  <c:v>14.25</c:v>
                </c:pt>
                <c:pt idx="56">
                  <c:v>14.4</c:v>
                </c:pt>
                <c:pt idx="57">
                  <c:v>14.55</c:v>
                </c:pt>
                <c:pt idx="58">
                  <c:v>14.7</c:v>
                </c:pt>
                <c:pt idx="59">
                  <c:v>14.85</c:v>
                </c:pt>
                <c:pt idx="60">
                  <c:v>15</c:v>
                </c:pt>
                <c:pt idx="61">
                  <c:v>15.15</c:v>
                </c:pt>
                <c:pt idx="62">
                  <c:v>15.3</c:v>
                </c:pt>
                <c:pt idx="63">
                  <c:v>15.45</c:v>
                </c:pt>
                <c:pt idx="64">
                  <c:v>15.6</c:v>
                </c:pt>
                <c:pt idx="65">
                  <c:v>15.75</c:v>
                </c:pt>
                <c:pt idx="66">
                  <c:v>15.9</c:v>
                </c:pt>
                <c:pt idx="67">
                  <c:v>16.05</c:v>
                </c:pt>
                <c:pt idx="68">
                  <c:v>16.2</c:v>
                </c:pt>
                <c:pt idx="69">
                  <c:v>16.350000000000001</c:v>
                </c:pt>
                <c:pt idx="70">
                  <c:v>16.5</c:v>
                </c:pt>
                <c:pt idx="71">
                  <c:v>16.649999999999999</c:v>
                </c:pt>
                <c:pt idx="72">
                  <c:v>16.8</c:v>
                </c:pt>
                <c:pt idx="73">
                  <c:v>16.95</c:v>
                </c:pt>
                <c:pt idx="74">
                  <c:v>17.100000000000001</c:v>
                </c:pt>
                <c:pt idx="75">
                  <c:v>17.25</c:v>
                </c:pt>
                <c:pt idx="76">
                  <c:v>17.399999999999999</c:v>
                </c:pt>
                <c:pt idx="77">
                  <c:v>17.55</c:v>
                </c:pt>
                <c:pt idx="78">
                  <c:v>17.7</c:v>
                </c:pt>
                <c:pt idx="79">
                  <c:v>17.850000000000001</c:v>
                </c:pt>
                <c:pt idx="80">
                  <c:v>18</c:v>
                </c:pt>
                <c:pt idx="81">
                  <c:v>18.149999999999999</c:v>
                </c:pt>
                <c:pt idx="82">
                  <c:v>18.3</c:v>
                </c:pt>
                <c:pt idx="83">
                  <c:v>18.45</c:v>
                </c:pt>
                <c:pt idx="84">
                  <c:v>18.600000000000001</c:v>
                </c:pt>
                <c:pt idx="85">
                  <c:v>18.75</c:v>
                </c:pt>
                <c:pt idx="86">
                  <c:v>18.899999999999999</c:v>
                </c:pt>
                <c:pt idx="87">
                  <c:v>19.05</c:v>
                </c:pt>
                <c:pt idx="88">
                  <c:v>19.2</c:v>
                </c:pt>
                <c:pt idx="89">
                  <c:v>19.350000000000001</c:v>
                </c:pt>
                <c:pt idx="90">
                  <c:v>19.5</c:v>
                </c:pt>
                <c:pt idx="91">
                  <c:v>19.649999999999999</c:v>
                </c:pt>
                <c:pt idx="92">
                  <c:v>19.8</c:v>
                </c:pt>
                <c:pt idx="93">
                  <c:v>19.95</c:v>
                </c:pt>
                <c:pt idx="94">
                  <c:v>20.100000000000001</c:v>
                </c:pt>
                <c:pt idx="95">
                  <c:v>20.25</c:v>
                </c:pt>
                <c:pt idx="96">
                  <c:v>20.399999999999999</c:v>
                </c:pt>
                <c:pt idx="97">
                  <c:v>20.55</c:v>
                </c:pt>
                <c:pt idx="98">
                  <c:v>20.7</c:v>
                </c:pt>
                <c:pt idx="99">
                  <c:v>20.85</c:v>
                </c:pt>
                <c:pt idx="100">
                  <c:v>21</c:v>
                </c:pt>
                <c:pt idx="101">
                  <c:v>21.15</c:v>
                </c:pt>
                <c:pt idx="102">
                  <c:v>21.3</c:v>
                </c:pt>
                <c:pt idx="103">
                  <c:v>21.45</c:v>
                </c:pt>
                <c:pt idx="104">
                  <c:v>21.6</c:v>
                </c:pt>
                <c:pt idx="105">
                  <c:v>21.75</c:v>
                </c:pt>
                <c:pt idx="106">
                  <c:v>21.9</c:v>
                </c:pt>
                <c:pt idx="107">
                  <c:v>22.05</c:v>
                </c:pt>
                <c:pt idx="108">
                  <c:v>22.2</c:v>
                </c:pt>
                <c:pt idx="109">
                  <c:v>22.35</c:v>
                </c:pt>
                <c:pt idx="110">
                  <c:v>22.5</c:v>
                </c:pt>
                <c:pt idx="111">
                  <c:v>22.65</c:v>
                </c:pt>
                <c:pt idx="112">
                  <c:v>22.8</c:v>
                </c:pt>
                <c:pt idx="113">
                  <c:v>22.95</c:v>
                </c:pt>
                <c:pt idx="114">
                  <c:v>23.1</c:v>
                </c:pt>
                <c:pt idx="115">
                  <c:v>23.25</c:v>
                </c:pt>
                <c:pt idx="116">
                  <c:v>23.4</c:v>
                </c:pt>
                <c:pt idx="117">
                  <c:v>23.55</c:v>
                </c:pt>
                <c:pt idx="118">
                  <c:v>23.7</c:v>
                </c:pt>
                <c:pt idx="119">
                  <c:v>23.85</c:v>
                </c:pt>
                <c:pt idx="120">
                  <c:v>24</c:v>
                </c:pt>
                <c:pt idx="121">
                  <c:v>24.15</c:v>
                </c:pt>
                <c:pt idx="122">
                  <c:v>24.3</c:v>
                </c:pt>
                <c:pt idx="123">
                  <c:v>24.45</c:v>
                </c:pt>
                <c:pt idx="124">
                  <c:v>24.6</c:v>
                </c:pt>
                <c:pt idx="125">
                  <c:v>24.75</c:v>
                </c:pt>
                <c:pt idx="126">
                  <c:v>24.9</c:v>
                </c:pt>
                <c:pt idx="127">
                  <c:v>25.05</c:v>
                </c:pt>
                <c:pt idx="128">
                  <c:v>25.2</c:v>
                </c:pt>
                <c:pt idx="129">
                  <c:v>25.35</c:v>
                </c:pt>
                <c:pt idx="130">
                  <c:v>25.5</c:v>
                </c:pt>
                <c:pt idx="131">
                  <c:v>25.65</c:v>
                </c:pt>
                <c:pt idx="132">
                  <c:v>25.8</c:v>
                </c:pt>
                <c:pt idx="133">
                  <c:v>25.95</c:v>
                </c:pt>
                <c:pt idx="134">
                  <c:v>26.1</c:v>
                </c:pt>
                <c:pt idx="135">
                  <c:v>26.25</c:v>
                </c:pt>
                <c:pt idx="136">
                  <c:v>26.4</c:v>
                </c:pt>
                <c:pt idx="137">
                  <c:v>26.55</c:v>
                </c:pt>
                <c:pt idx="138">
                  <c:v>26.7</c:v>
                </c:pt>
                <c:pt idx="139">
                  <c:v>26.85</c:v>
                </c:pt>
                <c:pt idx="140">
                  <c:v>27</c:v>
                </c:pt>
                <c:pt idx="141">
                  <c:v>27.15</c:v>
                </c:pt>
                <c:pt idx="142">
                  <c:v>27.3</c:v>
                </c:pt>
                <c:pt idx="143">
                  <c:v>27.45</c:v>
                </c:pt>
                <c:pt idx="144">
                  <c:v>27.6</c:v>
                </c:pt>
                <c:pt idx="145">
                  <c:v>27.75</c:v>
                </c:pt>
                <c:pt idx="146">
                  <c:v>27.9</c:v>
                </c:pt>
                <c:pt idx="147">
                  <c:v>28.05</c:v>
                </c:pt>
                <c:pt idx="148">
                  <c:v>28.2</c:v>
                </c:pt>
                <c:pt idx="149">
                  <c:v>28.35</c:v>
                </c:pt>
                <c:pt idx="150">
                  <c:v>28.5</c:v>
                </c:pt>
                <c:pt idx="151">
                  <c:v>28.65</c:v>
                </c:pt>
                <c:pt idx="152">
                  <c:v>28.8</c:v>
                </c:pt>
                <c:pt idx="153">
                  <c:v>28.95</c:v>
                </c:pt>
                <c:pt idx="154">
                  <c:v>29.1</c:v>
                </c:pt>
                <c:pt idx="155">
                  <c:v>29.25</c:v>
                </c:pt>
                <c:pt idx="156">
                  <c:v>29.4</c:v>
                </c:pt>
                <c:pt idx="157">
                  <c:v>29.55</c:v>
                </c:pt>
                <c:pt idx="158">
                  <c:v>29.7</c:v>
                </c:pt>
                <c:pt idx="159">
                  <c:v>29.85</c:v>
                </c:pt>
                <c:pt idx="160">
                  <c:v>30</c:v>
                </c:pt>
                <c:pt idx="161">
                  <c:v>30.15</c:v>
                </c:pt>
                <c:pt idx="162">
                  <c:v>30.3</c:v>
                </c:pt>
                <c:pt idx="163">
                  <c:v>30.45</c:v>
                </c:pt>
                <c:pt idx="164">
                  <c:v>30.6</c:v>
                </c:pt>
                <c:pt idx="165">
                  <c:v>30.75</c:v>
                </c:pt>
                <c:pt idx="166">
                  <c:v>30.9</c:v>
                </c:pt>
                <c:pt idx="167">
                  <c:v>31.05</c:v>
                </c:pt>
                <c:pt idx="168">
                  <c:v>31.2</c:v>
                </c:pt>
                <c:pt idx="169">
                  <c:v>31.35</c:v>
                </c:pt>
                <c:pt idx="170">
                  <c:v>31.5</c:v>
                </c:pt>
                <c:pt idx="171">
                  <c:v>31.65</c:v>
                </c:pt>
                <c:pt idx="172">
                  <c:v>31.8</c:v>
                </c:pt>
                <c:pt idx="173">
                  <c:v>31.95</c:v>
                </c:pt>
                <c:pt idx="174">
                  <c:v>32.1</c:v>
                </c:pt>
                <c:pt idx="175">
                  <c:v>32.25</c:v>
                </c:pt>
                <c:pt idx="176">
                  <c:v>32.4</c:v>
                </c:pt>
                <c:pt idx="177">
                  <c:v>32.549999999999997</c:v>
                </c:pt>
                <c:pt idx="178">
                  <c:v>32.700000000000003</c:v>
                </c:pt>
                <c:pt idx="179">
                  <c:v>32.85</c:v>
                </c:pt>
                <c:pt idx="180">
                  <c:v>33</c:v>
                </c:pt>
                <c:pt idx="181">
                  <c:v>33.15</c:v>
                </c:pt>
                <c:pt idx="182">
                  <c:v>33.299999999999997</c:v>
                </c:pt>
                <c:pt idx="183">
                  <c:v>33.450000000000003</c:v>
                </c:pt>
                <c:pt idx="184">
                  <c:v>33.6</c:v>
                </c:pt>
                <c:pt idx="185">
                  <c:v>33.75</c:v>
                </c:pt>
                <c:pt idx="186">
                  <c:v>33.9</c:v>
                </c:pt>
                <c:pt idx="187">
                  <c:v>34.049999999999997</c:v>
                </c:pt>
                <c:pt idx="188">
                  <c:v>34.200000000000003</c:v>
                </c:pt>
                <c:pt idx="189">
                  <c:v>34.35</c:v>
                </c:pt>
                <c:pt idx="190">
                  <c:v>34.5</c:v>
                </c:pt>
                <c:pt idx="191">
                  <c:v>34.65</c:v>
                </c:pt>
                <c:pt idx="192">
                  <c:v>34.799999999999997</c:v>
                </c:pt>
                <c:pt idx="193">
                  <c:v>34.950000000000003</c:v>
                </c:pt>
                <c:pt idx="194">
                  <c:v>35.1</c:v>
                </c:pt>
                <c:pt idx="195">
                  <c:v>35.25</c:v>
                </c:pt>
                <c:pt idx="196">
                  <c:v>35.4</c:v>
                </c:pt>
                <c:pt idx="197">
                  <c:v>35.549999999999997</c:v>
                </c:pt>
                <c:pt idx="198">
                  <c:v>35.700000000000003</c:v>
                </c:pt>
                <c:pt idx="199">
                  <c:v>35.85</c:v>
                </c:pt>
                <c:pt idx="200">
                  <c:v>36</c:v>
                </c:pt>
              </c:numCache>
            </c:numRef>
          </c:xVal>
          <c:yVal>
            <c:numRef>
              <c:f>'CLvsLO 1.5GHz IF'!$T$5:$T$205</c:f>
              <c:numCache>
                <c:formatCode>General</c:formatCode>
                <c:ptCount val="201"/>
                <c:pt idx="0">
                  <c:v>-65.431938000000002</c:v>
                </c:pt>
                <c:pt idx="1">
                  <c:v>-70.550362000000007</c:v>
                </c:pt>
                <c:pt idx="2">
                  <c:v>-68.818802000000005</c:v>
                </c:pt>
                <c:pt idx="3">
                  <c:v>-65.611580000000004</c:v>
                </c:pt>
                <c:pt idx="4">
                  <c:v>-63.482643000000003</c:v>
                </c:pt>
                <c:pt idx="5">
                  <c:v>-59.786667000000001</c:v>
                </c:pt>
                <c:pt idx="6">
                  <c:v>-57.872425</c:v>
                </c:pt>
                <c:pt idx="7">
                  <c:v>-55.998939999999997</c:v>
                </c:pt>
                <c:pt idx="8">
                  <c:v>-53.294024999999998</c:v>
                </c:pt>
                <c:pt idx="9">
                  <c:v>-51.366489000000001</c:v>
                </c:pt>
                <c:pt idx="10">
                  <c:v>-29.924151999999999</c:v>
                </c:pt>
                <c:pt idx="11">
                  <c:v>-46.979678999999997</c:v>
                </c:pt>
                <c:pt idx="12">
                  <c:v>-44.861682999999999</c:v>
                </c:pt>
                <c:pt idx="13">
                  <c:v>-42.805945999999999</c:v>
                </c:pt>
                <c:pt idx="14">
                  <c:v>-40.641399</c:v>
                </c:pt>
                <c:pt idx="15">
                  <c:v>-38.443306</c:v>
                </c:pt>
                <c:pt idx="16">
                  <c:v>-36.146076000000001</c:v>
                </c:pt>
                <c:pt idx="17">
                  <c:v>-33.559978000000001</c:v>
                </c:pt>
                <c:pt idx="18">
                  <c:v>-30.971285000000002</c:v>
                </c:pt>
                <c:pt idx="19">
                  <c:v>-28.063161999999998</c:v>
                </c:pt>
                <c:pt idx="20">
                  <c:v>-24.778611999999999</c:v>
                </c:pt>
                <c:pt idx="21">
                  <c:v>-18.662834</c:v>
                </c:pt>
                <c:pt idx="22">
                  <c:v>-15.052121</c:v>
                </c:pt>
                <c:pt idx="23">
                  <c:v>-13.740024</c:v>
                </c:pt>
                <c:pt idx="24">
                  <c:v>-12.694777</c:v>
                </c:pt>
                <c:pt idx="25">
                  <c:v>-11.795572</c:v>
                </c:pt>
                <c:pt idx="26">
                  <c:v>-10.994526</c:v>
                </c:pt>
                <c:pt idx="27">
                  <c:v>-10.417066999999999</c:v>
                </c:pt>
                <c:pt idx="28">
                  <c:v>-9.9187993999999993</c:v>
                </c:pt>
                <c:pt idx="29">
                  <c:v>-9.6719922999999994</c:v>
                </c:pt>
                <c:pt idx="30">
                  <c:v>-9.7468138</c:v>
                </c:pt>
                <c:pt idx="31">
                  <c:v>-9.5748777</c:v>
                </c:pt>
                <c:pt idx="32">
                  <c:v>-9.3431864000000004</c:v>
                </c:pt>
                <c:pt idx="33">
                  <c:v>-9.0943289000000007</c:v>
                </c:pt>
                <c:pt idx="34">
                  <c:v>-9.0765018000000008</c:v>
                </c:pt>
                <c:pt idx="35">
                  <c:v>-9.1273098000000008</c:v>
                </c:pt>
                <c:pt idx="36">
                  <c:v>-9.0507355</c:v>
                </c:pt>
                <c:pt idx="37">
                  <c:v>-8.9454955999999992</c:v>
                </c:pt>
                <c:pt idx="38">
                  <c:v>-8.8627672000000004</c:v>
                </c:pt>
                <c:pt idx="39">
                  <c:v>-8.6381741000000005</c:v>
                </c:pt>
                <c:pt idx="40">
                  <c:v>-8.3985614999999996</c:v>
                </c:pt>
                <c:pt idx="41">
                  <c:v>-8.3689184000000001</c:v>
                </c:pt>
                <c:pt idx="42">
                  <c:v>-8.4366874999999997</c:v>
                </c:pt>
                <c:pt idx="43">
                  <c:v>-8.4614449</c:v>
                </c:pt>
                <c:pt idx="44">
                  <c:v>-8.3875256</c:v>
                </c:pt>
                <c:pt idx="45">
                  <c:v>-8.2991629000000007</c:v>
                </c:pt>
                <c:pt idx="46">
                  <c:v>-8.2693024000000008</c:v>
                </c:pt>
                <c:pt idx="47">
                  <c:v>-8.1686219999999992</c:v>
                </c:pt>
                <c:pt idx="48">
                  <c:v>-8.1013783999999998</c:v>
                </c:pt>
                <c:pt idx="49">
                  <c:v>-8.0085257999999993</c:v>
                </c:pt>
                <c:pt idx="50">
                  <c:v>-7.9400415000000004</c:v>
                </c:pt>
                <c:pt idx="51">
                  <c:v>-7.8936501000000003</c:v>
                </c:pt>
                <c:pt idx="52">
                  <c:v>-7.8536706000000001</c:v>
                </c:pt>
                <c:pt idx="53">
                  <c:v>-7.810308</c:v>
                </c:pt>
                <c:pt idx="54">
                  <c:v>-7.7548370000000002</c:v>
                </c:pt>
                <c:pt idx="55">
                  <c:v>-7.7551613000000001</c:v>
                </c:pt>
                <c:pt idx="56">
                  <c:v>-7.7563519000000003</c:v>
                </c:pt>
                <c:pt idx="57">
                  <c:v>-7.8011169000000002</c:v>
                </c:pt>
                <c:pt idx="58">
                  <c:v>-7.8371839999999997</c:v>
                </c:pt>
                <c:pt idx="59">
                  <c:v>-7.8495536000000001</c:v>
                </c:pt>
                <c:pt idx="60">
                  <c:v>-7.8063168999999997</c:v>
                </c:pt>
                <c:pt idx="61">
                  <c:v>-7.9302849999999996</c:v>
                </c:pt>
                <c:pt idx="62">
                  <c:v>-7.9503183000000002</c:v>
                </c:pt>
                <c:pt idx="63">
                  <c:v>-7.9575509999999996</c:v>
                </c:pt>
                <c:pt idx="64">
                  <c:v>-7.9916558000000002</c:v>
                </c:pt>
                <c:pt idx="65">
                  <c:v>-8.0029839999999997</c:v>
                </c:pt>
                <c:pt idx="66">
                  <c:v>-8.1236496000000002</c:v>
                </c:pt>
                <c:pt idx="67">
                  <c:v>-8.2512559999999997</c:v>
                </c:pt>
                <c:pt idx="68">
                  <c:v>-8.4581318000000003</c:v>
                </c:pt>
                <c:pt idx="69">
                  <c:v>-8.7360001</c:v>
                </c:pt>
                <c:pt idx="70">
                  <c:v>-9.0454483000000003</c:v>
                </c:pt>
                <c:pt idx="71">
                  <c:v>-9.4451617999999993</c:v>
                </c:pt>
                <c:pt idx="72">
                  <c:v>-9.7692298999999991</c:v>
                </c:pt>
                <c:pt idx="73">
                  <c:v>-10.084825</c:v>
                </c:pt>
                <c:pt idx="74">
                  <c:v>-10.242236</c:v>
                </c:pt>
                <c:pt idx="75">
                  <c:v>-10.352418999999999</c:v>
                </c:pt>
                <c:pt idx="76">
                  <c:v>-10.529476000000001</c:v>
                </c:pt>
                <c:pt idx="77">
                  <c:v>-10.683469000000001</c:v>
                </c:pt>
                <c:pt idx="78">
                  <c:v>-10.763183</c:v>
                </c:pt>
                <c:pt idx="79">
                  <c:v>-10.762492</c:v>
                </c:pt>
                <c:pt idx="80">
                  <c:v>-10.713282</c:v>
                </c:pt>
                <c:pt idx="81">
                  <c:v>-10.549231000000001</c:v>
                </c:pt>
                <c:pt idx="82">
                  <c:v>-10.433743</c:v>
                </c:pt>
                <c:pt idx="83">
                  <c:v>-10.458116</c:v>
                </c:pt>
                <c:pt idx="84">
                  <c:v>-10.424101</c:v>
                </c:pt>
                <c:pt idx="85">
                  <c:v>-10.300305</c:v>
                </c:pt>
                <c:pt idx="86">
                  <c:v>-10.180315999999999</c:v>
                </c:pt>
                <c:pt idx="87">
                  <c:v>-10.171018</c:v>
                </c:pt>
                <c:pt idx="88">
                  <c:v>-10.018117999999999</c:v>
                </c:pt>
                <c:pt idx="89">
                  <c:v>-9.9173411999999992</c:v>
                </c:pt>
                <c:pt idx="90">
                  <c:v>-9.8212337000000005</c:v>
                </c:pt>
                <c:pt idx="91">
                  <c:v>-9.7560634999999998</c:v>
                </c:pt>
                <c:pt idx="92">
                  <c:v>-9.7078114000000006</c:v>
                </c:pt>
                <c:pt idx="93">
                  <c:v>-9.6117115000000002</c:v>
                </c:pt>
                <c:pt idx="94">
                  <c:v>-9.4851179000000005</c:v>
                </c:pt>
                <c:pt idx="95">
                  <c:v>-9.4388913999999993</c:v>
                </c:pt>
                <c:pt idx="96">
                  <c:v>-9.3755387999999993</c:v>
                </c:pt>
                <c:pt idx="97">
                  <c:v>-9.2351112000000004</c:v>
                </c:pt>
                <c:pt idx="98">
                  <c:v>-9.2752198999999997</c:v>
                </c:pt>
                <c:pt idx="99">
                  <c:v>-9.2440671999999999</c:v>
                </c:pt>
                <c:pt idx="100">
                  <c:v>-9.2087687999999996</c:v>
                </c:pt>
                <c:pt idx="101">
                  <c:v>-9.0976925000000008</c:v>
                </c:pt>
                <c:pt idx="102">
                  <c:v>-8.9206895999999993</c:v>
                </c:pt>
                <c:pt idx="103">
                  <c:v>-8.8458451999999994</c:v>
                </c:pt>
                <c:pt idx="104">
                  <c:v>-8.7475033</c:v>
                </c:pt>
                <c:pt idx="105">
                  <c:v>-8.7167788000000002</c:v>
                </c:pt>
                <c:pt idx="106">
                  <c:v>-8.7104692000000004</c:v>
                </c:pt>
                <c:pt idx="107">
                  <c:v>-8.7231044999999998</c:v>
                </c:pt>
                <c:pt idx="108">
                  <c:v>-8.6746005999999998</c:v>
                </c:pt>
                <c:pt idx="109">
                  <c:v>-8.7438582999999994</c:v>
                </c:pt>
                <c:pt idx="110">
                  <c:v>-8.8264531999999996</c:v>
                </c:pt>
                <c:pt idx="111">
                  <c:v>-8.8586874000000009</c:v>
                </c:pt>
                <c:pt idx="112">
                  <c:v>-8.9703903</c:v>
                </c:pt>
                <c:pt idx="113">
                  <c:v>-8.9447880000000008</c:v>
                </c:pt>
                <c:pt idx="114">
                  <c:v>-8.8873280999999995</c:v>
                </c:pt>
                <c:pt idx="115">
                  <c:v>-8.8625813000000004</c:v>
                </c:pt>
                <c:pt idx="116">
                  <c:v>-8.7745209000000006</c:v>
                </c:pt>
                <c:pt idx="117">
                  <c:v>-8.8791779999999996</c:v>
                </c:pt>
                <c:pt idx="118">
                  <c:v>-8.8199453000000005</c:v>
                </c:pt>
                <c:pt idx="119">
                  <c:v>-8.9054289000000004</c:v>
                </c:pt>
                <c:pt idx="120">
                  <c:v>-8.9986104999999998</c:v>
                </c:pt>
                <c:pt idx="121">
                  <c:v>-9.1493777999999999</c:v>
                </c:pt>
                <c:pt idx="122">
                  <c:v>-9.3809032000000006</c:v>
                </c:pt>
                <c:pt idx="123">
                  <c:v>-9.4320745000000006</c:v>
                </c:pt>
                <c:pt idx="124">
                  <c:v>-9.6401138</c:v>
                </c:pt>
                <c:pt idx="125">
                  <c:v>-9.8296051000000002</c:v>
                </c:pt>
                <c:pt idx="126">
                  <c:v>-10.104341</c:v>
                </c:pt>
                <c:pt idx="127">
                  <c:v>-10.369282</c:v>
                </c:pt>
                <c:pt idx="128">
                  <c:v>-10.508578</c:v>
                </c:pt>
                <c:pt idx="129">
                  <c:v>-10.505388</c:v>
                </c:pt>
                <c:pt idx="130">
                  <c:v>-10.471382</c:v>
                </c:pt>
                <c:pt idx="131">
                  <c:v>-10.384083</c:v>
                </c:pt>
                <c:pt idx="132">
                  <c:v>-10.319689</c:v>
                </c:pt>
                <c:pt idx="133">
                  <c:v>-10.397740000000001</c:v>
                </c:pt>
                <c:pt idx="134">
                  <c:v>-10.334752</c:v>
                </c:pt>
                <c:pt idx="135">
                  <c:v>-10.329566</c:v>
                </c:pt>
                <c:pt idx="136">
                  <c:v>-10.243183999999999</c:v>
                </c:pt>
                <c:pt idx="137">
                  <c:v>-10.113699</c:v>
                </c:pt>
                <c:pt idx="138">
                  <c:v>-9.8389787999999996</c:v>
                </c:pt>
                <c:pt idx="139">
                  <c:v>-9.6619244000000002</c:v>
                </c:pt>
                <c:pt idx="140">
                  <c:v>-9.5385103000000004</c:v>
                </c:pt>
                <c:pt idx="141">
                  <c:v>-9.4668998999999996</c:v>
                </c:pt>
                <c:pt idx="142">
                  <c:v>-9.4440231000000008</c:v>
                </c:pt>
                <c:pt idx="143">
                  <c:v>-9.4824494999999995</c:v>
                </c:pt>
                <c:pt idx="144">
                  <c:v>-9.4854441000000005</c:v>
                </c:pt>
                <c:pt idx="145">
                  <c:v>-9.5066594999999996</c:v>
                </c:pt>
                <c:pt idx="146">
                  <c:v>-9.5406837000000007</c:v>
                </c:pt>
                <c:pt idx="147">
                  <c:v>-9.5670213999999998</c:v>
                </c:pt>
                <c:pt idx="148">
                  <c:v>-9.5582104000000001</c:v>
                </c:pt>
                <c:pt idx="149">
                  <c:v>-9.5946493000000004</c:v>
                </c:pt>
                <c:pt idx="150">
                  <c:v>-9.7366828999999999</c:v>
                </c:pt>
                <c:pt idx="151">
                  <c:v>-9.7832556000000004</c:v>
                </c:pt>
                <c:pt idx="152">
                  <c:v>-9.8588304999999998</c:v>
                </c:pt>
                <c:pt idx="153">
                  <c:v>-9.9129676999999994</c:v>
                </c:pt>
                <c:pt idx="154">
                  <c:v>-9.9302063</c:v>
                </c:pt>
                <c:pt idx="155">
                  <c:v>-9.9264793000000004</c:v>
                </c:pt>
                <c:pt idx="156">
                  <c:v>-9.9810666999999995</c:v>
                </c:pt>
                <c:pt idx="157">
                  <c:v>-10.162046</c:v>
                </c:pt>
                <c:pt idx="158">
                  <c:v>-10.293628999999999</c:v>
                </c:pt>
                <c:pt idx="159">
                  <c:v>-10.457922999999999</c:v>
                </c:pt>
                <c:pt idx="160">
                  <c:v>-10.663482</c:v>
                </c:pt>
                <c:pt idx="161">
                  <c:v>-10.925418000000001</c:v>
                </c:pt>
                <c:pt idx="162">
                  <c:v>-11.150176999999999</c:v>
                </c:pt>
                <c:pt idx="163">
                  <c:v>-11.478446</c:v>
                </c:pt>
                <c:pt idx="164">
                  <c:v>-11.96106</c:v>
                </c:pt>
                <c:pt idx="165">
                  <c:v>-12.392607</c:v>
                </c:pt>
                <c:pt idx="166">
                  <c:v>-12.838778</c:v>
                </c:pt>
                <c:pt idx="167">
                  <c:v>-13.32555</c:v>
                </c:pt>
                <c:pt idx="168">
                  <c:v>-13.825773</c:v>
                </c:pt>
                <c:pt idx="169">
                  <c:v>-14.404253000000001</c:v>
                </c:pt>
                <c:pt idx="170">
                  <c:v>-15.051665</c:v>
                </c:pt>
                <c:pt idx="171">
                  <c:v>-15.812761</c:v>
                </c:pt>
                <c:pt idx="172">
                  <c:v>-16.633172999999999</c:v>
                </c:pt>
                <c:pt idx="173">
                  <c:v>-17.415210999999999</c:v>
                </c:pt>
                <c:pt idx="174">
                  <c:v>-18.034452000000002</c:v>
                </c:pt>
                <c:pt idx="175">
                  <c:v>-18.172356000000001</c:v>
                </c:pt>
                <c:pt idx="176">
                  <c:v>-17.763849</c:v>
                </c:pt>
                <c:pt idx="177">
                  <c:v>-16.980837000000001</c:v>
                </c:pt>
                <c:pt idx="178">
                  <c:v>-16.030479</c:v>
                </c:pt>
                <c:pt idx="179">
                  <c:v>-15.01535</c:v>
                </c:pt>
                <c:pt idx="180">
                  <c:v>-14.059291</c:v>
                </c:pt>
                <c:pt idx="181">
                  <c:v>-13.242407</c:v>
                </c:pt>
                <c:pt idx="182">
                  <c:v>-12.663411999999999</c:v>
                </c:pt>
                <c:pt idx="183">
                  <c:v>-12.187497</c:v>
                </c:pt>
                <c:pt idx="184">
                  <c:v>-11.92347</c:v>
                </c:pt>
                <c:pt idx="185">
                  <c:v>-11.657166</c:v>
                </c:pt>
                <c:pt idx="186">
                  <c:v>-11.576981999999999</c:v>
                </c:pt>
                <c:pt idx="187">
                  <c:v>-11.633658</c:v>
                </c:pt>
                <c:pt idx="188">
                  <c:v>-11.572459</c:v>
                </c:pt>
                <c:pt idx="189">
                  <c:v>-11.590548999999999</c:v>
                </c:pt>
                <c:pt idx="190">
                  <c:v>-11.531871000000001</c:v>
                </c:pt>
                <c:pt idx="191">
                  <c:v>-11.504298</c:v>
                </c:pt>
                <c:pt idx="192">
                  <c:v>-11.427682000000001</c:v>
                </c:pt>
                <c:pt idx="193">
                  <c:v>-11.368663</c:v>
                </c:pt>
                <c:pt idx="194">
                  <c:v>-11.298368</c:v>
                </c:pt>
                <c:pt idx="195">
                  <c:v>-11.24206</c:v>
                </c:pt>
                <c:pt idx="196">
                  <c:v>-11.215911</c:v>
                </c:pt>
                <c:pt idx="197">
                  <c:v>-11.226214000000001</c:v>
                </c:pt>
                <c:pt idx="198">
                  <c:v>-11.303754</c:v>
                </c:pt>
                <c:pt idx="199">
                  <c:v>-11.390776000000001</c:v>
                </c:pt>
                <c:pt idx="200">
                  <c:v>-11.548028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BC-4D90-ADA7-6B3AF926CA4B}"/>
            </c:ext>
          </c:extLst>
        </c:ser>
        <c:ser>
          <c:idx val="0"/>
          <c:order val="4"/>
          <c:tx>
            <c:strRef>
              <c:f>'CLvsLO 1.5GHz IF'!$U$2</c:f>
              <c:strCache>
                <c:ptCount val="1"/>
                <c:pt idx="0">
                  <c:v>+14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'CLvsLO 1.5GHz IF'!$P$5:$P$205</c:f>
              <c:numCache>
                <c:formatCode>General</c:formatCode>
                <c:ptCount val="201"/>
                <c:pt idx="0">
                  <c:v>6</c:v>
                </c:pt>
                <c:pt idx="1">
                  <c:v>6.15</c:v>
                </c:pt>
                <c:pt idx="2">
                  <c:v>6.3</c:v>
                </c:pt>
                <c:pt idx="3">
                  <c:v>6.45</c:v>
                </c:pt>
                <c:pt idx="4">
                  <c:v>6.6</c:v>
                </c:pt>
                <c:pt idx="5">
                  <c:v>6.75</c:v>
                </c:pt>
                <c:pt idx="6">
                  <c:v>6.9</c:v>
                </c:pt>
                <c:pt idx="7">
                  <c:v>7.05</c:v>
                </c:pt>
                <c:pt idx="8">
                  <c:v>7.2</c:v>
                </c:pt>
                <c:pt idx="9">
                  <c:v>7.35</c:v>
                </c:pt>
                <c:pt idx="10">
                  <c:v>7.5</c:v>
                </c:pt>
                <c:pt idx="11">
                  <c:v>7.65</c:v>
                </c:pt>
                <c:pt idx="12">
                  <c:v>7.8</c:v>
                </c:pt>
                <c:pt idx="13">
                  <c:v>7.95</c:v>
                </c:pt>
                <c:pt idx="14">
                  <c:v>8.1</c:v>
                </c:pt>
                <c:pt idx="15">
                  <c:v>8.25</c:v>
                </c:pt>
                <c:pt idx="16">
                  <c:v>8.4</c:v>
                </c:pt>
                <c:pt idx="17">
                  <c:v>8.5500000000000007</c:v>
                </c:pt>
                <c:pt idx="18">
                  <c:v>8.6999999999999993</c:v>
                </c:pt>
                <c:pt idx="19">
                  <c:v>8.85</c:v>
                </c:pt>
                <c:pt idx="20">
                  <c:v>9</c:v>
                </c:pt>
                <c:pt idx="21">
                  <c:v>9.15</c:v>
                </c:pt>
                <c:pt idx="22">
                  <c:v>9.3000000000000007</c:v>
                </c:pt>
                <c:pt idx="23">
                  <c:v>9.4499999999999993</c:v>
                </c:pt>
                <c:pt idx="24">
                  <c:v>9.6</c:v>
                </c:pt>
                <c:pt idx="25">
                  <c:v>9.75</c:v>
                </c:pt>
                <c:pt idx="26">
                  <c:v>9.9</c:v>
                </c:pt>
                <c:pt idx="27">
                  <c:v>10.050000000000001</c:v>
                </c:pt>
                <c:pt idx="28">
                  <c:v>10.199999999999999</c:v>
                </c:pt>
                <c:pt idx="29">
                  <c:v>10.35</c:v>
                </c:pt>
                <c:pt idx="30">
                  <c:v>10.5</c:v>
                </c:pt>
                <c:pt idx="31">
                  <c:v>10.65</c:v>
                </c:pt>
                <c:pt idx="32">
                  <c:v>10.8</c:v>
                </c:pt>
                <c:pt idx="33">
                  <c:v>10.95</c:v>
                </c:pt>
                <c:pt idx="34">
                  <c:v>11.1</c:v>
                </c:pt>
                <c:pt idx="35">
                  <c:v>11.25</c:v>
                </c:pt>
                <c:pt idx="36">
                  <c:v>11.4</c:v>
                </c:pt>
                <c:pt idx="37">
                  <c:v>11.55</c:v>
                </c:pt>
                <c:pt idx="38">
                  <c:v>11.7</c:v>
                </c:pt>
                <c:pt idx="39">
                  <c:v>11.85</c:v>
                </c:pt>
                <c:pt idx="40">
                  <c:v>12</c:v>
                </c:pt>
                <c:pt idx="41">
                  <c:v>12.15</c:v>
                </c:pt>
                <c:pt idx="42">
                  <c:v>12.3</c:v>
                </c:pt>
                <c:pt idx="43">
                  <c:v>12.45</c:v>
                </c:pt>
                <c:pt idx="44">
                  <c:v>12.6</c:v>
                </c:pt>
                <c:pt idx="45">
                  <c:v>12.75</c:v>
                </c:pt>
                <c:pt idx="46">
                  <c:v>12.9</c:v>
                </c:pt>
                <c:pt idx="47">
                  <c:v>13.05</c:v>
                </c:pt>
                <c:pt idx="48">
                  <c:v>13.2</c:v>
                </c:pt>
                <c:pt idx="49">
                  <c:v>13.35</c:v>
                </c:pt>
                <c:pt idx="50">
                  <c:v>13.5</c:v>
                </c:pt>
                <c:pt idx="51">
                  <c:v>13.65</c:v>
                </c:pt>
                <c:pt idx="52">
                  <c:v>13.8</c:v>
                </c:pt>
                <c:pt idx="53">
                  <c:v>13.95</c:v>
                </c:pt>
                <c:pt idx="54">
                  <c:v>14.1</c:v>
                </c:pt>
                <c:pt idx="55">
                  <c:v>14.25</c:v>
                </c:pt>
                <c:pt idx="56">
                  <c:v>14.4</c:v>
                </c:pt>
                <c:pt idx="57">
                  <c:v>14.55</c:v>
                </c:pt>
                <c:pt idx="58">
                  <c:v>14.7</c:v>
                </c:pt>
                <c:pt idx="59">
                  <c:v>14.85</c:v>
                </c:pt>
                <c:pt idx="60">
                  <c:v>15</c:v>
                </c:pt>
                <c:pt idx="61">
                  <c:v>15.15</c:v>
                </c:pt>
                <c:pt idx="62">
                  <c:v>15.3</c:v>
                </c:pt>
                <c:pt idx="63">
                  <c:v>15.45</c:v>
                </c:pt>
                <c:pt idx="64">
                  <c:v>15.6</c:v>
                </c:pt>
                <c:pt idx="65">
                  <c:v>15.75</c:v>
                </c:pt>
                <c:pt idx="66">
                  <c:v>15.9</c:v>
                </c:pt>
                <c:pt idx="67">
                  <c:v>16.05</c:v>
                </c:pt>
                <c:pt idx="68">
                  <c:v>16.2</c:v>
                </c:pt>
                <c:pt idx="69">
                  <c:v>16.350000000000001</c:v>
                </c:pt>
                <c:pt idx="70">
                  <c:v>16.5</c:v>
                </c:pt>
                <c:pt idx="71">
                  <c:v>16.649999999999999</c:v>
                </c:pt>
                <c:pt idx="72">
                  <c:v>16.8</c:v>
                </c:pt>
                <c:pt idx="73">
                  <c:v>16.95</c:v>
                </c:pt>
                <c:pt idx="74">
                  <c:v>17.100000000000001</c:v>
                </c:pt>
                <c:pt idx="75">
                  <c:v>17.25</c:v>
                </c:pt>
                <c:pt idx="76">
                  <c:v>17.399999999999999</c:v>
                </c:pt>
                <c:pt idx="77">
                  <c:v>17.55</c:v>
                </c:pt>
                <c:pt idx="78">
                  <c:v>17.7</c:v>
                </c:pt>
                <c:pt idx="79">
                  <c:v>17.850000000000001</c:v>
                </c:pt>
                <c:pt idx="80">
                  <c:v>18</c:v>
                </c:pt>
                <c:pt idx="81">
                  <c:v>18.149999999999999</c:v>
                </c:pt>
                <c:pt idx="82">
                  <c:v>18.3</c:v>
                </c:pt>
                <c:pt idx="83">
                  <c:v>18.45</c:v>
                </c:pt>
                <c:pt idx="84">
                  <c:v>18.600000000000001</c:v>
                </c:pt>
                <c:pt idx="85">
                  <c:v>18.75</c:v>
                </c:pt>
                <c:pt idx="86">
                  <c:v>18.899999999999999</c:v>
                </c:pt>
                <c:pt idx="87">
                  <c:v>19.05</c:v>
                </c:pt>
                <c:pt idx="88">
                  <c:v>19.2</c:v>
                </c:pt>
                <c:pt idx="89">
                  <c:v>19.350000000000001</c:v>
                </c:pt>
                <c:pt idx="90">
                  <c:v>19.5</c:v>
                </c:pt>
                <c:pt idx="91">
                  <c:v>19.649999999999999</c:v>
                </c:pt>
                <c:pt idx="92">
                  <c:v>19.8</c:v>
                </c:pt>
                <c:pt idx="93">
                  <c:v>19.95</c:v>
                </c:pt>
                <c:pt idx="94">
                  <c:v>20.100000000000001</c:v>
                </c:pt>
                <c:pt idx="95">
                  <c:v>20.25</c:v>
                </c:pt>
                <c:pt idx="96">
                  <c:v>20.399999999999999</c:v>
                </c:pt>
                <c:pt idx="97">
                  <c:v>20.55</c:v>
                </c:pt>
                <c:pt idx="98">
                  <c:v>20.7</c:v>
                </c:pt>
                <c:pt idx="99">
                  <c:v>20.85</c:v>
                </c:pt>
                <c:pt idx="100">
                  <c:v>21</c:v>
                </c:pt>
                <c:pt idx="101">
                  <c:v>21.15</c:v>
                </c:pt>
                <c:pt idx="102">
                  <c:v>21.3</c:v>
                </c:pt>
                <c:pt idx="103">
                  <c:v>21.45</c:v>
                </c:pt>
                <c:pt idx="104">
                  <c:v>21.6</c:v>
                </c:pt>
                <c:pt idx="105">
                  <c:v>21.75</c:v>
                </c:pt>
                <c:pt idx="106">
                  <c:v>21.9</c:v>
                </c:pt>
                <c:pt idx="107">
                  <c:v>22.05</c:v>
                </c:pt>
                <c:pt idx="108">
                  <c:v>22.2</c:v>
                </c:pt>
                <c:pt idx="109">
                  <c:v>22.35</c:v>
                </c:pt>
                <c:pt idx="110">
                  <c:v>22.5</c:v>
                </c:pt>
                <c:pt idx="111">
                  <c:v>22.65</c:v>
                </c:pt>
                <c:pt idx="112">
                  <c:v>22.8</c:v>
                </c:pt>
                <c:pt idx="113">
                  <c:v>22.95</c:v>
                </c:pt>
                <c:pt idx="114">
                  <c:v>23.1</c:v>
                </c:pt>
                <c:pt idx="115">
                  <c:v>23.25</c:v>
                </c:pt>
                <c:pt idx="116">
                  <c:v>23.4</c:v>
                </c:pt>
                <c:pt idx="117">
                  <c:v>23.55</c:v>
                </c:pt>
                <c:pt idx="118">
                  <c:v>23.7</c:v>
                </c:pt>
                <c:pt idx="119">
                  <c:v>23.85</c:v>
                </c:pt>
                <c:pt idx="120">
                  <c:v>24</c:v>
                </c:pt>
                <c:pt idx="121">
                  <c:v>24.15</c:v>
                </c:pt>
                <c:pt idx="122">
                  <c:v>24.3</c:v>
                </c:pt>
                <c:pt idx="123">
                  <c:v>24.45</c:v>
                </c:pt>
                <c:pt idx="124">
                  <c:v>24.6</c:v>
                </c:pt>
                <c:pt idx="125">
                  <c:v>24.75</c:v>
                </c:pt>
                <c:pt idx="126">
                  <c:v>24.9</c:v>
                </c:pt>
                <c:pt idx="127">
                  <c:v>25.05</c:v>
                </c:pt>
                <c:pt idx="128">
                  <c:v>25.2</c:v>
                </c:pt>
                <c:pt idx="129">
                  <c:v>25.35</c:v>
                </c:pt>
                <c:pt idx="130">
                  <c:v>25.5</c:v>
                </c:pt>
                <c:pt idx="131">
                  <c:v>25.65</c:v>
                </c:pt>
                <c:pt idx="132">
                  <c:v>25.8</c:v>
                </c:pt>
                <c:pt idx="133">
                  <c:v>25.95</c:v>
                </c:pt>
                <c:pt idx="134">
                  <c:v>26.1</c:v>
                </c:pt>
                <c:pt idx="135">
                  <c:v>26.25</c:v>
                </c:pt>
                <c:pt idx="136">
                  <c:v>26.4</c:v>
                </c:pt>
                <c:pt idx="137">
                  <c:v>26.55</c:v>
                </c:pt>
                <c:pt idx="138">
                  <c:v>26.7</c:v>
                </c:pt>
                <c:pt idx="139">
                  <c:v>26.85</c:v>
                </c:pt>
                <c:pt idx="140">
                  <c:v>27</c:v>
                </c:pt>
                <c:pt idx="141">
                  <c:v>27.15</c:v>
                </c:pt>
                <c:pt idx="142">
                  <c:v>27.3</c:v>
                </c:pt>
                <c:pt idx="143">
                  <c:v>27.45</c:v>
                </c:pt>
                <c:pt idx="144">
                  <c:v>27.6</c:v>
                </c:pt>
                <c:pt idx="145">
                  <c:v>27.75</c:v>
                </c:pt>
                <c:pt idx="146">
                  <c:v>27.9</c:v>
                </c:pt>
                <c:pt idx="147">
                  <c:v>28.05</c:v>
                </c:pt>
                <c:pt idx="148">
                  <c:v>28.2</c:v>
                </c:pt>
                <c:pt idx="149">
                  <c:v>28.35</c:v>
                </c:pt>
                <c:pt idx="150">
                  <c:v>28.5</c:v>
                </c:pt>
                <c:pt idx="151">
                  <c:v>28.65</c:v>
                </c:pt>
                <c:pt idx="152">
                  <c:v>28.8</c:v>
                </c:pt>
                <c:pt idx="153">
                  <c:v>28.95</c:v>
                </c:pt>
                <c:pt idx="154">
                  <c:v>29.1</c:v>
                </c:pt>
                <c:pt idx="155">
                  <c:v>29.25</c:v>
                </c:pt>
                <c:pt idx="156">
                  <c:v>29.4</c:v>
                </c:pt>
                <c:pt idx="157">
                  <c:v>29.55</c:v>
                </c:pt>
                <c:pt idx="158">
                  <c:v>29.7</c:v>
                </c:pt>
                <c:pt idx="159">
                  <c:v>29.85</c:v>
                </c:pt>
                <c:pt idx="160">
                  <c:v>30</c:v>
                </c:pt>
                <c:pt idx="161">
                  <c:v>30.15</c:v>
                </c:pt>
                <c:pt idx="162">
                  <c:v>30.3</c:v>
                </c:pt>
                <c:pt idx="163">
                  <c:v>30.45</c:v>
                </c:pt>
                <c:pt idx="164">
                  <c:v>30.6</c:v>
                </c:pt>
                <c:pt idx="165">
                  <c:v>30.75</c:v>
                </c:pt>
                <c:pt idx="166">
                  <c:v>30.9</c:v>
                </c:pt>
                <c:pt idx="167">
                  <c:v>31.05</c:v>
                </c:pt>
                <c:pt idx="168">
                  <c:v>31.2</c:v>
                </c:pt>
                <c:pt idx="169">
                  <c:v>31.35</c:v>
                </c:pt>
                <c:pt idx="170">
                  <c:v>31.5</c:v>
                </c:pt>
                <c:pt idx="171">
                  <c:v>31.65</c:v>
                </c:pt>
                <c:pt idx="172">
                  <c:v>31.8</c:v>
                </c:pt>
                <c:pt idx="173">
                  <c:v>31.95</c:v>
                </c:pt>
                <c:pt idx="174">
                  <c:v>32.1</c:v>
                </c:pt>
                <c:pt idx="175">
                  <c:v>32.25</c:v>
                </c:pt>
                <c:pt idx="176">
                  <c:v>32.4</c:v>
                </c:pt>
                <c:pt idx="177">
                  <c:v>32.549999999999997</c:v>
                </c:pt>
                <c:pt idx="178">
                  <c:v>32.700000000000003</c:v>
                </c:pt>
                <c:pt idx="179">
                  <c:v>32.85</c:v>
                </c:pt>
                <c:pt idx="180">
                  <c:v>33</c:v>
                </c:pt>
                <c:pt idx="181">
                  <c:v>33.15</c:v>
                </c:pt>
                <c:pt idx="182">
                  <c:v>33.299999999999997</c:v>
                </c:pt>
                <c:pt idx="183">
                  <c:v>33.450000000000003</c:v>
                </c:pt>
                <c:pt idx="184">
                  <c:v>33.6</c:v>
                </c:pt>
                <c:pt idx="185">
                  <c:v>33.75</c:v>
                </c:pt>
                <c:pt idx="186">
                  <c:v>33.9</c:v>
                </c:pt>
                <c:pt idx="187">
                  <c:v>34.049999999999997</c:v>
                </c:pt>
                <c:pt idx="188">
                  <c:v>34.200000000000003</c:v>
                </c:pt>
                <c:pt idx="189">
                  <c:v>34.35</c:v>
                </c:pt>
                <c:pt idx="190">
                  <c:v>34.5</c:v>
                </c:pt>
                <c:pt idx="191">
                  <c:v>34.65</c:v>
                </c:pt>
                <c:pt idx="192">
                  <c:v>34.799999999999997</c:v>
                </c:pt>
                <c:pt idx="193">
                  <c:v>34.950000000000003</c:v>
                </c:pt>
                <c:pt idx="194">
                  <c:v>35.1</c:v>
                </c:pt>
                <c:pt idx="195">
                  <c:v>35.25</c:v>
                </c:pt>
                <c:pt idx="196">
                  <c:v>35.4</c:v>
                </c:pt>
                <c:pt idx="197">
                  <c:v>35.549999999999997</c:v>
                </c:pt>
                <c:pt idx="198">
                  <c:v>35.700000000000003</c:v>
                </c:pt>
                <c:pt idx="199">
                  <c:v>35.85</c:v>
                </c:pt>
                <c:pt idx="200">
                  <c:v>36</c:v>
                </c:pt>
              </c:numCache>
            </c:numRef>
          </c:xVal>
          <c:yVal>
            <c:numRef>
              <c:f>'CLvsLO 1.5GHz IF'!$U$5:$U$205</c:f>
              <c:numCache>
                <c:formatCode>General</c:formatCode>
                <c:ptCount val="201"/>
                <c:pt idx="0">
                  <c:v>-93.798782000000003</c:v>
                </c:pt>
                <c:pt idx="1">
                  <c:v>-74.5886</c:v>
                </c:pt>
                <c:pt idx="2">
                  <c:v>-69.546691999999993</c:v>
                </c:pt>
                <c:pt idx="3">
                  <c:v>-66.580612000000002</c:v>
                </c:pt>
                <c:pt idx="4">
                  <c:v>-62.979354999999998</c:v>
                </c:pt>
                <c:pt idx="5">
                  <c:v>-62.785674999999998</c:v>
                </c:pt>
                <c:pt idx="6">
                  <c:v>-59.959068000000002</c:v>
                </c:pt>
                <c:pt idx="7">
                  <c:v>-58.220481999999997</c:v>
                </c:pt>
                <c:pt idx="8">
                  <c:v>-55.150551</c:v>
                </c:pt>
                <c:pt idx="9">
                  <c:v>-53.383118000000003</c:v>
                </c:pt>
                <c:pt idx="10">
                  <c:v>-31.255134999999999</c:v>
                </c:pt>
                <c:pt idx="11">
                  <c:v>-49.286223999999997</c:v>
                </c:pt>
                <c:pt idx="12">
                  <c:v>-47.157913000000001</c:v>
                </c:pt>
                <c:pt idx="13">
                  <c:v>-45.042465</c:v>
                </c:pt>
                <c:pt idx="14">
                  <c:v>-43.050514</c:v>
                </c:pt>
                <c:pt idx="15">
                  <c:v>-40.817314000000003</c:v>
                </c:pt>
                <c:pt idx="16">
                  <c:v>-38.706051000000002</c:v>
                </c:pt>
                <c:pt idx="17">
                  <c:v>-36.319954000000003</c:v>
                </c:pt>
                <c:pt idx="18">
                  <c:v>-33.841617999999997</c:v>
                </c:pt>
                <c:pt idx="19">
                  <c:v>-31.516262000000001</c:v>
                </c:pt>
                <c:pt idx="20">
                  <c:v>-29.573664000000001</c:v>
                </c:pt>
                <c:pt idx="21">
                  <c:v>-27.504078</c:v>
                </c:pt>
                <c:pt idx="22">
                  <c:v>-23.178915</c:v>
                </c:pt>
                <c:pt idx="23">
                  <c:v>-19.752029</c:v>
                </c:pt>
                <c:pt idx="24">
                  <c:v>-17.665489000000001</c:v>
                </c:pt>
                <c:pt idx="25">
                  <c:v>-15.739554999999999</c:v>
                </c:pt>
                <c:pt idx="26">
                  <c:v>-14.615402</c:v>
                </c:pt>
                <c:pt idx="27">
                  <c:v>-14.463797</c:v>
                </c:pt>
                <c:pt idx="28">
                  <c:v>-13.07751</c:v>
                </c:pt>
                <c:pt idx="29">
                  <c:v>-12.43047</c:v>
                </c:pt>
                <c:pt idx="30">
                  <c:v>-29.220354</c:v>
                </c:pt>
                <c:pt idx="31">
                  <c:v>-28.831343</c:v>
                </c:pt>
                <c:pt idx="32">
                  <c:v>-27.797450999999999</c:v>
                </c:pt>
                <c:pt idx="33">
                  <c:v>-19.770606999999998</c:v>
                </c:pt>
                <c:pt idx="34">
                  <c:v>-10.458035000000001</c:v>
                </c:pt>
                <c:pt idx="35">
                  <c:v>-9.8387060000000002</c:v>
                </c:pt>
                <c:pt idx="36">
                  <c:v>-10.886359000000001</c:v>
                </c:pt>
                <c:pt idx="37">
                  <c:v>-10.324608</c:v>
                </c:pt>
                <c:pt idx="38">
                  <c:v>-10.737761000000001</c:v>
                </c:pt>
                <c:pt idx="39">
                  <c:v>-9.5874290000000002</c:v>
                </c:pt>
                <c:pt idx="40">
                  <c:v>-9.1260195</c:v>
                </c:pt>
                <c:pt idx="41">
                  <c:v>-8.9121913999999993</c:v>
                </c:pt>
                <c:pt idx="42">
                  <c:v>-9.7203731999999992</c:v>
                </c:pt>
                <c:pt idx="43">
                  <c:v>-9.7755728000000008</c:v>
                </c:pt>
                <c:pt idx="44">
                  <c:v>-10.150126999999999</c:v>
                </c:pt>
                <c:pt idx="45">
                  <c:v>-9.3467531000000008</c:v>
                </c:pt>
                <c:pt idx="46">
                  <c:v>-9.1785487999999997</c:v>
                </c:pt>
                <c:pt idx="47">
                  <c:v>-8.3431168000000007</c:v>
                </c:pt>
                <c:pt idx="48">
                  <c:v>-8.2828216999999995</c:v>
                </c:pt>
                <c:pt idx="49">
                  <c:v>-8.2430819999999994</c:v>
                </c:pt>
                <c:pt idx="50">
                  <c:v>-8.2062396999999994</c:v>
                </c:pt>
                <c:pt idx="51">
                  <c:v>-8.1610507999999999</c:v>
                </c:pt>
                <c:pt idx="52">
                  <c:v>-8.1058187000000004</c:v>
                </c:pt>
                <c:pt idx="53">
                  <c:v>-8.033042</c:v>
                </c:pt>
                <c:pt idx="54">
                  <c:v>-7.9183116</c:v>
                </c:pt>
                <c:pt idx="55">
                  <c:v>-7.8860989000000004</c:v>
                </c:pt>
                <c:pt idx="56">
                  <c:v>-7.8730625999999999</c:v>
                </c:pt>
                <c:pt idx="57">
                  <c:v>-7.9418030000000002</c:v>
                </c:pt>
                <c:pt idx="58">
                  <c:v>-7.9388857000000002</c:v>
                </c:pt>
                <c:pt idx="59">
                  <c:v>-7.8929137999999996</c:v>
                </c:pt>
                <c:pt idx="60">
                  <c:v>-7.9709019999999997</c:v>
                </c:pt>
                <c:pt idx="61">
                  <c:v>-7.9391489000000002</c:v>
                </c:pt>
                <c:pt idx="62">
                  <c:v>-7.9602284000000001</c:v>
                </c:pt>
                <c:pt idx="63">
                  <c:v>-7.9694365999999999</c:v>
                </c:pt>
                <c:pt idx="64">
                  <c:v>-8.0137748999999996</c:v>
                </c:pt>
                <c:pt idx="65">
                  <c:v>-8.0604124000000006</c:v>
                </c:pt>
                <c:pt idx="66">
                  <c:v>-8.1885653000000005</c:v>
                </c:pt>
                <c:pt idx="67">
                  <c:v>-8.3232421999999993</c:v>
                </c:pt>
                <c:pt idx="68">
                  <c:v>-8.5520028999999997</c:v>
                </c:pt>
                <c:pt idx="69">
                  <c:v>-8.8449887999999994</c:v>
                </c:pt>
                <c:pt idx="70">
                  <c:v>-9.1822833999999993</c:v>
                </c:pt>
                <c:pt idx="71">
                  <c:v>-9.5882111000000005</c:v>
                </c:pt>
                <c:pt idx="72">
                  <c:v>-9.9142685000000004</c:v>
                </c:pt>
                <c:pt idx="73">
                  <c:v>-10.244218</c:v>
                </c:pt>
                <c:pt idx="74">
                  <c:v>-10.406072</c:v>
                </c:pt>
                <c:pt idx="75">
                  <c:v>-10.523517</c:v>
                </c:pt>
                <c:pt idx="76">
                  <c:v>-10.723770999999999</c:v>
                </c:pt>
                <c:pt idx="77">
                  <c:v>-10.905059</c:v>
                </c:pt>
                <c:pt idx="78">
                  <c:v>-11.012938</c:v>
                </c:pt>
                <c:pt idx="79">
                  <c:v>-11.084433000000001</c:v>
                </c:pt>
                <c:pt idx="80">
                  <c:v>-11.093354</c:v>
                </c:pt>
                <c:pt idx="81">
                  <c:v>-11.011651000000001</c:v>
                </c:pt>
                <c:pt idx="82">
                  <c:v>-11.021915999999999</c:v>
                </c:pt>
                <c:pt idx="83">
                  <c:v>-11.180292</c:v>
                </c:pt>
                <c:pt idx="84">
                  <c:v>-11.227342999999999</c:v>
                </c:pt>
                <c:pt idx="85">
                  <c:v>-11.172742</c:v>
                </c:pt>
                <c:pt idx="86">
                  <c:v>-11.095713999999999</c:v>
                </c:pt>
                <c:pt idx="87">
                  <c:v>-11.103020000000001</c:v>
                </c:pt>
                <c:pt idx="88">
                  <c:v>-10.858639999999999</c:v>
                </c:pt>
                <c:pt idx="89">
                  <c:v>-10.702229000000001</c:v>
                </c:pt>
                <c:pt idx="90">
                  <c:v>-10.556089</c:v>
                </c:pt>
                <c:pt idx="91">
                  <c:v>-10.443811</c:v>
                </c:pt>
                <c:pt idx="92">
                  <c:v>-10.369736</c:v>
                </c:pt>
                <c:pt idx="93">
                  <c:v>-10.270994</c:v>
                </c:pt>
                <c:pt idx="94">
                  <c:v>-10.111701</c:v>
                </c:pt>
                <c:pt idx="95">
                  <c:v>-10.04781</c:v>
                </c:pt>
                <c:pt idx="96">
                  <c:v>-9.9601374000000007</c:v>
                </c:pt>
                <c:pt idx="97">
                  <c:v>-9.7437286000000007</c:v>
                </c:pt>
                <c:pt idx="98">
                  <c:v>-9.7856178000000007</c:v>
                </c:pt>
                <c:pt idx="99">
                  <c:v>-9.7211666000000001</c:v>
                </c:pt>
                <c:pt idx="100">
                  <c:v>-9.6384267999999995</c:v>
                </c:pt>
                <c:pt idx="101">
                  <c:v>-9.5207958000000001</c:v>
                </c:pt>
                <c:pt idx="102">
                  <c:v>-9.3019409</c:v>
                </c:pt>
                <c:pt idx="103">
                  <c:v>-9.2142190999999993</c:v>
                </c:pt>
                <c:pt idx="104">
                  <c:v>-9.0791397000000007</c:v>
                </c:pt>
                <c:pt idx="105">
                  <c:v>-9.0442581000000004</c:v>
                </c:pt>
                <c:pt idx="106">
                  <c:v>-9.0103253999999993</c:v>
                </c:pt>
                <c:pt idx="107">
                  <c:v>-9.0071869000000007</c:v>
                </c:pt>
                <c:pt idx="108">
                  <c:v>-8.969614</c:v>
                </c:pt>
                <c:pt idx="109">
                  <c:v>-9.0361823999999995</c:v>
                </c:pt>
                <c:pt idx="110">
                  <c:v>-9.1478195000000007</c:v>
                </c:pt>
                <c:pt idx="111">
                  <c:v>-9.1519670000000009</c:v>
                </c:pt>
                <c:pt idx="112">
                  <c:v>-9.2358828000000006</c:v>
                </c:pt>
                <c:pt idx="113">
                  <c:v>-9.1899300000000004</c:v>
                </c:pt>
                <c:pt idx="114">
                  <c:v>-9.1828623</c:v>
                </c:pt>
                <c:pt idx="115">
                  <c:v>-9.1897038999999996</c:v>
                </c:pt>
                <c:pt idx="116">
                  <c:v>-9.1657504999999997</c:v>
                </c:pt>
                <c:pt idx="117">
                  <c:v>-9.3533278000000006</c:v>
                </c:pt>
                <c:pt idx="118">
                  <c:v>-9.3060750999999993</c:v>
                </c:pt>
                <c:pt idx="119">
                  <c:v>-9.4452046999999997</c:v>
                </c:pt>
                <c:pt idx="120">
                  <c:v>-9.5582027000000007</c:v>
                </c:pt>
                <c:pt idx="121">
                  <c:v>-9.7026005000000008</c:v>
                </c:pt>
                <c:pt idx="122">
                  <c:v>-9.9575013999999999</c:v>
                </c:pt>
                <c:pt idx="123">
                  <c:v>-9.9985800000000005</c:v>
                </c:pt>
                <c:pt idx="124">
                  <c:v>-10.173396</c:v>
                </c:pt>
                <c:pt idx="125">
                  <c:v>-10.361026000000001</c:v>
                </c:pt>
                <c:pt idx="126">
                  <c:v>-10.635099</c:v>
                </c:pt>
                <c:pt idx="127">
                  <c:v>-10.897145999999999</c:v>
                </c:pt>
                <c:pt idx="128">
                  <c:v>-11.034599</c:v>
                </c:pt>
                <c:pt idx="129">
                  <c:v>-11.006411999999999</c:v>
                </c:pt>
                <c:pt idx="130">
                  <c:v>-10.92224</c:v>
                </c:pt>
                <c:pt idx="131">
                  <c:v>-10.779961</c:v>
                </c:pt>
                <c:pt idx="132">
                  <c:v>-10.696495000000001</c:v>
                </c:pt>
                <c:pt idx="133">
                  <c:v>-10.781442</c:v>
                </c:pt>
                <c:pt idx="134">
                  <c:v>-10.723715</c:v>
                </c:pt>
                <c:pt idx="135">
                  <c:v>-10.758194</c:v>
                </c:pt>
                <c:pt idx="136">
                  <c:v>-10.657405000000001</c:v>
                </c:pt>
                <c:pt idx="137">
                  <c:v>-10.603268999999999</c:v>
                </c:pt>
                <c:pt idx="138">
                  <c:v>-10.371683000000001</c:v>
                </c:pt>
                <c:pt idx="139">
                  <c:v>-10.22275</c:v>
                </c:pt>
                <c:pt idx="140">
                  <c:v>-10.130552</c:v>
                </c:pt>
                <c:pt idx="141">
                  <c:v>-10.008429</c:v>
                </c:pt>
                <c:pt idx="142">
                  <c:v>-9.9433498</c:v>
                </c:pt>
                <c:pt idx="143">
                  <c:v>-9.9520025000000008</c:v>
                </c:pt>
                <c:pt idx="144">
                  <c:v>-9.9091549000000008</c:v>
                </c:pt>
                <c:pt idx="145">
                  <c:v>-9.9156531999999995</c:v>
                </c:pt>
                <c:pt idx="146">
                  <c:v>-9.9484949</c:v>
                </c:pt>
                <c:pt idx="147">
                  <c:v>-9.9443531000000007</c:v>
                </c:pt>
                <c:pt idx="148">
                  <c:v>-9.9106731000000003</c:v>
                </c:pt>
                <c:pt idx="149">
                  <c:v>-9.9656696</c:v>
                </c:pt>
                <c:pt idx="150">
                  <c:v>-10.118345</c:v>
                </c:pt>
                <c:pt idx="151">
                  <c:v>-10.161522</c:v>
                </c:pt>
                <c:pt idx="152">
                  <c:v>-10.240741</c:v>
                </c:pt>
                <c:pt idx="153">
                  <c:v>-10.302083</c:v>
                </c:pt>
                <c:pt idx="154">
                  <c:v>-10.325246</c:v>
                </c:pt>
                <c:pt idx="155">
                  <c:v>-10.273733999999999</c:v>
                </c:pt>
                <c:pt idx="156">
                  <c:v>-10.29693</c:v>
                </c:pt>
                <c:pt idx="157">
                  <c:v>-10.456537000000001</c:v>
                </c:pt>
                <c:pt idx="158">
                  <c:v>-10.586940999999999</c:v>
                </c:pt>
                <c:pt idx="159">
                  <c:v>-10.764219000000001</c:v>
                </c:pt>
                <c:pt idx="160">
                  <c:v>-10.978728</c:v>
                </c:pt>
                <c:pt idx="161">
                  <c:v>-11.252026000000001</c:v>
                </c:pt>
                <c:pt idx="162">
                  <c:v>-11.459268</c:v>
                </c:pt>
                <c:pt idx="163">
                  <c:v>-11.770728999999999</c:v>
                </c:pt>
                <c:pt idx="164">
                  <c:v>-12.185202</c:v>
                </c:pt>
                <c:pt idx="165">
                  <c:v>-12.656084</c:v>
                </c:pt>
                <c:pt idx="166">
                  <c:v>-13.03773</c:v>
                </c:pt>
                <c:pt idx="167">
                  <c:v>-13.521649</c:v>
                </c:pt>
                <c:pt idx="168">
                  <c:v>-14.02974</c:v>
                </c:pt>
                <c:pt idx="169">
                  <c:v>-14.596227000000001</c:v>
                </c:pt>
                <c:pt idx="170">
                  <c:v>-15.256818000000001</c:v>
                </c:pt>
                <c:pt idx="171">
                  <c:v>-16.001660999999999</c:v>
                </c:pt>
                <c:pt idx="172">
                  <c:v>-16.823025000000001</c:v>
                </c:pt>
                <c:pt idx="173">
                  <c:v>-17.619071999999999</c:v>
                </c:pt>
                <c:pt idx="174">
                  <c:v>-18.222988000000001</c:v>
                </c:pt>
                <c:pt idx="175">
                  <c:v>-18.418547</c:v>
                </c:pt>
                <c:pt idx="176">
                  <c:v>-17.991403999999999</c:v>
                </c:pt>
                <c:pt idx="177">
                  <c:v>-17.238669999999999</c:v>
                </c:pt>
                <c:pt idx="178">
                  <c:v>-16.296848000000001</c:v>
                </c:pt>
                <c:pt idx="179">
                  <c:v>-15.295711000000001</c:v>
                </c:pt>
                <c:pt idx="180">
                  <c:v>-14.321936000000001</c:v>
                </c:pt>
                <c:pt idx="181">
                  <c:v>-13.482799</c:v>
                </c:pt>
                <c:pt idx="182">
                  <c:v>-12.905034000000001</c:v>
                </c:pt>
                <c:pt idx="183">
                  <c:v>-12.420748</c:v>
                </c:pt>
                <c:pt idx="184">
                  <c:v>-12.134124</c:v>
                </c:pt>
                <c:pt idx="185">
                  <c:v>-11.864079</c:v>
                </c:pt>
                <c:pt idx="186">
                  <c:v>-11.777744</c:v>
                </c:pt>
                <c:pt idx="187">
                  <c:v>-11.808928</c:v>
                </c:pt>
                <c:pt idx="188">
                  <c:v>-11.739494000000001</c:v>
                </c:pt>
                <c:pt idx="189">
                  <c:v>-11.711798</c:v>
                </c:pt>
                <c:pt idx="190">
                  <c:v>-11.676365000000001</c:v>
                </c:pt>
                <c:pt idx="191">
                  <c:v>-11.665545</c:v>
                </c:pt>
                <c:pt idx="192">
                  <c:v>-11.593197999999999</c:v>
                </c:pt>
                <c:pt idx="193">
                  <c:v>-11.562386</c:v>
                </c:pt>
                <c:pt idx="194">
                  <c:v>-11.525002000000001</c:v>
                </c:pt>
                <c:pt idx="195">
                  <c:v>-11.470922</c:v>
                </c:pt>
                <c:pt idx="196">
                  <c:v>-11.494401</c:v>
                </c:pt>
                <c:pt idx="197">
                  <c:v>-11.531929999999999</c:v>
                </c:pt>
                <c:pt idx="198">
                  <c:v>-11.687753000000001</c:v>
                </c:pt>
                <c:pt idx="199">
                  <c:v>-11.81019</c:v>
                </c:pt>
                <c:pt idx="200">
                  <c:v>-12.057771000000001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46BC-4D90-ADA7-6B3AF926CA4B}"/>
            </c:ext>
          </c:extLst>
        </c:ser>
        <c:ser>
          <c:idx val="4"/>
          <c:order val="5"/>
          <c:tx>
            <c:strRef>
              <c:f>'CLvsLO 1.5GHz IF'!$V$2</c:f>
              <c:strCache>
                <c:ptCount val="1"/>
                <c:pt idx="0">
                  <c:v>+12 dBm</c:v>
                </c:pt>
              </c:strCache>
            </c:strRef>
          </c:tx>
          <c:spPr>
            <a:ln cap="rnd" cmpd="dbl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'CLvsLO 1.5GHz IF'!$E$5:$E$205</c:f>
              <c:numCache>
                <c:formatCode>General</c:formatCode>
                <c:ptCount val="201"/>
                <c:pt idx="0">
                  <c:v>6</c:v>
                </c:pt>
                <c:pt idx="1">
                  <c:v>6.15</c:v>
                </c:pt>
                <c:pt idx="2">
                  <c:v>6.3</c:v>
                </c:pt>
                <c:pt idx="3">
                  <c:v>6.45</c:v>
                </c:pt>
                <c:pt idx="4">
                  <c:v>6.6</c:v>
                </c:pt>
                <c:pt idx="5">
                  <c:v>6.75</c:v>
                </c:pt>
                <c:pt idx="6">
                  <c:v>6.9</c:v>
                </c:pt>
                <c:pt idx="7">
                  <c:v>7.05</c:v>
                </c:pt>
                <c:pt idx="8">
                  <c:v>7.2</c:v>
                </c:pt>
                <c:pt idx="9">
                  <c:v>7.35</c:v>
                </c:pt>
                <c:pt idx="10">
                  <c:v>7.5</c:v>
                </c:pt>
                <c:pt idx="11">
                  <c:v>7.65</c:v>
                </c:pt>
                <c:pt idx="12">
                  <c:v>7.8</c:v>
                </c:pt>
                <c:pt idx="13">
                  <c:v>7.95</c:v>
                </c:pt>
                <c:pt idx="14">
                  <c:v>8.1</c:v>
                </c:pt>
                <c:pt idx="15">
                  <c:v>8.25</c:v>
                </c:pt>
                <c:pt idx="16">
                  <c:v>8.4</c:v>
                </c:pt>
                <c:pt idx="17">
                  <c:v>8.5500000000000007</c:v>
                </c:pt>
                <c:pt idx="18">
                  <c:v>8.6999999999999993</c:v>
                </c:pt>
                <c:pt idx="19">
                  <c:v>8.85</c:v>
                </c:pt>
                <c:pt idx="20">
                  <c:v>9</c:v>
                </c:pt>
                <c:pt idx="21">
                  <c:v>9.15</c:v>
                </c:pt>
                <c:pt idx="22">
                  <c:v>9.3000000000000007</c:v>
                </c:pt>
                <c:pt idx="23">
                  <c:v>9.4499999999999993</c:v>
                </c:pt>
                <c:pt idx="24">
                  <c:v>9.6</c:v>
                </c:pt>
                <c:pt idx="25">
                  <c:v>9.75</c:v>
                </c:pt>
                <c:pt idx="26">
                  <c:v>9.9</c:v>
                </c:pt>
                <c:pt idx="27">
                  <c:v>10.050000000000001</c:v>
                </c:pt>
                <c:pt idx="28">
                  <c:v>10.199999999999999</c:v>
                </c:pt>
                <c:pt idx="29">
                  <c:v>10.35</c:v>
                </c:pt>
                <c:pt idx="30">
                  <c:v>10.5</c:v>
                </c:pt>
                <c:pt idx="31">
                  <c:v>10.65</c:v>
                </c:pt>
                <c:pt idx="32">
                  <c:v>10.8</c:v>
                </c:pt>
                <c:pt idx="33">
                  <c:v>10.95</c:v>
                </c:pt>
                <c:pt idx="34">
                  <c:v>11.1</c:v>
                </c:pt>
                <c:pt idx="35">
                  <c:v>11.25</c:v>
                </c:pt>
                <c:pt idx="36">
                  <c:v>11.4</c:v>
                </c:pt>
                <c:pt idx="37">
                  <c:v>11.55</c:v>
                </c:pt>
                <c:pt idx="38">
                  <c:v>11.7</c:v>
                </c:pt>
                <c:pt idx="39">
                  <c:v>11.85</c:v>
                </c:pt>
                <c:pt idx="40">
                  <c:v>12</c:v>
                </c:pt>
                <c:pt idx="41">
                  <c:v>12.15</c:v>
                </c:pt>
                <c:pt idx="42">
                  <c:v>12.3</c:v>
                </c:pt>
                <c:pt idx="43">
                  <c:v>12.45</c:v>
                </c:pt>
                <c:pt idx="44">
                  <c:v>12.6</c:v>
                </c:pt>
                <c:pt idx="45">
                  <c:v>12.75</c:v>
                </c:pt>
                <c:pt idx="46">
                  <c:v>12.9</c:v>
                </c:pt>
                <c:pt idx="47">
                  <c:v>13.05</c:v>
                </c:pt>
                <c:pt idx="48">
                  <c:v>13.2</c:v>
                </c:pt>
                <c:pt idx="49">
                  <c:v>13.35</c:v>
                </c:pt>
                <c:pt idx="50">
                  <c:v>13.5</c:v>
                </c:pt>
                <c:pt idx="51">
                  <c:v>13.65</c:v>
                </c:pt>
                <c:pt idx="52">
                  <c:v>13.8</c:v>
                </c:pt>
                <c:pt idx="53">
                  <c:v>13.95</c:v>
                </c:pt>
                <c:pt idx="54">
                  <c:v>14.1</c:v>
                </c:pt>
                <c:pt idx="55">
                  <c:v>14.25</c:v>
                </c:pt>
                <c:pt idx="56">
                  <c:v>14.4</c:v>
                </c:pt>
                <c:pt idx="57">
                  <c:v>14.55</c:v>
                </c:pt>
                <c:pt idx="58">
                  <c:v>14.7</c:v>
                </c:pt>
                <c:pt idx="59">
                  <c:v>14.85</c:v>
                </c:pt>
                <c:pt idx="60">
                  <c:v>15</c:v>
                </c:pt>
                <c:pt idx="61">
                  <c:v>15.15</c:v>
                </c:pt>
                <c:pt idx="62">
                  <c:v>15.3</c:v>
                </c:pt>
                <c:pt idx="63">
                  <c:v>15.45</c:v>
                </c:pt>
                <c:pt idx="64">
                  <c:v>15.6</c:v>
                </c:pt>
                <c:pt idx="65">
                  <c:v>15.75</c:v>
                </c:pt>
                <c:pt idx="66">
                  <c:v>15.9</c:v>
                </c:pt>
                <c:pt idx="67">
                  <c:v>16.05</c:v>
                </c:pt>
                <c:pt idx="68">
                  <c:v>16.2</c:v>
                </c:pt>
                <c:pt idx="69">
                  <c:v>16.350000000000001</c:v>
                </c:pt>
                <c:pt idx="70">
                  <c:v>16.5</c:v>
                </c:pt>
                <c:pt idx="71">
                  <c:v>16.649999999999999</c:v>
                </c:pt>
                <c:pt idx="72">
                  <c:v>16.8</c:v>
                </c:pt>
                <c:pt idx="73">
                  <c:v>16.95</c:v>
                </c:pt>
                <c:pt idx="74">
                  <c:v>17.100000000000001</c:v>
                </c:pt>
                <c:pt idx="75">
                  <c:v>17.25</c:v>
                </c:pt>
                <c:pt idx="76">
                  <c:v>17.399999999999999</c:v>
                </c:pt>
                <c:pt idx="77">
                  <c:v>17.55</c:v>
                </c:pt>
                <c:pt idx="78">
                  <c:v>17.7</c:v>
                </c:pt>
                <c:pt idx="79">
                  <c:v>17.850000000000001</c:v>
                </c:pt>
                <c:pt idx="80">
                  <c:v>18</c:v>
                </c:pt>
                <c:pt idx="81">
                  <c:v>18.149999999999999</c:v>
                </c:pt>
                <c:pt idx="82">
                  <c:v>18.3</c:v>
                </c:pt>
                <c:pt idx="83">
                  <c:v>18.45</c:v>
                </c:pt>
                <c:pt idx="84">
                  <c:v>18.600000000000001</c:v>
                </c:pt>
                <c:pt idx="85">
                  <c:v>18.75</c:v>
                </c:pt>
                <c:pt idx="86">
                  <c:v>18.899999999999999</c:v>
                </c:pt>
                <c:pt idx="87">
                  <c:v>19.05</c:v>
                </c:pt>
                <c:pt idx="88">
                  <c:v>19.2</c:v>
                </c:pt>
                <c:pt idx="89">
                  <c:v>19.350000000000001</c:v>
                </c:pt>
                <c:pt idx="90">
                  <c:v>19.5</c:v>
                </c:pt>
                <c:pt idx="91">
                  <c:v>19.649999999999999</c:v>
                </c:pt>
                <c:pt idx="92">
                  <c:v>19.8</c:v>
                </c:pt>
                <c:pt idx="93">
                  <c:v>19.95</c:v>
                </c:pt>
                <c:pt idx="94">
                  <c:v>20.100000000000001</c:v>
                </c:pt>
                <c:pt idx="95">
                  <c:v>20.25</c:v>
                </c:pt>
                <c:pt idx="96">
                  <c:v>20.399999999999999</c:v>
                </c:pt>
                <c:pt idx="97">
                  <c:v>20.55</c:v>
                </c:pt>
                <c:pt idx="98">
                  <c:v>20.7</c:v>
                </c:pt>
                <c:pt idx="99">
                  <c:v>20.85</c:v>
                </c:pt>
                <c:pt idx="100">
                  <c:v>21</c:v>
                </c:pt>
                <c:pt idx="101">
                  <c:v>21.15</c:v>
                </c:pt>
                <c:pt idx="102">
                  <c:v>21.3</c:v>
                </c:pt>
                <c:pt idx="103">
                  <c:v>21.45</c:v>
                </c:pt>
                <c:pt idx="104">
                  <c:v>21.6</c:v>
                </c:pt>
                <c:pt idx="105">
                  <c:v>21.75</c:v>
                </c:pt>
                <c:pt idx="106">
                  <c:v>21.9</c:v>
                </c:pt>
                <c:pt idx="107">
                  <c:v>22.05</c:v>
                </c:pt>
                <c:pt idx="108">
                  <c:v>22.2</c:v>
                </c:pt>
                <c:pt idx="109">
                  <c:v>22.35</c:v>
                </c:pt>
                <c:pt idx="110">
                  <c:v>22.5</c:v>
                </c:pt>
                <c:pt idx="111">
                  <c:v>22.65</c:v>
                </c:pt>
                <c:pt idx="112">
                  <c:v>22.8</c:v>
                </c:pt>
                <c:pt idx="113">
                  <c:v>22.95</c:v>
                </c:pt>
                <c:pt idx="114">
                  <c:v>23.1</c:v>
                </c:pt>
                <c:pt idx="115">
                  <c:v>23.25</c:v>
                </c:pt>
                <c:pt idx="116">
                  <c:v>23.4</c:v>
                </c:pt>
                <c:pt idx="117">
                  <c:v>23.55</c:v>
                </c:pt>
                <c:pt idx="118">
                  <c:v>23.7</c:v>
                </c:pt>
                <c:pt idx="119">
                  <c:v>23.85</c:v>
                </c:pt>
                <c:pt idx="120">
                  <c:v>24</c:v>
                </c:pt>
                <c:pt idx="121">
                  <c:v>24.15</c:v>
                </c:pt>
                <c:pt idx="122">
                  <c:v>24.3</c:v>
                </c:pt>
                <c:pt idx="123">
                  <c:v>24.45</c:v>
                </c:pt>
                <c:pt idx="124">
                  <c:v>24.6</c:v>
                </c:pt>
                <c:pt idx="125">
                  <c:v>24.75</c:v>
                </c:pt>
                <c:pt idx="126">
                  <c:v>24.9</c:v>
                </c:pt>
                <c:pt idx="127">
                  <c:v>25.05</c:v>
                </c:pt>
                <c:pt idx="128">
                  <c:v>25.2</c:v>
                </c:pt>
                <c:pt idx="129">
                  <c:v>25.35</c:v>
                </c:pt>
                <c:pt idx="130">
                  <c:v>25.5</c:v>
                </c:pt>
                <c:pt idx="131">
                  <c:v>25.65</c:v>
                </c:pt>
                <c:pt idx="132">
                  <c:v>25.8</c:v>
                </c:pt>
                <c:pt idx="133">
                  <c:v>25.95</c:v>
                </c:pt>
                <c:pt idx="134">
                  <c:v>26.1</c:v>
                </c:pt>
                <c:pt idx="135">
                  <c:v>26.25</c:v>
                </c:pt>
                <c:pt idx="136">
                  <c:v>26.4</c:v>
                </c:pt>
                <c:pt idx="137">
                  <c:v>26.55</c:v>
                </c:pt>
                <c:pt idx="138">
                  <c:v>26.7</c:v>
                </c:pt>
                <c:pt idx="139">
                  <c:v>26.85</c:v>
                </c:pt>
                <c:pt idx="140">
                  <c:v>27</c:v>
                </c:pt>
                <c:pt idx="141">
                  <c:v>27.15</c:v>
                </c:pt>
                <c:pt idx="142">
                  <c:v>27.3</c:v>
                </c:pt>
                <c:pt idx="143">
                  <c:v>27.45</c:v>
                </c:pt>
                <c:pt idx="144">
                  <c:v>27.6</c:v>
                </c:pt>
                <c:pt idx="145">
                  <c:v>27.75</c:v>
                </c:pt>
                <c:pt idx="146">
                  <c:v>27.9</c:v>
                </c:pt>
                <c:pt idx="147">
                  <c:v>28.05</c:v>
                </c:pt>
                <c:pt idx="148">
                  <c:v>28.2</c:v>
                </c:pt>
                <c:pt idx="149">
                  <c:v>28.35</c:v>
                </c:pt>
                <c:pt idx="150">
                  <c:v>28.5</c:v>
                </c:pt>
                <c:pt idx="151">
                  <c:v>28.65</c:v>
                </c:pt>
                <c:pt idx="152">
                  <c:v>28.8</c:v>
                </c:pt>
                <c:pt idx="153">
                  <c:v>28.95</c:v>
                </c:pt>
                <c:pt idx="154">
                  <c:v>29.1</c:v>
                </c:pt>
                <c:pt idx="155">
                  <c:v>29.25</c:v>
                </c:pt>
                <c:pt idx="156">
                  <c:v>29.4</c:v>
                </c:pt>
                <c:pt idx="157">
                  <c:v>29.55</c:v>
                </c:pt>
                <c:pt idx="158">
                  <c:v>29.7</c:v>
                </c:pt>
                <c:pt idx="159">
                  <c:v>29.85</c:v>
                </c:pt>
                <c:pt idx="160">
                  <c:v>30</c:v>
                </c:pt>
                <c:pt idx="161">
                  <c:v>30.15</c:v>
                </c:pt>
                <c:pt idx="162">
                  <c:v>30.3</c:v>
                </c:pt>
                <c:pt idx="163">
                  <c:v>30.45</c:v>
                </c:pt>
                <c:pt idx="164">
                  <c:v>30.6</c:v>
                </c:pt>
                <c:pt idx="165">
                  <c:v>30.75</c:v>
                </c:pt>
                <c:pt idx="166">
                  <c:v>30.9</c:v>
                </c:pt>
                <c:pt idx="167">
                  <c:v>31.05</c:v>
                </c:pt>
                <c:pt idx="168">
                  <c:v>31.2</c:v>
                </c:pt>
                <c:pt idx="169">
                  <c:v>31.35</c:v>
                </c:pt>
                <c:pt idx="170">
                  <c:v>31.5</c:v>
                </c:pt>
                <c:pt idx="171">
                  <c:v>31.65</c:v>
                </c:pt>
                <c:pt idx="172">
                  <c:v>31.8</c:v>
                </c:pt>
                <c:pt idx="173">
                  <c:v>31.95</c:v>
                </c:pt>
                <c:pt idx="174">
                  <c:v>32.1</c:v>
                </c:pt>
                <c:pt idx="175">
                  <c:v>32.25</c:v>
                </c:pt>
                <c:pt idx="176">
                  <c:v>32.4</c:v>
                </c:pt>
                <c:pt idx="177">
                  <c:v>32.549999999999997</c:v>
                </c:pt>
                <c:pt idx="178">
                  <c:v>32.700000000000003</c:v>
                </c:pt>
                <c:pt idx="179">
                  <c:v>32.85</c:v>
                </c:pt>
                <c:pt idx="180">
                  <c:v>33</c:v>
                </c:pt>
                <c:pt idx="181">
                  <c:v>33.15</c:v>
                </c:pt>
                <c:pt idx="182">
                  <c:v>33.299999999999997</c:v>
                </c:pt>
                <c:pt idx="183">
                  <c:v>33.450000000000003</c:v>
                </c:pt>
                <c:pt idx="184">
                  <c:v>33.6</c:v>
                </c:pt>
                <c:pt idx="185">
                  <c:v>33.75</c:v>
                </c:pt>
                <c:pt idx="186">
                  <c:v>33.9</c:v>
                </c:pt>
                <c:pt idx="187">
                  <c:v>34.049999999999997</c:v>
                </c:pt>
                <c:pt idx="188">
                  <c:v>34.200000000000003</c:v>
                </c:pt>
                <c:pt idx="189">
                  <c:v>34.35</c:v>
                </c:pt>
                <c:pt idx="190">
                  <c:v>34.5</c:v>
                </c:pt>
                <c:pt idx="191">
                  <c:v>34.65</c:v>
                </c:pt>
                <c:pt idx="192">
                  <c:v>34.799999999999997</c:v>
                </c:pt>
                <c:pt idx="193">
                  <c:v>34.950000000000003</c:v>
                </c:pt>
                <c:pt idx="194">
                  <c:v>35.1</c:v>
                </c:pt>
                <c:pt idx="195">
                  <c:v>35.25</c:v>
                </c:pt>
                <c:pt idx="196">
                  <c:v>35.4</c:v>
                </c:pt>
                <c:pt idx="197">
                  <c:v>35.549999999999997</c:v>
                </c:pt>
                <c:pt idx="198">
                  <c:v>35.700000000000003</c:v>
                </c:pt>
                <c:pt idx="199">
                  <c:v>35.85</c:v>
                </c:pt>
                <c:pt idx="200">
                  <c:v>36</c:v>
                </c:pt>
              </c:numCache>
            </c:numRef>
          </c:xVal>
          <c:yVal>
            <c:numRef>
              <c:f>'CLvsLO 1.5GHz IF'!$V$5:$V$205</c:f>
              <c:numCache>
                <c:formatCode>General</c:formatCode>
                <c:ptCount val="201"/>
                <c:pt idx="0">
                  <c:v>-83.892066999999997</c:v>
                </c:pt>
                <c:pt idx="1">
                  <c:v>-75.986739999999998</c:v>
                </c:pt>
                <c:pt idx="2">
                  <c:v>-69.907241999999997</c:v>
                </c:pt>
                <c:pt idx="3">
                  <c:v>-66.874634</c:v>
                </c:pt>
                <c:pt idx="4">
                  <c:v>-65.712112000000005</c:v>
                </c:pt>
                <c:pt idx="5">
                  <c:v>-64.032555000000002</c:v>
                </c:pt>
                <c:pt idx="6">
                  <c:v>-61.311062</c:v>
                </c:pt>
                <c:pt idx="7">
                  <c:v>-58.950451000000001</c:v>
                </c:pt>
                <c:pt idx="8">
                  <c:v>-57.658225999999999</c:v>
                </c:pt>
                <c:pt idx="9">
                  <c:v>-55.451884999999997</c:v>
                </c:pt>
                <c:pt idx="10">
                  <c:v>-34.409264</c:v>
                </c:pt>
                <c:pt idx="11">
                  <c:v>-51.672320999999997</c:v>
                </c:pt>
                <c:pt idx="12">
                  <c:v>-49.675629000000001</c:v>
                </c:pt>
                <c:pt idx="13">
                  <c:v>-47.492328999999998</c:v>
                </c:pt>
                <c:pt idx="14">
                  <c:v>-45.268776000000003</c:v>
                </c:pt>
                <c:pt idx="15">
                  <c:v>-43.120379999999997</c:v>
                </c:pt>
                <c:pt idx="16">
                  <c:v>-40.929454999999997</c:v>
                </c:pt>
                <c:pt idx="17">
                  <c:v>-38.660919</c:v>
                </c:pt>
                <c:pt idx="18">
                  <c:v>-36.205620000000003</c:v>
                </c:pt>
                <c:pt idx="19">
                  <c:v>-33.983882999999999</c:v>
                </c:pt>
                <c:pt idx="20">
                  <c:v>-32.155281000000002</c:v>
                </c:pt>
                <c:pt idx="21">
                  <c:v>-30.586662</c:v>
                </c:pt>
                <c:pt idx="22">
                  <c:v>-29.143585000000002</c:v>
                </c:pt>
                <c:pt idx="23">
                  <c:v>-28.384730999999999</c:v>
                </c:pt>
                <c:pt idx="24">
                  <c:v>-27.281732999999999</c:v>
                </c:pt>
                <c:pt idx="25">
                  <c:v>-25.673007999999999</c:v>
                </c:pt>
                <c:pt idx="26">
                  <c:v>-24.430717000000001</c:v>
                </c:pt>
                <c:pt idx="27">
                  <c:v>-22.243376000000001</c:v>
                </c:pt>
                <c:pt idx="28">
                  <c:v>-21.650738</c:v>
                </c:pt>
                <c:pt idx="29">
                  <c:v>-20.616368999999999</c:v>
                </c:pt>
                <c:pt idx="30">
                  <c:v>-28.837250000000001</c:v>
                </c:pt>
                <c:pt idx="31">
                  <c:v>-27.475684999999999</c:v>
                </c:pt>
                <c:pt idx="32">
                  <c:v>-26.104510999999999</c:v>
                </c:pt>
                <c:pt idx="33">
                  <c:v>-17.317157999999999</c:v>
                </c:pt>
                <c:pt idx="34">
                  <c:v>-11.90269</c:v>
                </c:pt>
                <c:pt idx="35">
                  <c:v>-10.979321000000001</c:v>
                </c:pt>
                <c:pt idx="36">
                  <c:v>-10.594061999999999</c:v>
                </c:pt>
                <c:pt idx="37">
                  <c:v>-10.164078</c:v>
                </c:pt>
                <c:pt idx="38">
                  <c:v>-10.500628000000001</c:v>
                </c:pt>
                <c:pt idx="39">
                  <c:v>-9.5165453000000007</c:v>
                </c:pt>
                <c:pt idx="40">
                  <c:v>-9.0350579999999994</c:v>
                </c:pt>
                <c:pt idx="41">
                  <c:v>-8.9903984000000001</c:v>
                </c:pt>
                <c:pt idx="42">
                  <c:v>-9.5688285999999998</c:v>
                </c:pt>
                <c:pt idx="43">
                  <c:v>-9.6587057000000005</c:v>
                </c:pt>
                <c:pt idx="44">
                  <c:v>-10.006226</c:v>
                </c:pt>
                <c:pt idx="45">
                  <c:v>-9.2040585999999998</c:v>
                </c:pt>
                <c:pt idx="46">
                  <c:v>-9.0235853000000006</c:v>
                </c:pt>
                <c:pt idx="47">
                  <c:v>-8.6709013000000006</c:v>
                </c:pt>
                <c:pt idx="48">
                  <c:v>-8.6016293000000008</c:v>
                </c:pt>
                <c:pt idx="49">
                  <c:v>-8.6228131999999995</c:v>
                </c:pt>
                <c:pt idx="50">
                  <c:v>-8.6156205999999997</c:v>
                </c:pt>
                <c:pt idx="51">
                  <c:v>-8.5630989</c:v>
                </c:pt>
                <c:pt idx="52">
                  <c:v>-8.4991169000000006</c:v>
                </c:pt>
                <c:pt idx="53">
                  <c:v>-8.3969077999999993</c:v>
                </c:pt>
                <c:pt idx="54">
                  <c:v>-8.2168940999999993</c:v>
                </c:pt>
                <c:pt idx="55">
                  <c:v>-8.1370506000000002</c:v>
                </c:pt>
                <c:pt idx="56">
                  <c:v>-8.1145668000000004</c:v>
                </c:pt>
                <c:pt idx="57">
                  <c:v>-8.2024117000000007</c:v>
                </c:pt>
                <c:pt idx="58">
                  <c:v>-8.1673516999999993</c:v>
                </c:pt>
                <c:pt idx="59">
                  <c:v>-8.0624762000000008</c:v>
                </c:pt>
                <c:pt idx="60">
                  <c:v>-8.1020021</c:v>
                </c:pt>
                <c:pt idx="61">
                  <c:v>-8.0402880000000003</c:v>
                </c:pt>
                <c:pt idx="62">
                  <c:v>-8.0584135000000003</c:v>
                </c:pt>
                <c:pt idx="63">
                  <c:v>-8.0806322000000002</c:v>
                </c:pt>
                <c:pt idx="64">
                  <c:v>-8.1567612</c:v>
                </c:pt>
                <c:pt idx="65">
                  <c:v>-8.2620163000000009</c:v>
                </c:pt>
                <c:pt idx="66">
                  <c:v>-8.3738670000000006</c:v>
                </c:pt>
                <c:pt idx="67">
                  <c:v>-8.5268478000000005</c:v>
                </c:pt>
                <c:pt idx="68">
                  <c:v>-8.7899284000000009</c:v>
                </c:pt>
                <c:pt idx="69">
                  <c:v>-9.1323366000000004</c:v>
                </c:pt>
                <c:pt idx="70">
                  <c:v>-9.4958867999999992</c:v>
                </c:pt>
                <c:pt idx="71">
                  <c:v>-9.8969898000000001</c:v>
                </c:pt>
                <c:pt idx="72">
                  <c:v>-10.234814999999999</c:v>
                </c:pt>
                <c:pt idx="73">
                  <c:v>-10.556519</c:v>
                </c:pt>
                <c:pt idx="74">
                  <c:v>-10.706728999999999</c:v>
                </c:pt>
                <c:pt idx="75">
                  <c:v>-10.817364</c:v>
                </c:pt>
                <c:pt idx="76">
                  <c:v>-11.010358</c:v>
                </c:pt>
                <c:pt idx="77">
                  <c:v>-11.21721</c:v>
                </c:pt>
                <c:pt idx="78">
                  <c:v>-11.343249999999999</c:v>
                </c:pt>
                <c:pt idx="79">
                  <c:v>-11.476139</c:v>
                </c:pt>
                <c:pt idx="80">
                  <c:v>-11.57558</c:v>
                </c:pt>
                <c:pt idx="81">
                  <c:v>-11.620965999999999</c:v>
                </c:pt>
                <c:pt idx="82">
                  <c:v>-11.865818000000001</c:v>
                </c:pt>
                <c:pt idx="83">
                  <c:v>-12.139685999999999</c:v>
                </c:pt>
                <c:pt idx="84">
                  <c:v>-12.240717999999999</c:v>
                </c:pt>
                <c:pt idx="85">
                  <c:v>-12.284364999999999</c:v>
                </c:pt>
                <c:pt idx="86">
                  <c:v>-12.291143</c:v>
                </c:pt>
                <c:pt idx="87">
                  <c:v>-12.29313</c:v>
                </c:pt>
                <c:pt idx="88">
                  <c:v>-11.970313000000001</c:v>
                </c:pt>
                <c:pt idx="89">
                  <c:v>-11.837904</c:v>
                </c:pt>
                <c:pt idx="90">
                  <c:v>-11.618900999999999</c:v>
                </c:pt>
                <c:pt idx="91">
                  <c:v>-11.408941</c:v>
                </c:pt>
                <c:pt idx="92">
                  <c:v>-11.29143</c:v>
                </c:pt>
                <c:pt idx="93">
                  <c:v>-11.091265</c:v>
                </c:pt>
                <c:pt idx="94">
                  <c:v>-10.834519</c:v>
                </c:pt>
                <c:pt idx="95">
                  <c:v>-10.720981999999999</c:v>
                </c:pt>
                <c:pt idx="96">
                  <c:v>-10.622807</c:v>
                </c:pt>
                <c:pt idx="97">
                  <c:v>-10.394361</c:v>
                </c:pt>
                <c:pt idx="98">
                  <c:v>-10.475828999999999</c:v>
                </c:pt>
                <c:pt idx="99">
                  <c:v>-10.386616999999999</c:v>
                </c:pt>
                <c:pt idx="100">
                  <c:v>-10.307122</c:v>
                </c:pt>
                <c:pt idx="101">
                  <c:v>-10.258354000000001</c:v>
                </c:pt>
                <c:pt idx="102">
                  <c:v>-10.041428</c:v>
                </c:pt>
                <c:pt idx="103">
                  <c:v>-9.9665345999999992</c:v>
                </c:pt>
                <c:pt idx="104">
                  <c:v>-9.7697152999999997</c:v>
                </c:pt>
                <c:pt idx="105">
                  <c:v>-9.6754798999999991</c:v>
                </c:pt>
                <c:pt idx="106">
                  <c:v>-9.5644168999999994</c:v>
                </c:pt>
                <c:pt idx="107">
                  <c:v>-9.5300817000000002</c:v>
                </c:pt>
                <c:pt idx="108">
                  <c:v>-9.4497900000000001</c:v>
                </c:pt>
                <c:pt idx="109">
                  <c:v>-9.4714431999999995</c:v>
                </c:pt>
                <c:pt idx="110">
                  <c:v>-9.5625342999999994</c:v>
                </c:pt>
                <c:pt idx="111">
                  <c:v>-9.5144576999999995</c:v>
                </c:pt>
                <c:pt idx="112">
                  <c:v>-9.5875825999999993</c:v>
                </c:pt>
                <c:pt idx="113">
                  <c:v>-9.5763025000000006</c:v>
                </c:pt>
                <c:pt idx="114">
                  <c:v>-9.6282662999999999</c:v>
                </c:pt>
                <c:pt idx="115">
                  <c:v>-9.7028399000000007</c:v>
                </c:pt>
                <c:pt idx="116">
                  <c:v>-9.7499942999999991</c:v>
                </c:pt>
                <c:pt idx="117">
                  <c:v>-9.9969462999999994</c:v>
                </c:pt>
                <c:pt idx="118">
                  <c:v>-9.9909639000000006</c:v>
                </c:pt>
                <c:pt idx="119">
                  <c:v>-10.161016</c:v>
                </c:pt>
                <c:pt idx="120">
                  <c:v>-10.305129000000001</c:v>
                </c:pt>
                <c:pt idx="121">
                  <c:v>-10.439477999999999</c:v>
                </c:pt>
                <c:pt idx="122">
                  <c:v>-10.714740000000001</c:v>
                </c:pt>
                <c:pt idx="123">
                  <c:v>-10.725559000000001</c:v>
                </c:pt>
                <c:pt idx="124">
                  <c:v>-10.909765</c:v>
                </c:pt>
                <c:pt idx="125">
                  <c:v>-11.129987</c:v>
                </c:pt>
                <c:pt idx="126">
                  <c:v>-11.445449</c:v>
                </c:pt>
                <c:pt idx="127">
                  <c:v>-11.58117</c:v>
                </c:pt>
                <c:pt idx="128">
                  <c:v>-11.829485</c:v>
                </c:pt>
                <c:pt idx="129">
                  <c:v>-11.717789</c:v>
                </c:pt>
                <c:pt idx="130">
                  <c:v>-11.505195000000001</c:v>
                </c:pt>
                <c:pt idx="131">
                  <c:v>-11.374829999999999</c:v>
                </c:pt>
                <c:pt idx="132">
                  <c:v>-11.210288</c:v>
                </c:pt>
                <c:pt idx="133">
                  <c:v>-11.276040999999999</c:v>
                </c:pt>
                <c:pt idx="134">
                  <c:v>-11.19136</c:v>
                </c:pt>
                <c:pt idx="135">
                  <c:v>-11.292555999999999</c:v>
                </c:pt>
                <c:pt idx="136">
                  <c:v>-11.235821</c:v>
                </c:pt>
                <c:pt idx="137">
                  <c:v>-11.266192999999999</c:v>
                </c:pt>
                <c:pt idx="138">
                  <c:v>-11.163669000000001</c:v>
                </c:pt>
                <c:pt idx="139">
                  <c:v>-11.124670999999999</c:v>
                </c:pt>
                <c:pt idx="140">
                  <c:v>-11.125211999999999</c:v>
                </c:pt>
                <c:pt idx="141">
                  <c:v>-11.02155</c:v>
                </c:pt>
                <c:pt idx="142">
                  <c:v>-10.966551000000001</c:v>
                </c:pt>
                <c:pt idx="143">
                  <c:v>-10.913235999999999</c:v>
                </c:pt>
                <c:pt idx="144">
                  <c:v>-10.777210999999999</c:v>
                </c:pt>
                <c:pt idx="145">
                  <c:v>-10.698297</c:v>
                </c:pt>
                <c:pt idx="146">
                  <c:v>-10.655704</c:v>
                </c:pt>
                <c:pt idx="147">
                  <c:v>-10.642575000000001</c:v>
                </c:pt>
                <c:pt idx="148">
                  <c:v>-10.553165</c:v>
                </c:pt>
                <c:pt idx="149">
                  <c:v>-10.562093000000001</c:v>
                </c:pt>
                <c:pt idx="150">
                  <c:v>-10.719905000000001</c:v>
                </c:pt>
                <c:pt idx="151">
                  <c:v>-10.715486</c:v>
                </c:pt>
                <c:pt idx="152">
                  <c:v>-10.801619000000001</c:v>
                </c:pt>
                <c:pt idx="153">
                  <c:v>-10.86998</c:v>
                </c:pt>
                <c:pt idx="154">
                  <c:v>-10.859837000000001</c:v>
                </c:pt>
                <c:pt idx="155">
                  <c:v>-10.775467000000001</c:v>
                </c:pt>
                <c:pt idx="156">
                  <c:v>-10.762059000000001</c:v>
                </c:pt>
                <c:pt idx="157">
                  <c:v>-10.905899</c:v>
                </c:pt>
                <c:pt idx="158">
                  <c:v>-11.01192</c:v>
                </c:pt>
                <c:pt idx="159">
                  <c:v>-11.222097</c:v>
                </c:pt>
                <c:pt idx="160">
                  <c:v>-11.469536</c:v>
                </c:pt>
                <c:pt idx="161">
                  <c:v>-11.744946000000001</c:v>
                </c:pt>
                <c:pt idx="162">
                  <c:v>-11.943982</c:v>
                </c:pt>
                <c:pt idx="163">
                  <c:v>-12.256589</c:v>
                </c:pt>
                <c:pt idx="164">
                  <c:v>-12.609926</c:v>
                </c:pt>
                <c:pt idx="165">
                  <c:v>-13.085492</c:v>
                </c:pt>
                <c:pt idx="166">
                  <c:v>-13.411887</c:v>
                </c:pt>
                <c:pt idx="167">
                  <c:v>-13.907749000000001</c:v>
                </c:pt>
                <c:pt idx="168">
                  <c:v>-14.406048999999999</c:v>
                </c:pt>
                <c:pt idx="169">
                  <c:v>-14.989000000000001</c:v>
                </c:pt>
                <c:pt idx="170">
                  <c:v>-15.731764999999999</c:v>
                </c:pt>
                <c:pt idx="171">
                  <c:v>-16.375171999999999</c:v>
                </c:pt>
                <c:pt idx="172">
                  <c:v>-17.304575</c:v>
                </c:pt>
                <c:pt idx="173">
                  <c:v>-17.985001</c:v>
                </c:pt>
                <c:pt idx="174">
                  <c:v>-18.696936000000001</c:v>
                </c:pt>
                <c:pt idx="175">
                  <c:v>-18.866468000000001</c:v>
                </c:pt>
                <c:pt idx="176">
                  <c:v>-18.419186</c:v>
                </c:pt>
                <c:pt idx="177">
                  <c:v>-17.700056</c:v>
                </c:pt>
                <c:pt idx="178">
                  <c:v>-16.739146999999999</c:v>
                </c:pt>
                <c:pt idx="179">
                  <c:v>-15.730893999999999</c:v>
                </c:pt>
                <c:pt idx="180">
                  <c:v>-14.758468000000001</c:v>
                </c:pt>
                <c:pt idx="181">
                  <c:v>-13.989996</c:v>
                </c:pt>
                <c:pt idx="182">
                  <c:v>-13.330299</c:v>
                </c:pt>
                <c:pt idx="183">
                  <c:v>-12.876844</c:v>
                </c:pt>
                <c:pt idx="184">
                  <c:v>-12.535926999999999</c:v>
                </c:pt>
                <c:pt idx="185">
                  <c:v>-12.276925</c:v>
                </c:pt>
                <c:pt idx="186">
                  <c:v>-12.167825000000001</c:v>
                </c:pt>
                <c:pt idx="187">
                  <c:v>-12.154596</c:v>
                </c:pt>
                <c:pt idx="188">
                  <c:v>-12.097645999999999</c:v>
                </c:pt>
                <c:pt idx="189">
                  <c:v>-12.004659999999999</c:v>
                </c:pt>
                <c:pt idx="190">
                  <c:v>-12.058229000000001</c:v>
                </c:pt>
                <c:pt idx="191">
                  <c:v>-11.956909</c:v>
                </c:pt>
                <c:pt idx="192">
                  <c:v>-11.990830000000001</c:v>
                </c:pt>
                <c:pt idx="193">
                  <c:v>-11.963578</c:v>
                </c:pt>
                <c:pt idx="194">
                  <c:v>-11.906933</c:v>
                </c:pt>
                <c:pt idx="195">
                  <c:v>-12.000321</c:v>
                </c:pt>
                <c:pt idx="196">
                  <c:v>-12.033318</c:v>
                </c:pt>
                <c:pt idx="197">
                  <c:v>-12.263242999999999</c:v>
                </c:pt>
                <c:pt idx="198">
                  <c:v>-12.426291000000001</c:v>
                </c:pt>
                <c:pt idx="199">
                  <c:v>-12.917332999999999</c:v>
                </c:pt>
                <c:pt idx="200">
                  <c:v>-13.406929999999999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46BC-4D90-ADA7-6B3AF926C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561536"/>
        <c:axId val="474567808"/>
        <c:extLst/>
      </c:scatterChart>
      <c:valAx>
        <c:axId val="474561536"/>
        <c:scaling>
          <c:orientation val="minMax"/>
          <c:max val="36"/>
          <c:min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74567808"/>
        <c:crosses val="autoZero"/>
        <c:crossBetween val="midCat"/>
        <c:majorUnit val="4"/>
      </c:valAx>
      <c:valAx>
        <c:axId val="474567808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74561536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357497559360707"/>
          <c:y val="0.53460374744823569"/>
          <c:w val="0.19552019383759986"/>
          <c:h val="0.2645392242636336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1-dB Compression (dBm) vs. LO Power @ 7 GHz</a:t>
            </a:r>
          </a:p>
        </c:rich>
      </c:tx>
      <c:layout>
        <c:manualLayout>
          <c:xMode val="edge"/>
          <c:yMode val="edge"/>
          <c:x val="0.20198094811759959"/>
          <c:y val="1.38888888888889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6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Square Wave (Note 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A0-4E7C-8927-250697611C05}"/>
            </c:ext>
          </c:extLst>
        </c:ser>
        <c:ser>
          <c:idx val="1"/>
          <c:order val="1"/>
          <c:tx>
            <c:v>Sine Wave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A0-4E7C-8927-25069761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760448"/>
        <c:axId val="446762368"/>
      </c:scatterChart>
      <c:valAx>
        <c:axId val="446760448"/>
        <c:scaling>
          <c:orientation val="minMax"/>
          <c:max val="24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9724459709066606"/>
              <c:y val="0.915717410323727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46762368"/>
        <c:crosses val="autoZero"/>
        <c:crossBetween val="midCat"/>
        <c:majorUnit val="1"/>
      </c:valAx>
      <c:valAx>
        <c:axId val="446762368"/>
        <c:scaling>
          <c:orientation val="minMax"/>
          <c:max val="19"/>
          <c:min val="9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46760448"/>
        <c:crosses val="autoZero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50522614192277027"/>
          <c:y val="0.67833151064451003"/>
          <c:w val="0.35859952205265988"/>
          <c:h val="0.11804389034703996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IP3 (dBm) vs. LO Power @ 7 GHz</a:t>
            </a:r>
          </a:p>
        </c:rich>
      </c:tx>
      <c:layout>
        <c:manualLayout>
          <c:xMode val="edge"/>
          <c:yMode val="edge"/>
          <c:x val="0.2852599825004738"/>
          <c:y val="1.85185185185185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74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Square Wave (Note 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89-4993-A046-0ECB68AADA30}"/>
            </c:ext>
          </c:extLst>
        </c:ser>
        <c:ser>
          <c:idx val="1"/>
          <c:order val="1"/>
          <c:tx>
            <c:v>Sine Wave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89-4993-A046-0ECB68AAD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780544"/>
        <c:axId val="446782464"/>
      </c:scatterChart>
      <c:valAx>
        <c:axId val="446780544"/>
        <c:scaling>
          <c:orientation val="minMax"/>
          <c:max val="24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9724459709066628"/>
              <c:y val="0.915717410323727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46782464"/>
        <c:crosses val="autoZero"/>
        <c:crossBetween val="midCat"/>
        <c:majorUnit val="1"/>
      </c:valAx>
      <c:valAx>
        <c:axId val="446782464"/>
        <c:scaling>
          <c:orientation val="minMax"/>
          <c:max val="32"/>
          <c:min val="16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46780544"/>
        <c:crosses val="autoZero"/>
        <c:crossBetween val="midCat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50239137605161643"/>
          <c:y val="0.66959900845728015"/>
          <c:w val="0.35304561920585276"/>
          <c:h val="0.10402321014840522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2RF x 2LO Spurious Suppression (dBc) -10 dBm RF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'2Rx2L'!$F$5:$F$102</c:f>
              <c:numCache>
                <c:formatCode>General</c:formatCode>
                <c:ptCount val="98"/>
                <c:pt idx="0">
                  <c:v>8.2448979591836995</c:v>
                </c:pt>
                <c:pt idx="1">
                  <c:v>8.4897959183672995</c:v>
                </c:pt>
                <c:pt idx="2">
                  <c:v>8.7346938775510008</c:v>
                </c:pt>
                <c:pt idx="3">
                  <c:v>8.9795918367346985</c:v>
                </c:pt>
                <c:pt idx="4">
                  <c:v>9.2244897959183998</c:v>
                </c:pt>
                <c:pt idx="5">
                  <c:v>9.4693877551019998</c:v>
                </c:pt>
                <c:pt idx="6">
                  <c:v>9.7142857142856993</c:v>
                </c:pt>
                <c:pt idx="7">
                  <c:v>9.9591836734694006</c:v>
                </c:pt>
                <c:pt idx="8">
                  <c:v>10.204081632653001</c:v>
                </c:pt>
                <c:pt idx="9">
                  <c:v>10.448979591837</c:v>
                </c:pt>
                <c:pt idx="10">
                  <c:v>10.69387755102</c:v>
                </c:pt>
                <c:pt idx="11">
                  <c:v>10.938775510204</c:v>
                </c:pt>
                <c:pt idx="12">
                  <c:v>11.183673469388001</c:v>
                </c:pt>
                <c:pt idx="13">
                  <c:v>11.428571428570999</c:v>
                </c:pt>
                <c:pt idx="14">
                  <c:v>11.673469387754999</c:v>
                </c:pt>
                <c:pt idx="15">
                  <c:v>11.918367346938998</c:v>
                </c:pt>
                <c:pt idx="16">
                  <c:v>12.163265306122</c:v>
                </c:pt>
                <c:pt idx="17">
                  <c:v>12.408163265305999</c:v>
                </c:pt>
                <c:pt idx="18">
                  <c:v>12.653061224489999</c:v>
                </c:pt>
                <c:pt idx="19">
                  <c:v>12.897959183673001</c:v>
                </c:pt>
                <c:pt idx="20">
                  <c:v>13.142857142857</c:v>
                </c:pt>
                <c:pt idx="21">
                  <c:v>13.387755102041</c:v>
                </c:pt>
                <c:pt idx="22">
                  <c:v>13.632653061224001</c:v>
                </c:pt>
                <c:pt idx="23">
                  <c:v>13.877551020408001</c:v>
                </c:pt>
                <c:pt idx="24">
                  <c:v>14.122448979591999</c:v>
                </c:pt>
                <c:pt idx="25">
                  <c:v>14.367346938775999</c:v>
                </c:pt>
                <c:pt idx="26">
                  <c:v>14.612244897959</c:v>
                </c:pt>
                <c:pt idx="27">
                  <c:v>14.857142857143</c:v>
                </c:pt>
                <c:pt idx="28">
                  <c:v>15.102040816326999</c:v>
                </c:pt>
                <c:pt idx="29">
                  <c:v>15.346938775510001</c:v>
                </c:pt>
                <c:pt idx="30">
                  <c:v>15.591836734694001</c:v>
                </c:pt>
                <c:pt idx="31">
                  <c:v>15.836734693878</c:v>
                </c:pt>
                <c:pt idx="32">
                  <c:v>16.081632653061</c:v>
                </c:pt>
                <c:pt idx="33">
                  <c:v>16.326530612245001</c:v>
                </c:pt>
                <c:pt idx="34">
                  <c:v>16.571428571428999</c:v>
                </c:pt>
                <c:pt idx="35">
                  <c:v>16.816326530611999</c:v>
                </c:pt>
                <c:pt idx="36">
                  <c:v>17.061224489796</c:v>
                </c:pt>
                <c:pt idx="37">
                  <c:v>17.306122448979998</c:v>
                </c:pt>
                <c:pt idx="38">
                  <c:v>17.551020408162998</c:v>
                </c:pt>
                <c:pt idx="39">
                  <c:v>17.795918367346999</c:v>
                </c:pt>
                <c:pt idx="40">
                  <c:v>18.040816326530997</c:v>
                </c:pt>
                <c:pt idx="41">
                  <c:v>18.285714285714</c:v>
                </c:pt>
                <c:pt idx="42">
                  <c:v>18.530612244897998</c:v>
                </c:pt>
                <c:pt idx="43">
                  <c:v>18.775510204082</c:v>
                </c:pt>
                <c:pt idx="44">
                  <c:v>19.020408163265</c:v>
                </c:pt>
                <c:pt idx="45">
                  <c:v>19.265306122449001</c:v>
                </c:pt>
                <c:pt idx="46">
                  <c:v>19.510204081632999</c:v>
                </c:pt>
                <c:pt idx="47">
                  <c:v>19.755102040816002</c:v>
                </c:pt>
                <c:pt idx="48">
                  <c:v>20</c:v>
                </c:pt>
                <c:pt idx="49">
                  <c:v>20.244897959183998</c:v>
                </c:pt>
                <c:pt idx="50">
                  <c:v>20.489795918367001</c:v>
                </c:pt>
                <c:pt idx="51">
                  <c:v>20.734693877550999</c:v>
                </c:pt>
                <c:pt idx="52">
                  <c:v>20.979591836735</c:v>
                </c:pt>
                <c:pt idx="53">
                  <c:v>21.224489795918</c:v>
                </c:pt>
                <c:pt idx="54">
                  <c:v>21.469387755102002</c:v>
                </c:pt>
                <c:pt idx="55">
                  <c:v>21.714285714286</c:v>
                </c:pt>
                <c:pt idx="56">
                  <c:v>21.959183673469003</c:v>
                </c:pt>
                <c:pt idx="57">
                  <c:v>22.204081632653001</c:v>
                </c:pt>
                <c:pt idx="58">
                  <c:v>22.448979591837002</c:v>
                </c:pt>
                <c:pt idx="59">
                  <c:v>22.693877551020002</c:v>
                </c:pt>
                <c:pt idx="60">
                  <c:v>22.938775510204</c:v>
                </c:pt>
                <c:pt idx="61">
                  <c:v>23.183673469388001</c:v>
                </c:pt>
                <c:pt idx="62">
                  <c:v>23.428571428571001</c:v>
                </c:pt>
                <c:pt idx="63">
                  <c:v>23.673469387755002</c:v>
                </c:pt>
                <c:pt idx="64">
                  <c:v>23.918367346939</c:v>
                </c:pt>
                <c:pt idx="65">
                  <c:v>24.163265306122003</c:v>
                </c:pt>
                <c:pt idx="66">
                  <c:v>24.408163265306001</c:v>
                </c:pt>
                <c:pt idx="67">
                  <c:v>24.653061224490003</c:v>
                </c:pt>
                <c:pt idx="68">
                  <c:v>24.897959183672999</c:v>
                </c:pt>
                <c:pt idx="69">
                  <c:v>25.142857142856997</c:v>
                </c:pt>
                <c:pt idx="70">
                  <c:v>25.387755102041002</c:v>
                </c:pt>
                <c:pt idx="71">
                  <c:v>25.632653061223998</c:v>
                </c:pt>
                <c:pt idx="72">
                  <c:v>25.877551020407999</c:v>
                </c:pt>
                <c:pt idx="73">
                  <c:v>26.122448979592001</c:v>
                </c:pt>
                <c:pt idx="74">
                  <c:v>26.367346938776002</c:v>
                </c:pt>
                <c:pt idx="75">
                  <c:v>26.612244897958998</c:v>
                </c:pt>
                <c:pt idx="76">
                  <c:v>26.857142857143003</c:v>
                </c:pt>
                <c:pt idx="77">
                  <c:v>27.102040816327001</c:v>
                </c:pt>
                <c:pt idx="78">
                  <c:v>27.346938775509997</c:v>
                </c:pt>
                <c:pt idx="79">
                  <c:v>27.591836734693999</c:v>
                </c:pt>
                <c:pt idx="80">
                  <c:v>27.836734693877997</c:v>
                </c:pt>
                <c:pt idx="81">
                  <c:v>28.081632653061</c:v>
                </c:pt>
                <c:pt idx="82">
                  <c:v>28.326530612244998</c:v>
                </c:pt>
                <c:pt idx="83">
                  <c:v>28.571428571428999</c:v>
                </c:pt>
                <c:pt idx="84">
                  <c:v>28.816326530611999</c:v>
                </c:pt>
                <c:pt idx="85">
                  <c:v>29.061224489796</c:v>
                </c:pt>
                <c:pt idx="86">
                  <c:v>29.306122448979998</c:v>
                </c:pt>
                <c:pt idx="87">
                  <c:v>29.551020408162998</c:v>
                </c:pt>
                <c:pt idx="88">
                  <c:v>29.795918367346999</c:v>
                </c:pt>
                <c:pt idx="89">
                  <c:v>30.040816326530997</c:v>
                </c:pt>
                <c:pt idx="90">
                  <c:v>30.285714285714</c:v>
                </c:pt>
                <c:pt idx="91">
                  <c:v>30.530612244897998</c:v>
                </c:pt>
                <c:pt idx="92">
                  <c:v>30.775510204082</c:v>
                </c:pt>
                <c:pt idx="93">
                  <c:v>31.020408163265</c:v>
                </c:pt>
                <c:pt idx="94">
                  <c:v>31.265306122449001</c:v>
                </c:pt>
                <c:pt idx="95">
                  <c:v>31.510204081632999</c:v>
                </c:pt>
                <c:pt idx="96">
                  <c:v>31.755102040816002</c:v>
                </c:pt>
                <c:pt idx="97">
                  <c:v>32</c:v>
                </c:pt>
              </c:numCache>
            </c:numRef>
          </c:xVal>
          <c:yVal>
            <c:numRef>
              <c:f>'2Rx2L'!$G$5:$G$102</c:f>
              <c:numCache>
                <c:formatCode>General</c:formatCode>
                <c:ptCount val="98"/>
                <c:pt idx="0">
                  <c:v>-50.256683000000002</c:v>
                </c:pt>
                <c:pt idx="1">
                  <c:v>-49.840705999999997</c:v>
                </c:pt>
                <c:pt idx="2">
                  <c:v>-50.819752000000001</c:v>
                </c:pt>
                <c:pt idx="3">
                  <c:v>-52.825992999999997</c:v>
                </c:pt>
                <c:pt idx="4">
                  <c:v>-56.193351999999997</c:v>
                </c:pt>
                <c:pt idx="5">
                  <c:v>-58.338970000000003</c:v>
                </c:pt>
                <c:pt idx="6">
                  <c:v>-59.030949</c:v>
                </c:pt>
                <c:pt idx="7">
                  <c:v>-58.310799000000003</c:v>
                </c:pt>
                <c:pt idx="8">
                  <c:v>-57.535316000000002</c:v>
                </c:pt>
                <c:pt idx="9">
                  <c:v>-58.168090999999997</c:v>
                </c:pt>
                <c:pt idx="10">
                  <c:v>-60.232787999999999</c:v>
                </c:pt>
                <c:pt idx="11">
                  <c:v>-62.757159999999999</c:v>
                </c:pt>
                <c:pt idx="12">
                  <c:v>-63.499332000000003</c:v>
                </c:pt>
                <c:pt idx="13">
                  <c:v>-63.580185</c:v>
                </c:pt>
                <c:pt idx="14">
                  <c:v>-64.624336</c:v>
                </c:pt>
                <c:pt idx="15">
                  <c:v>-65.07374999999999</c:v>
                </c:pt>
                <c:pt idx="16">
                  <c:v>-64.893306999999993</c:v>
                </c:pt>
                <c:pt idx="17">
                  <c:v>-65.671261000000001</c:v>
                </c:pt>
                <c:pt idx="18">
                  <c:v>-72.500427000000002</c:v>
                </c:pt>
                <c:pt idx="19">
                  <c:v>-75.171188000000001</c:v>
                </c:pt>
                <c:pt idx="20">
                  <c:v>-74.251296999999994</c:v>
                </c:pt>
                <c:pt idx="21">
                  <c:v>-71.373940000000005</c:v>
                </c:pt>
                <c:pt idx="22">
                  <c:v>-75.469261000000003</c:v>
                </c:pt>
                <c:pt idx="23">
                  <c:v>-81.636520000000004</c:v>
                </c:pt>
                <c:pt idx="24">
                  <c:v>-81.204764999999995</c:v>
                </c:pt>
                <c:pt idx="25">
                  <c:v>-78.981292999999994</c:v>
                </c:pt>
                <c:pt idx="26">
                  <c:v>-74.293823000000003</c:v>
                </c:pt>
                <c:pt idx="27">
                  <c:v>-72.955855999999997</c:v>
                </c:pt>
                <c:pt idx="28">
                  <c:v>-72.717735000000005</c:v>
                </c:pt>
                <c:pt idx="29">
                  <c:v>-75.904517999999996</c:v>
                </c:pt>
                <c:pt idx="30">
                  <c:v>-77.267844999999994</c:v>
                </c:pt>
                <c:pt idx="31">
                  <c:v>-75.893035999999995</c:v>
                </c:pt>
                <c:pt idx="32">
                  <c:v>-71.696548000000007</c:v>
                </c:pt>
                <c:pt idx="33">
                  <c:v>-70.211014000000006</c:v>
                </c:pt>
                <c:pt idx="34">
                  <c:v>-69.249390000000005</c:v>
                </c:pt>
                <c:pt idx="35">
                  <c:v>-69.199248999999995</c:v>
                </c:pt>
                <c:pt idx="36">
                  <c:v>-68.028851000000003</c:v>
                </c:pt>
                <c:pt idx="37">
                  <c:v>-65.712447999999995</c:v>
                </c:pt>
                <c:pt idx="38">
                  <c:v>-65.843769000000009</c:v>
                </c:pt>
                <c:pt idx="39">
                  <c:v>-65.700244999999995</c:v>
                </c:pt>
                <c:pt idx="40">
                  <c:v>-67.287284999999997</c:v>
                </c:pt>
                <c:pt idx="41">
                  <c:v>-66.994331000000003</c:v>
                </c:pt>
                <c:pt idx="42">
                  <c:v>-66.352085000000002</c:v>
                </c:pt>
                <c:pt idx="43">
                  <c:v>-66.030197000000001</c:v>
                </c:pt>
                <c:pt idx="44">
                  <c:v>-65.164867000000001</c:v>
                </c:pt>
                <c:pt idx="45">
                  <c:v>-64.399318999999991</c:v>
                </c:pt>
                <c:pt idx="46">
                  <c:v>-62.710709000000001</c:v>
                </c:pt>
                <c:pt idx="47">
                  <c:v>-64.385029000000003</c:v>
                </c:pt>
                <c:pt idx="48">
                  <c:v>-66.267830000000004</c:v>
                </c:pt>
                <c:pt idx="49">
                  <c:v>-68.861649</c:v>
                </c:pt>
                <c:pt idx="50">
                  <c:v>-68.186970000000002</c:v>
                </c:pt>
                <c:pt idx="51">
                  <c:v>-69.159508000000002</c:v>
                </c:pt>
                <c:pt idx="52">
                  <c:v>-68.302791999999997</c:v>
                </c:pt>
                <c:pt idx="53">
                  <c:v>-68.282307000000003</c:v>
                </c:pt>
                <c:pt idx="54">
                  <c:v>-67.34008399999999</c:v>
                </c:pt>
                <c:pt idx="55">
                  <c:v>-66.60249300000001</c:v>
                </c:pt>
                <c:pt idx="56">
                  <c:v>-65.174847</c:v>
                </c:pt>
                <c:pt idx="57">
                  <c:v>-63.699852</c:v>
                </c:pt>
                <c:pt idx="58">
                  <c:v>-62.873772000000002</c:v>
                </c:pt>
                <c:pt idx="59">
                  <c:v>-62.162697000000001</c:v>
                </c:pt>
                <c:pt idx="60">
                  <c:v>-60.908473999999998</c:v>
                </c:pt>
                <c:pt idx="61">
                  <c:v>-60.085121000000001</c:v>
                </c:pt>
                <c:pt idx="62">
                  <c:v>-59.147964000000002</c:v>
                </c:pt>
                <c:pt idx="63">
                  <c:v>-58.375216999999999</c:v>
                </c:pt>
                <c:pt idx="64">
                  <c:v>-58.369663000000003</c:v>
                </c:pt>
                <c:pt idx="65">
                  <c:v>-58.078831000000001</c:v>
                </c:pt>
                <c:pt idx="66">
                  <c:v>-58.874298000000003</c:v>
                </c:pt>
                <c:pt idx="67">
                  <c:v>-58.830727000000003</c:v>
                </c:pt>
                <c:pt idx="68">
                  <c:v>-59.390132999999999</c:v>
                </c:pt>
                <c:pt idx="69">
                  <c:v>-59.031756999999999</c:v>
                </c:pt>
                <c:pt idx="70">
                  <c:v>-58.064568000000001</c:v>
                </c:pt>
                <c:pt idx="71">
                  <c:v>-56.831145999999997</c:v>
                </c:pt>
                <c:pt idx="72">
                  <c:v>-55.491954999999997</c:v>
                </c:pt>
                <c:pt idx="73">
                  <c:v>-54.576056999999999</c:v>
                </c:pt>
                <c:pt idx="74">
                  <c:v>-55.839016000000001</c:v>
                </c:pt>
                <c:pt idx="75">
                  <c:v>-57.185119999999998</c:v>
                </c:pt>
                <c:pt idx="76">
                  <c:v>-58.427864</c:v>
                </c:pt>
                <c:pt idx="77">
                  <c:v>-57.239471000000002</c:v>
                </c:pt>
                <c:pt idx="78">
                  <c:v>-55.505763999999999</c:v>
                </c:pt>
                <c:pt idx="79">
                  <c:v>-54.073791999999997</c:v>
                </c:pt>
                <c:pt idx="80">
                  <c:v>-53.033400999999998</c:v>
                </c:pt>
                <c:pt idx="81">
                  <c:v>-52.504742</c:v>
                </c:pt>
                <c:pt idx="82">
                  <c:v>-52.089545999999999</c:v>
                </c:pt>
                <c:pt idx="83">
                  <c:v>-51.764183000000003</c:v>
                </c:pt>
                <c:pt idx="84">
                  <c:v>-52.066611999999999</c:v>
                </c:pt>
                <c:pt idx="85">
                  <c:v>-52.190544000000003</c:v>
                </c:pt>
                <c:pt idx="86">
                  <c:v>-52.718409999999999</c:v>
                </c:pt>
                <c:pt idx="87">
                  <c:v>-53.068717999999997</c:v>
                </c:pt>
                <c:pt idx="88">
                  <c:v>-53.336716000000003</c:v>
                </c:pt>
                <c:pt idx="89">
                  <c:v>-53.354678999999997</c:v>
                </c:pt>
                <c:pt idx="90">
                  <c:v>-52.547153000000002</c:v>
                </c:pt>
                <c:pt idx="91">
                  <c:v>-51.361370000000001</c:v>
                </c:pt>
                <c:pt idx="92">
                  <c:v>-49.610984999999999</c:v>
                </c:pt>
                <c:pt idx="93">
                  <c:v>-48.675705000000001</c:v>
                </c:pt>
                <c:pt idx="94">
                  <c:v>-47.076180000000001</c:v>
                </c:pt>
                <c:pt idx="95">
                  <c:v>-52.838782999999999</c:v>
                </c:pt>
                <c:pt idx="96">
                  <c:v>-47.506466000000003</c:v>
                </c:pt>
                <c:pt idx="97">
                  <c:v>-43.464958000000003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6D-4A5B-8A00-9FF7636E72A8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'2Rx2L'!$F$5:$F$102</c:f>
              <c:numCache>
                <c:formatCode>General</c:formatCode>
                <c:ptCount val="98"/>
                <c:pt idx="0">
                  <c:v>8.2448979591836995</c:v>
                </c:pt>
                <c:pt idx="1">
                  <c:v>8.4897959183672995</c:v>
                </c:pt>
                <c:pt idx="2">
                  <c:v>8.7346938775510008</c:v>
                </c:pt>
                <c:pt idx="3">
                  <c:v>8.9795918367346985</c:v>
                </c:pt>
                <c:pt idx="4">
                  <c:v>9.2244897959183998</c:v>
                </c:pt>
                <c:pt idx="5">
                  <c:v>9.4693877551019998</c:v>
                </c:pt>
                <c:pt idx="6">
                  <c:v>9.7142857142856993</c:v>
                </c:pt>
                <c:pt idx="7">
                  <c:v>9.9591836734694006</c:v>
                </c:pt>
                <c:pt idx="8">
                  <c:v>10.204081632653001</c:v>
                </c:pt>
                <c:pt idx="9">
                  <c:v>10.448979591837</c:v>
                </c:pt>
                <c:pt idx="10">
                  <c:v>10.69387755102</c:v>
                </c:pt>
                <c:pt idx="11">
                  <c:v>10.938775510204</c:v>
                </c:pt>
                <c:pt idx="12">
                  <c:v>11.183673469388001</c:v>
                </c:pt>
                <c:pt idx="13">
                  <c:v>11.428571428570999</c:v>
                </c:pt>
                <c:pt idx="14">
                  <c:v>11.673469387754999</c:v>
                </c:pt>
                <c:pt idx="15">
                  <c:v>11.918367346938998</c:v>
                </c:pt>
                <c:pt idx="16">
                  <c:v>12.163265306122</c:v>
                </c:pt>
                <c:pt idx="17">
                  <c:v>12.408163265305999</c:v>
                </c:pt>
                <c:pt idx="18">
                  <c:v>12.653061224489999</c:v>
                </c:pt>
                <c:pt idx="19">
                  <c:v>12.897959183673001</c:v>
                </c:pt>
                <c:pt idx="20">
                  <c:v>13.142857142857</c:v>
                </c:pt>
                <c:pt idx="21">
                  <c:v>13.387755102041</c:v>
                </c:pt>
                <c:pt idx="22">
                  <c:v>13.632653061224001</c:v>
                </c:pt>
                <c:pt idx="23">
                  <c:v>13.877551020408001</c:v>
                </c:pt>
                <c:pt idx="24">
                  <c:v>14.122448979591999</c:v>
                </c:pt>
                <c:pt idx="25">
                  <c:v>14.367346938775999</c:v>
                </c:pt>
                <c:pt idx="26">
                  <c:v>14.612244897959</c:v>
                </c:pt>
                <c:pt idx="27">
                  <c:v>14.857142857143</c:v>
                </c:pt>
                <c:pt idx="28">
                  <c:v>15.102040816326999</c:v>
                </c:pt>
                <c:pt idx="29">
                  <c:v>15.346938775510001</c:v>
                </c:pt>
                <c:pt idx="30">
                  <c:v>15.591836734694001</c:v>
                </c:pt>
                <c:pt idx="31">
                  <c:v>15.836734693878</c:v>
                </c:pt>
                <c:pt idx="32">
                  <c:v>16.081632653061</c:v>
                </c:pt>
                <c:pt idx="33">
                  <c:v>16.326530612245001</c:v>
                </c:pt>
                <c:pt idx="34">
                  <c:v>16.571428571428999</c:v>
                </c:pt>
                <c:pt idx="35">
                  <c:v>16.816326530611999</c:v>
                </c:pt>
                <c:pt idx="36">
                  <c:v>17.061224489796</c:v>
                </c:pt>
                <c:pt idx="37">
                  <c:v>17.306122448979998</c:v>
                </c:pt>
                <c:pt idx="38">
                  <c:v>17.551020408162998</c:v>
                </c:pt>
                <c:pt idx="39">
                  <c:v>17.795918367346999</c:v>
                </c:pt>
                <c:pt idx="40">
                  <c:v>18.040816326530997</c:v>
                </c:pt>
                <c:pt idx="41">
                  <c:v>18.285714285714</c:v>
                </c:pt>
                <c:pt idx="42">
                  <c:v>18.530612244897998</c:v>
                </c:pt>
                <c:pt idx="43">
                  <c:v>18.775510204082</c:v>
                </c:pt>
                <c:pt idx="44">
                  <c:v>19.020408163265</c:v>
                </c:pt>
                <c:pt idx="45">
                  <c:v>19.265306122449001</c:v>
                </c:pt>
                <c:pt idx="46">
                  <c:v>19.510204081632999</c:v>
                </c:pt>
                <c:pt idx="47">
                  <c:v>19.755102040816002</c:v>
                </c:pt>
                <c:pt idx="48">
                  <c:v>20</c:v>
                </c:pt>
                <c:pt idx="49">
                  <c:v>20.244897959183998</c:v>
                </c:pt>
                <c:pt idx="50">
                  <c:v>20.489795918367001</c:v>
                </c:pt>
                <c:pt idx="51">
                  <c:v>20.734693877550999</c:v>
                </c:pt>
                <c:pt idx="52">
                  <c:v>20.979591836735</c:v>
                </c:pt>
                <c:pt idx="53">
                  <c:v>21.224489795918</c:v>
                </c:pt>
                <c:pt idx="54">
                  <c:v>21.469387755102002</c:v>
                </c:pt>
                <c:pt idx="55">
                  <c:v>21.714285714286</c:v>
                </c:pt>
                <c:pt idx="56">
                  <c:v>21.959183673469003</c:v>
                </c:pt>
                <c:pt idx="57">
                  <c:v>22.204081632653001</c:v>
                </c:pt>
                <c:pt idx="58">
                  <c:v>22.448979591837002</c:v>
                </c:pt>
                <c:pt idx="59">
                  <c:v>22.693877551020002</c:v>
                </c:pt>
                <c:pt idx="60">
                  <c:v>22.938775510204</c:v>
                </c:pt>
                <c:pt idx="61">
                  <c:v>23.183673469388001</c:v>
                </c:pt>
                <c:pt idx="62">
                  <c:v>23.428571428571001</c:v>
                </c:pt>
                <c:pt idx="63">
                  <c:v>23.673469387755002</c:v>
                </c:pt>
                <c:pt idx="64">
                  <c:v>23.918367346939</c:v>
                </c:pt>
                <c:pt idx="65">
                  <c:v>24.163265306122003</c:v>
                </c:pt>
                <c:pt idx="66">
                  <c:v>24.408163265306001</c:v>
                </c:pt>
                <c:pt idx="67">
                  <c:v>24.653061224490003</c:v>
                </c:pt>
                <c:pt idx="68">
                  <c:v>24.897959183672999</c:v>
                </c:pt>
                <c:pt idx="69">
                  <c:v>25.142857142856997</c:v>
                </c:pt>
                <c:pt idx="70">
                  <c:v>25.387755102041002</c:v>
                </c:pt>
                <c:pt idx="71">
                  <c:v>25.632653061223998</c:v>
                </c:pt>
                <c:pt idx="72">
                  <c:v>25.877551020407999</c:v>
                </c:pt>
                <c:pt idx="73">
                  <c:v>26.122448979592001</c:v>
                </c:pt>
                <c:pt idx="74">
                  <c:v>26.367346938776002</c:v>
                </c:pt>
                <c:pt idx="75">
                  <c:v>26.612244897958998</c:v>
                </c:pt>
                <c:pt idx="76">
                  <c:v>26.857142857143003</c:v>
                </c:pt>
                <c:pt idx="77">
                  <c:v>27.102040816327001</c:v>
                </c:pt>
                <c:pt idx="78">
                  <c:v>27.346938775509997</c:v>
                </c:pt>
                <c:pt idx="79">
                  <c:v>27.591836734693999</c:v>
                </c:pt>
                <c:pt idx="80">
                  <c:v>27.836734693877997</c:v>
                </c:pt>
                <c:pt idx="81">
                  <c:v>28.081632653061</c:v>
                </c:pt>
                <c:pt idx="82">
                  <c:v>28.326530612244998</c:v>
                </c:pt>
                <c:pt idx="83">
                  <c:v>28.571428571428999</c:v>
                </c:pt>
                <c:pt idx="84">
                  <c:v>28.816326530611999</c:v>
                </c:pt>
                <c:pt idx="85">
                  <c:v>29.061224489796</c:v>
                </c:pt>
                <c:pt idx="86">
                  <c:v>29.306122448979998</c:v>
                </c:pt>
                <c:pt idx="87">
                  <c:v>29.551020408162998</c:v>
                </c:pt>
                <c:pt idx="88">
                  <c:v>29.795918367346999</c:v>
                </c:pt>
                <c:pt idx="89">
                  <c:v>30.040816326530997</c:v>
                </c:pt>
                <c:pt idx="90">
                  <c:v>30.285714285714</c:v>
                </c:pt>
                <c:pt idx="91">
                  <c:v>30.530612244897998</c:v>
                </c:pt>
                <c:pt idx="92">
                  <c:v>30.775510204082</c:v>
                </c:pt>
                <c:pt idx="93">
                  <c:v>31.020408163265</c:v>
                </c:pt>
                <c:pt idx="94">
                  <c:v>31.265306122449001</c:v>
                </c:pt>
                <c:pt idx="95">
                  <c:v>31.510204081632999</c:v>
                </c:pt>
                <c:pt idx="96">
                  <c:v>31.755102040816002</c:v>
                </c:pt>
                <c:pt idx="97">
                  <c:v>32</c:v>
                </c:pt>
              </c:numCache>
            </c:numRef>
          </c:xVal>
          <c:yVal>
            <c:numRef>
              <c:f>'2Rx2L'!$O$5:$O$102</c:f>
              <c:numCache>
                <c:formatCode>General</c:formatCode>
                <c:ptCount val="98"/>
                <c:pt idx="0">
                  <c:v>-61.384590000000003</c:v>
                </c:pt>
                <c:pt idx="1">
                  <c:v>-62.174697999999999</c:v>
                </c:pt>
                <c:pt idx="2">
                  <c:v>-64.618828000000008</c:v>
                </c:pt>
                <c:pt idx="3">
                  <c:v>-65.633590999999996</c:v>
                </c:pt>
                <c:pt idx="4">
                  <c:v>-70.721457999999998</c:v>
                </c:pt>
                <c:pt idx="5">
                  <c:v>-74.355605999999995</c:v>
                </c:pt>
                <c:pt idx="6">
                  <c:v>-77.026024000000007</c:v>
                </c:pt>
                <c:pt idx="7">
                  <c:v>-76.482688999999993</c:v>
                </c:pt>
                <c:pt idx="8">
                  <c:v>-76.826629999999994</c:v>
                </c:pt>
                <c:pt idx="9">
                  <c:v>-78.131957999999997</c:v>
                </c:pt>
                <c:pt idx="10">
                  <c:v>-77.986298000000005</c:v>
                </c:pt>
                <c:pt idx="11">
                  <c:v>-79.895957999999993</c:v>
                </c:pt>
                <c:pt idx="12">
                  <c:v>-79.289482000000007</c:v>
                </c:pt>
                <c:pt idx="13">
                  <c:v>-85.949989000000002</c:v>
                </c:pt>
                <c:pt idx="14">
                  <c:v>-82.566658000000004</c:v>
                </c:pt>
                <c:pt idx="15">
                  <c:v>-83.154678000000004</c:v>
                </c:pt>
                <c:pt idx="16">
                  <c:v>-76.627669999999995</c:v>
                </c:pt>
                <c:pt idx="17">
                  <c:v>-74.593086</c:v>
                </c:pt>
                <c:pt idx="18">
                  <c:v>-71.326981000000004</c:v>
                </c:pt>
                <c:pt idx="19">
                  <c:v>-70.167732000000001</c:v>
                </c:pt>
                <c:pt idx="20">
                  <c:v>-70.681174999999996</c:v>
                </c:pt>
                <c:pt idx="21">
                  <c:v>-71.242760000000004</c:v>
                </c:pt>
                <c:pt idx="22">
                  <c:v>-70.891936999999999</c:v>
                </c:pt>
                <c:pt idx="23">
                  <c:v>-67.474013999999997</c:v>
                </c:pt>
                <c:pt idx="24">
                  <c:v>-66.449589000000003</c:v>
                </c:pt>
                <c:pt idx="25">
                  <c:v>-67.891925999999998</c:v>
                </c:pt>
                <c:pt idx="26">
                  <c:v>-69.078232</c:v>
                </c:pt>
                <c:pt idx="27">
                  <c:v>-70.828834999999998</c:v>
                </c:pt>
                <c:pt idx="28">
                  <c:v>-72.609656999999999</c:v>
                </c:pt>
                <c:pt idx="29">
                  <c:v>-72.339789999999994</c:v>
                </c:pt>
                <c:pt idx="30">
                  <c:v>-72.675728000000007</c:v>
                </c:pt>
                <c:pt idx="31">
                  <c:v>-75.419701000000003</c:v>
                </c:pt>
                <c:pt idx="32">
                  <c:v>-75.94117</c:v>
                </c:pt>
                <c:pt idx="33">
                  <c:v>-78.677193000000003</c:v>
                </c:pt>
                <c:pt idx="34">
                  <c:v>-74.458350999999993</c:v>
                </c:pt>
                <c:pt idx="35">
                  <c:v>-76.403603000000004</c:v>
                </c:pt>
                <c:pt idx="36">
                  <c:v>-71.462874999999997</c:v>
                </c:pt>
                <c:pt idx="37">
                  <c:v>-70.521629000000004</c:v>
                </c:pt>
                <c:pt idx="38">
                  <c:v>-67.936146000000008</c:v>
                </c:pt>
                <c:pt idx="39">
                  <c:v>-67.727108000000001</c:v>
                </c:pt>
                <c:pt idx="40">
                  <c:v>-66.755165000000005</c:v>
                </c:pt>
                <c:pt idx="41">
                  <c:v>-66.021202000000002</c:v>
                </c:pt>
                <c:pt idx="42">
                  <c:v>-65.609107999999992</c:v>
                </c:pt>
                <c:pt idx="43">
                  <c:v>-65.686428000000006</c:v>
                </c:pt>
                <c:pt idx="44">
                  <c:v>-65.795498000000009</c:v>
                </c:pt>
                <c:pt idx="45">
                  <c:v>-64.912529000000006</c:v>
                </c:pt>
                <c:pt idx="46">
                  <c:v>-63.097363000000001</c:v>
                </c:pt>
                <c:pt idx="47">
                  <c:v>-61.145378000000001</c:v>
                </c:pt>
                <c:pt idx="48">
                  <c:v>-60.113289000000002</c:v>
                </c:pt>
                <c:pt idx="49">
                  <c:v>-59.743797000000001</c:v>
                </c:pt>
                <c:pt idx="50">
                  <c:v>-58.27261</c:v>
                </c:pt>
                <c:pt idx="51">
                  <c:v>-58.054932000000001</c:v>
                </c:pt>
                <c:pt idx="52">
                  <c:v>-58.573535999999997</c:v>
                </c:pt>
                <c:pt idx="53">
                  <c:v>-60.241112000000001</c:v>
                </c:pt>
                <c:pt idx="54">
                  <c:v>-62.261325999999997</c:v>
                </c:pt>
                <c:pt idx="55">
                  <c:v>-63.734383000000001</c:v>
                </c:pt>
                <c:pt idx="56">
                  <c:v>-63.673264000000003</c:v>
                </c:pt>
                <c:pt idx="57">
                  <c:v>-61.750416000000001</c:v>
                </c:pt>
                <c:pt idx="58">
                  <c:v>-59.312389000000003</c:v>
                </c:pt>
                <c:pt idx="59">
                  <c:v>-57.557495000000003</c:v>
                </c:pt>
                <c:pt idx="60">
                  <c:v>-56.808590000000002</c:v>
                </c:pt>
                <c:pt idx="61">
                  <c:v>-56.021523000000002</c:v>
                </c:pt>
                <c:pt idx="62">
                  <c:v>-55.815486999999997</c:v>
                </c:pt>
                <c:pt idx="63">
                  <c:v>-55.768180999999998</c:v>
                </c:pt>
                <c:pt idx="64">
                  <c:v>-56.20966</c:v>
                </c:pt>
                <c:pt idx="65">
                  <c:v>-56.373165</c:v>
                </c:pt>
                <c:pt idx="66">
                  <c:v>-56.979660000000003</c:v>
                </c:pt>
                <c:pt idx="67">
                  <c:v>-57.863940999999997</c:v>
                </c:pt>
                <c:pt idx="68">
                  <c:v>-57.899712000000001</c:v>
                </c:pt>
                <c:pt idx="69">
                  <c:v>-57.756016000000002</c:v>
                </c:pt>
                <c:pt idx="70">
                  <c:v>-56.527881999999998</c:v>
                </c:pt>
                <c:pt idx="71">
                  <c:v>-55.706764</c:v>
                </c:pt>
                <c:pt idx="72">
                  <c:v>-54.777549999999998</c:v>
                </c:pt>
                <c:pt idx="73">
                  <c:v>-54.099907000000002</c:v>
                </c:pt>
                <c:pt idx="74">
                  <c:v>-56.892128</c:v>
                </c:pt>
                <c:pt idx="75">
                  <c:v>-59.459243999999998</c:v>
                </c:pt>
                <c:pt idx="76">
                  <c:v>-61.824756999999998</c:v>
                </c:pt>
                <c:pt idx="77">
                  <c:v>-60.229557</c:v>
                </c:pt>
                <c:pt idx="78">
                  <c:v>-57.912112999999998</c:v>
                </c:pt>
                <c:pt idx="79">
                  <c:v>-56.128540000000001</c:v>
                </c:pt>
                <c:pt idx="80">
                  <c:v>-55.206532000000003</c:v>
                </c:pt>
                <c:pt idx="81">
                  <c:v>-54.978237</c:v>
                </c:pt>
                <c:pt idx="82">
                  <c:v>-55.315784000000001</c:v>
                </c:pt>
                <c:pt idx="83">
                  <c:v>-55.640247000000002</c:v>
                </c:pt>
                <c:pt idx="84">
                  <c:v>-56.857761000000004</c:v>
                </c:pt>
                <c:pt idx="85">
                  <c:v>-58.717091000000003</c:v>
                </c:pt>
                <c:pt idx="86">
                  <c:v>-60.871281000000003</c:v>
                </c:pt>
                <c:pt idx="87">
                  <c:v>-63.085887999999997</c:v>
                </c:pt>
                <c:pt idx="88">
                  <c:v>-62.841186999999998</c:v>
                </c:pt>
                <c:pt idx="89">
                  <c:v>-61.568859000000003</c:v>
                </c:pt>
                <c:pt idx="90">
                  <c:v>-58.023735000000002</c:v>
                </c:pt>
                <c:pt idx="91">
                  <c:v>-55.167701999999998</c:v>
                </c:pt>
                <c:pt idx="92">
                  <c:v>-52.118763000000001</c:v>
                </c:pt>
                <c:pt idx="93">
                  <c:v>-50.942538999999996</c:v>
                </c:pt>
                <c:pt idx="94">
                  <c:v>-49.899822</c:v>
                </c:pt>
                <c:pt idx="95">
                  <c:v>-49.912891000000002</c:v>
                </c:pt>
                <c:pt idx="96">
                  <c:v>-49.109386000000001</c:v>
                </c:pt>
                <c:pt idx="97">
                  <c:v>-48.932892000000002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6D-4A5B-8A00-9FF7636E7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796544"/>
        <c:axId val="446798464"/>
      </c:scatterChart>
      <c:valAx>
        <c:axId val="446796544"/>
        <c:scaling>
          <c:orientation val="minMax"/>
          <c:max val="30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Input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46798464"/>
        <c:crosses val="autoZero"/>
        <c:crossBetween val="midCat"/>
        <c:majorUnit val="2"/>
      </c:valAx>
      <c:valAx>
        <c:axId val="446798464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4679654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265918134590342"/>
          <c:y val="0.18610942425137003"/>
          <c:w val="0.28145353431708547"/>
          <c:h val="0.150007654965435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Return Loss (dB)</a:t>
            </a:r>
          </a:p>
        </c:rich>
      </c:tx>
      <c:layout>
        <c:manualLayout>
          <c:xMode val="edge"/>
          <c:yMode val="edge"/>
          <c:x val="0.4045262455758592"/>
          <c:y val="2.77777777777777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&amp; Data'!$H$35:$H$204</c:f>
              <c:numCache>
                <c:formatCode>General</c:formatCode>
                <c:ptCount val="170"/>
                <c:pt idx="0">
                  <c:v>8.9600000000000009</c:v>
                </c:pt>
                <c:pt idx="1">
                  <c:v>9.1199999999999992</c:v>
                </c:pt>
                <c:pt idx="2">
                  <c:v>9.2799999999999994</c:v>
                </c:pt>
                <c:pt idx="3">
                  <c:v>9.44</c:v>
                </c:pt>
                <c:pt idx="4">
                  <c:v>9.6</c:v>
                </c:pt>
                <c:pt idx="5">
                  <c:v>9.76</c:v>
                </c:pt>
                <c:pt idx="6">
                  <c:v>9.92</c:v>
                </c:pt>
                <c:pt idx="7">
                  <c:v>10.08</c:v>
                </c:pt>
                <c:pt idx="8">
                  <c:v>10.24</c:v>
                </c:pt>
                <c:pt idx="9">
                  <c:v>10.4</c:v>
                </c:pt>
                <c:pt idx="10">
                  <c:v>10.56</c:v>
                </c:pt>
                <c:pt idx="11">
                  <c:v>10.72</c:v>
                </c:pt>
                <c:pt idx="12">
                  <c:v>10.88</c:v>
                </c:pt>
                <c:pt idx="13">
                  <c:v>11.04</c:v>
                </c:pt>
                <c:pt idx="14">
                  <c:v>11.2</c:v>
                </c:pt>
                <c:pt idx="15">
                  <c:v>11.36</c:v>
                </c:pt>
                <c:pt idx="16">
                  <c:v>11.52</c:v>
                </c:pt>
                <c:pt idx="17">
                  <c:v>11.68</c:v>
                </c:pt>
                <c:pt idx="18">
                  <c:v>11.84</c:v>
                </c:pt>
                <c:pt idx="19">
                  <c:v>12</c:v>
                </c:pt>
                <c:pt idx="20">
                  <c:v>12.16</c:v>
                </c:pt>
                <c:pt idx="21">
                  <c:v>12.32</c:v>
                </c:pt>
                <c:pt idx="22">
                  <c:v>12.48</c:v>
                </c:pt>
                <c:pt idx="23">
                  <c:v>12.64</c:v>
                </c:pt>
                <c:pt idx="24">
                  <c:v>12.8</c:v>
                </c:pt>
                <c:pt idx="25">
                  <c:v>12.96</c:v>
                </c:pt>
                <c:pt idx="26">
                  <c:v>13.12</c:v>
                </c:pt>
                <c:pt idx="27">
                  <c:v>13.28</c:v>
                </c:pt>
                <c:pt idx="28">
                  <c:v>13.44</c:v>
                </c:pt>
                <c:pt idx="29">
                  <c:v>13.6</c:v>
                </c:pt>
                <c:pt idx="30">
                  <c:v>13.76</c:v>
                </c:pt>
                <c:pt idx="31">
                  <c:v>13.92</c:v>
                </c:pt>
                <c:pt idx="32">
                  <c:v>14.08</c:v>
                </c:pt>
                <c:pt idx="33">
                  <c:v>14.24</c:v>
                </c:pt>
                <c:pt idx="34">
                  <c:v>14.4</c:v>
                </c:pt>
                <c:pt idx="35">
                  <c:v>14.56</c:v>
                </c:pt>
                <c:pt idx="36">
                  <c:v>14.72</c:v>
                </c:pt>
                <c:pt idx="37">
                  <c:v>14.88</c:v>
                </c:pt>
                <c:pt idx="38">
                  <c:v>15.04</c:v>
                </c:pt>
                <c:pt idx="39">
                  <c:v>15.2</c:v>
                </c:pt>
                <c:pt idx="40">
                  <c:v>15.36</c:v>
                </c:pt>
                <c:pt idx="41">
                  <c:v>15.52</c:v>
                </c:pt>
                <c:pt idx="42">
                  <c:v>15.68</c:v>
                </c:pt>
                <c:pt idx="43">
                  <c:v>15.84</c:v>
                </c:pt>
                <c:pt idx="44">
                  <c:v>16</c:v>
                </c:pt>
                <c:pt idx="45">
                  <c:v>16.16</c:v>
                </c:pt>
                <c:pt idx="46">
                  <c:v>16.32</c:v>
                </c:pt>
                <c:pt idx="47">
                  <c:v>16.48</c:v>
                </c:pt>
                <c:pt idx="48">
                  <c:v>16.64</c:v>
                </c:pt>
                <c:pt idx="49">
                  <c:v>16.8</c:v>
                </c:pt>
                <c:pt idx="50">
                  <c:v>16.96</c:v>
                </c:pt>
                <c:pt idx="51">
                  <c:v>17.12</c:v>
                </c:pt>
                <c:pt idx="52">
                  <c:v>17.28</c:v>
                </c:pt>
                <c:pt idx="53">
                  <c:v>17.440000000000001</c:v>
                </c:pt>
                <c:pt idx="54">
                  <c:v>17.600000000000001</c:v>
                </c:pt>
                <c:pt idx="55">
                  <c:v>17.760000000000002</c:v>
                </c:pt>
                <c:pt idx="56">
                  <c:v>17.920000000000002</c:v>
                </c:pt>
                <c:pt idx="57">
                  <c:v>18.079999999999998</c:v>
                </c:pt>
                <c:pt idx="58">
                  <c:v>18.239999999999998</c:v>
                </c:pt>
                <c:pt idx="59">
                  <c:v>18.399999999999999</c:v>
                </c:pt>
                <c:pt idx="60">
                  <c:v>18.559999999999999</c:v>
                </c:pt>
                <c:pt idx="61">
                  <c:v>18.72</c:v>
                </c:pt>
                <c:pt idx="62">
                  <c:v>18.88</c:v>
                </c:pt>
                <c:pt idx="63">
                  <c:v>19.04</c:v>
                </c:pt>
                <c:pt idx="64">
                  <c:v>19.2</c:v>
                </c:pt>
                <c:pt idx="65">
                  <c:v>19.36</c:v>
                </c:pt>
                <c:pt idx="66">
                  <c:v>19.52</c:v>
                </c:pt>
                <c:pt idx="67">
                  <c:v>19.68</c:v>
                </c:pt>
                <c:pt idx="68">
                  <c:v>19.84</c:v>
                </c:pt>
                <c:pt idx="69">
                  <c:v>20</c:v>
                </c:pt>
                <c:pt idx="70">
                  <c:v>20.16</c:v>
                </c:pt>
                <c:pt idx="71">
                  <c:v>20.32</c:v>
                </c:pt>
                <c:pt idx="72">
                  <c:v>20.48</c:v>
                </c:pt>
                <c:pt idx="73">
                  <c:v>20.64</c:v>
                </c:pt>
                <c:pt idx="74">
                  <c:v>20.8</c:v>
                </c:pt>
                <c:pt idx="75">
                  <c:v>20.96</c:v>
                </c:pt>
                <c:pt idx="76">
                  <c:v>21.12</c:v>
                </c:pt>
                <c:pt idx="77">
                  <c:v>21.28</c:v>
                </c:pt>
                <c:pt idx="78">
                  <c:v>21.44</c:v>
                </c:pt>
                <c:pt idx="79">
                  <c:v>21.6</c:v>
                </c:pt>
                <c:pt idx="80">
                  <c:v>21.76</c:v>
                </c:pt>
                <c:pt idx="81">
                  <c:v>21.92</c:v>
                </c:pt>
                <c:pt idx="82">
                  <c:v>22.08</c:v>
                </c:pt>
                <c:pt idx="83">
                  <c:v>22.24</c:v>
                </c:pt>
                <c:pt idx="84">
                  <c:v>22.4</c:v>
                </c:pt>
                <c:pt idx="85">
                  <c:v>22.56</c:v>
                </c:pt>
                <c:pt idx="86">
                  <c:v>22.72</c:v>
                </c:pt>
                <c:pt idx="87">
                  <c:v>22.88</c:v>
                </c:pt>
                <c:pt idx="88">
                  <c:v>23.04</c:v>
                </c:pt>
                <c:pt idx="89">
                  <c:v>23.2</c:v>
                </c:pt>
                <c:pt idx="90">
                  <c:v>23.36</c:v>
                </c:pt>
                <c:pt idx="91">
                  <c:v>23.52</c:v>
                </c:pt>
                <c:pt idx="92">
                  <c:v>23.68</c:v>
                </c:pt>
                <c:pt idx="93">
                  <c:v>23.84</c:v>
                </c:pt>
                <c:pt idx="94">
                  <c:v>24</c:v>
                </c:pt>
                <c:pt idx="95">
                  <c:v>24.16</c:v>
                </c:pt>
                <c:pt idx="96">
                  <c:v>24.32</c:v>
                </c:pt>
                <c:pt idx="97">
                  <c:v>24.48</c:v>
                </c:pt>
                <c:pt idx="98">
                  <c:v>24.64</c:v>
                </c:pt>
                <c:pt idx="99">
                  <c:v>24.8</c:v>
                </c:pt>
                <c:pt idx="100">
                  <c:v>24.96</c:v>
                </c:pt>
                <c:pt idx="101">
                  <c:v>25.12</c:v>
                </c:pt>
                <c:pt idx="102">
                  <c:v>25.28</c:v>
                </c:pt>
                <c:pt idx="103">
                  <c:v>25.44</c:v>
                </c:pt>
                <c:pt idx="104">
                  <c:v>25.6</c:v>
                </c:pt>
                <c:pt idx="105">
                  <c:v>25.76</c:v>
                </c:pt>
                <c:pt idx="106">
                  <c:v>25.92</c:v>
                </c:pt>
                <c:pt idx="107">
                  <c:v>26.08</c:v>
                </c:pt>
                <c:pt idx="108">
                  <c:v>26.24</c:v>
                </c:pt>
                <c:pt idx="109">
                  <c:v>26.4</c:v>
                </c:pt>
                <c:pt idx="110">
                  <c:v>26.56</c:v>
                </c:pt>
                <c:pt idx="111">
                  <c:v>26.72</c:v>
                </c:pt>
                <c:pt idx="112">
                  <c:v>26.88</c:v>
                </c:pt>
                <c:pt idx="113">
                  <c:v>27.04</c:v>
                </c:pt>
                <c:pt idx="114">
                  <c:v>27.2</c:v>
                </c:pt>
                <c:pt idx="115">
                  <c:v>27.36</c:v>
                </c:pt>
                <c:pt idx="116">
                  <c:v>27.52</c:v>
                </c:pt>
                <c:pt idx="117">
                  <c:v>27.68</c:v>
                </c:pt>
                <c:pt idx="118">
                  <c:v>27.84</c:v>
                </c:pt>
                <c:pt idx="119">
                  <c:v>28</c:v>
                </c:pt>
                <c:pt idx="120">
                  <c:v>28.16</c:v>
                </c:pt>
                <c:pt idx="121">
                  <c:v>28.32</c:v>
                </c:pt>
                <c:pt idx="122">
                  <c:v>28.48</c:v>
                </c:pt>
                <c:pt idx="123">
                  <c:v>28.64</c:v>
                </c:pt>
                <c:pt idx="124">
                  <c:v>28.8</c:v>
                </c:pt>
                <c:pt idx="125">
                  <c:v>28.96</c:v>
                </c:pt>
                <c:pt idx="126">
                  <c:v>29.12</c:v>
                </c:pt>
                <c:pt idx="127">
                  <c:v>29.28</c:v>
                </c:pt>
                <c:pt idx="128">
                  <c:v>29.44</c:v>
                </c:pt>
                <c:pt idx="129">
                  <c:v>29.6</c:v>
                </c:pt>
                <c:pt idx="130">
                  <c:v>29.76</c:v>
                </c:pt>
                <c:pt idx="131">
                  <c:v>29.92</c:v>
                </c:pt>
                <c:pt idx="132">
                  <c:v>30.08</c:v>
                </c:pt>
                <c:pt idx="133">
                  <c:v>30.24</c:v>
                </c:pt>
                <c:pt idx="134">
                  <c:v>30.4</c:v>
                </c:pt>
                <c:pt idx="135">
                  <c:v>30.56</c:v>
                </c:pt>
                <c:pt idx="136">
                  <c:v>30.72</c:v>
                </c:pt>
                <c:pt idx="137">
                  <c:v>30.88</c:v>
                </c:pt>
                <c:pt idx="138">
                  <c:v>31.04</c:v>
                </c:pt>
                <c:pt idx="139">
                  <c:v>31.2</c:v>
                </c:pt>
                <c:pt idx="140">
                  <c:v>31.36</c:v>
                </c:pt>
                <c:pt idx="141">
                  <c:v>31.52</c:v>
                </c:pt>
                <c:pt idx="142">
                  <c:v>31.68</c:v>
                </c:pt>
                <c:pt idx="143">
                  <c:v>31.84</c:v>
                </c:pt>
                <c:pt idx="144">
                  <c:v>32</c:v>
                </c:pt>
                <c:pt idx="145">
                  <c:v>32.159999999999997</c:v>
                </c:pt>
                <c:pt idx="146">
                  <c:v>32.32</c:v>
                </c:pt>
                <c:pt idx="147">
                  <c:v>32.479999999999997</c:v>
                </c:pt>
                <c:pt idx="148">
                  <c:v>32.64</c:v>
                </c:pt>
                <c:pt idx="149">
                  <c:v>32.799999999999997</c:v>
                </c:pt>
                <c:pt idx="150">
                  <c:v>32.96</c:v>
                </c:pt>
                <c:pt idx="151">
                  <c:v>33.119999999999997</c:v>
                </c:pt>
                <c:pt idx="152">
                  <c:v>33.28</c:v>
                </c:pt>
                <c:pt idx="153">
                  <c:v>33.44</c:v>
                </c:pt>
                <c:pt idx="154">
                  <c:v>33.6</c:v>
                </c:pt>
                <c:pt idx="155">
                  <c:v>33.76</c:v>
                </c:pt>
                <c:pt idx="156">
                  <c:v>33.92</c:v>
                </c:pt>
                <c:pt idx="157">
                  <c:v>34.08</c:v>
                </c:pt>
                <c:pt idx="158">
                  <c:v>34.24</c:v>
                </c:pt>
                <c:pt idx="159">
                  <c:v>34.4</c:v>
                </c:pt>
                <c:pt idx="160">
                  <c:v>34.56</c:v>
                </c:pt>
                <c:pt idx="161">
                  <c:v>34.72</c:v>
                </c:pt>
                <c:pt idx="162">
                  <c:v>34.880000000000003</c:v>
                </c:pt>
                <c:pt idx="163">
                  <c:v>35.04</c:v>
                </c:pt>
                <c:pt idx="164">
                  <c:v>35.200000000000003</c:v>
                </c:pt>
                <c:pt idx="165">
                  <c:v>35.36</c:v>
                </c:pt>
                <c:pt idx="166">
                  <c:v>35.520000000000003</c:v>
                </c:pt>
                <c:pt idx="167">
                  <c:v>35.68</c:v>
                </c:pt>
                <c:pt idx="168">
                  <c:v>35.840000000000003</c:v>
                </c:pt>
                <c:pt idx="169">
                  <c:v>36</c:v>
                </c:pt>
              </c:numCache>
            </c:numRef>
          </c:xVal>
          <c:yVal>
            <c:numRef>
              <c:f>'CL &amp; Data'!$J$35:$J$204</c:f>
              <c:numCache>
                <c:formatCode>General</c:formatCode>
                <c:ptCount val="170"/>
                <c:pt idx="0">
                  <c:v>-10.559092</c:v>
                </c:pt>
                <c:pt idx="1">
                  <c:v>-9.4701929000000007</c:v>
                </c:pt>
                <c:pt idx="2">
                  <c:v>-8.6911410999999994</c:v>
                </c:pt>
                <c:pt idx="3">
                  <c:v>-8.1373300999999998</c:v>
                </c:pt>
                <c:pt idx="4">
                  <c:v>-7.6629142999999997</c:v>
                </c:pt>
                <c:pt idx="5">
                  <c:v>-7.2975225000000004</c:v>
                </c:pt>
                <c:pt idx="6">
                  <c:v>-7.0143722999999998</c:v>
                </c:pt>
                <c:pt idx="7">
                  <c:v>-6.8028784</c:v>
                </c:pt>
                <c:pt idx="8">
                  <c:v>-6.5709714999999997</c:v>
                </c:pt>
                <c:pt idx="9">
                  <c:v>-6.3889946999999996</c:v>
                </c:pt>
                <c:pt idx="10">
                  <c:v>-6.2628775000000001</c:v>
                </c:pt>
                <c:pt idx="11">
                  <c:v>-6.1449933000000003</c:v>
                </c:pt>
                <c:pt idx="12">
                  <c:v>-5.9837847000000002</c:v>
                </c:pt>
                <c:pt idx="13">
                  <c:v>-5.9079680000000003</c:v>
                </c:pt>
                <c:pt idx="14">
                  <c:v>-5.8553777</c:v>
                </c:pt>
                <c:pt idx="15">
                  <c:v>-5.8790598000000003</c:v>
                </c:pt>
                <c:pt idx="16">
                  <c:v>-5.9067930999999998</c:v>
                </c:pt>
                <c:pt idx="17">
                  <c:v>-5.9842557999999997</c:v>
                </c:pt>
                <c:pt idx="18">
                  <c:v>-6.1481155999999997</c:v>
                </c:pt>
                <c:pt idx="19">
                  <c:v>-6.2807282999999998</c:v>
                </c:pt>
                <c:pt idx="20">
                  <c:v>-6.4090648000000003</c:v>
                </c:pt>
                <c:pt idx="21">
                  <c:v>-6.6558332</c:v>
                </c:pt>
                <c:pt idx="22">
                  <c:v>-6.8751639999999998</c:v>
                </c:pt>
                <c:pt idx="23">
                  <c:v>-7.1025476000000003</c:v>
                </c:pt>
                <c:pt idx="24">
                  <c:v>-7.4243088000000004</c:v>
                </c:pt>
                <c:pt idx="25">
                  <c:v>-7.0468373</c:v>
                </c:pt>
                <c:pt idx="26">
                  <c:v>-7.7659701999999999</c:v>
                </c:pt>
                <c:pt idx="27">
                  <c:v>-7.6980557000000003</c:v>
                </c:pt>
                <c:pt idx="28">
                  <c:v>-7.6154064999999997</c:v>
                </c:pt>
                <c:pt idx="29">
                  <c:v>-8.3180388999999995</c:v>
                </c:pt>
                <c:pt idx="30">
                  <c:v>-7.8807482999999996</c:v>
                </c:pt>
                <c:pt idx="31">
                  <c:v>-8.3609361999999994</c:v>
                </c:pt>
                <c:pt idx="32">
                  <c:v>-7.8513675000000003</c:v>
                </c:pt>
                <c:pt idx="33">
                  <c:v>-7.6925349000000001</c:v>
                </c:pt>
                <c:pt idx="34">
                  <c:v>-7.5559535000000002</c:v>
                </c:pt>
                <c:pt idx="35">
                  <c:v>-7.5401768999999996</c:v>
                </c:pt>
                <c:pt idx="36">
                  <c:v>-7.5829186000000002</c:v>
                </c:pt>
                <c:pt idx="37">
                  <c:v>-7.6140108</c:v>
                </c:pt>
                <c:pt idx="38">
                  <c:v>-7.4649314999999996</c:v>
                </c:pt>
                <c:pt idx="39">
                  <c:v>-7.9516149</c:v>
                </c:pt>
                <c:pt idx="40">
                  <c:v>-7.2101226</c:v>
                </c:pt>
                <c:pt idx="41">
                  <c:v>-8.2254152000000005</c:v>
                </c:pt>
                <c:pt idx="42">
                  <c:v>-7.8711890999999996</c:v>
                </c:pt>
                <c:pt idx="43">
                  <c:v>-8.1264906000000003</c:v>
                </c:pt>
                <c:pt idx="44">
                  <c:v>-9.0216770000000004</c:v>
                </c:pt>
                <c:pt idx="45">
                  <c:v>-8.8727550999999991</c:v>
                </c:pt>
                <c:pt idx="46">
                  <c:v>-9.2785434999999996</c:v>
                </c:pt>
                <c:pt idx="47">
                  <c:v>-9.3933181999999995</c:v>
                </c:pt>
                <c:pt idx="48">
                  <c:v>-9.5173216000000007</c:v>
                </c:pt>
                <c:pt idx="49">
                  <c:v>-9.7583465999999994</c:v>
                </c:pt>
                <c:pt idx="50">
                  <c:v>-9.4507914</c:v>
                </c:pt>
                <c:pt idx="51">
                  <c:v>-9.3084965000000004</c:v>
                </c:pt>
                <c:pt idx="52">
                  <c:v>-9.3291673999999993</c:v>
                </c:pt>
                <c:pt idx="53">
                  <c:v>-8.1535559000000006</c:v>
                </c:pt>
                <c:pt idx="54">
                  <c:v>-9.9312524999999994</c:v>
                </c:pt>
                <c:pt idx="55">
                  <c:v>-8.6735640000000007</c:v>
                </c:pt>
                <c:pt idx="56">
                  <c:v>-9.8122349</c:v>
                </c:pt>
                <c:pt idx="57">
                  <c:v>-9.6956538999999999</c:v>
                </c:pt>
                <c:pt idx="58">
                  <c:v>-10.12158</c:v>
                </c:pt>
                <c:pt idx="59">
                  <c:v>-10.302718</c:v>
                </c:pt>
                <c:pt idx="60">
                  <c:v>-10.554997999999999</c:v>
                </c:pt>
                <c:pt idx="61">
                  <c:v>-10.625579999999999</c:v>
                </c:pt>
                <c:pt idx="62">
                  <c:v>-10.716856999999999</c:v>
                </c:pt>
                <c:pt idx="63">
                  <c:v>-10.558477</c:v>
                </c:pt>
                <c:pt idx="64">
                  <c:v>-10.471831</c:v>
                </c:pt>
                <c:pt idx="65">
                  <c:v>-9.7946910999999997</c:v>
                </c:pt>
                <c:pt idx="66">
                  <c:v>-10.078049999999999</c:v>
                </c:pt>
                <c:pt idx="67">
                  <c:v>-9.5960178000000003</c:v>
                </c:pt>
                <c:pt idx="68">
                  <c:v>-10.099367000000001</c:v>
                </c:pt>
                <c:pt idx="69">
                  <c:v>-9.8678855999999993</c:v>
                </c:pt>
                <c:pt idx="70">
                  <c:v>-10.693277</c:v>
                </c:pt>
                <c:pt idx="71">
                  <c:v>-10.542748</c:v>
                </c:pt>
                <c:pt idx="72">
                  <c:v>-10.49048</c:v>
                </c:pt>
                <c:pt idx="73">
                  <c:v>-10.473186</c:v>
                </c:pt>
                <c:pt idx="74">
                  <c:v>-10.563457</c:v>
                </c:pt>
                <c:pt idx="75">
                  <c:v>-10.687035</c:v>
                </c:pt>
                <c:pt idx="76">
                  <c:v>-10.862088999999999</c:v>
                </c:pt>
                <c:pt idx="77">
                  <c:v>-11.104596000000001</c:v>
                </c:pt>
                <c:pt idx="78">
                  <c:v>-11.298645</c:v>
                </c:pt>
                <c:pt idx="79">
                  <c:v>-11.221666000000001</c:v>
                </c:pt>
                <c:pt idx="80">
                  <c:v>-10.696463</c:v>
                </c:pt>
                <c:pt idx="81">
                  <c:v>-10.136021</c:v>
                </c:pt>
                <c:pt idx="82">
                  <c:v>-9.6679621000000004</c:v>
                </c:pt>
                <c:pt idx="83">
                  <c:v>-9.2232952000000008</c:v>
                </c:pt>
                <c:pt idx="84">
                  <c:v>-9.0514697999999996</c:v>
                </c:pt>
                <c:pt idx="85">
                  <c:v>-8.8294648999999996</c:v>
                </c:pt>
                <c:pt idx="86">
                  <c:v>-8.6084975999999997</c:v>
                </c:pt>
                <c:pt idx="87">
                  <c:v>-8.1617087999999995</c:v>
                </c:pt>
                <c:pt idx="88">
                  <c:v>-8.0747537999999999</c:v>
                </c:pt>
                <c:pt idx="89">
                  <c:v>-8.1246691000000002</c:v>
                </c:pt>
                <c:pt idx="90">
                  <c:v>-8.0401936000000003</c:v>
                </c:pt>
                <c:pt idx="91">
                  <c:v>-8.1128053999999992</c:v>
                </c:pt>
                <c:pt idx="92">
                  <c:v>-8.2933474</c:v>
                </c:pt>
                <c:pt idx="93">
                  <c:v>-8.4673414000000005</c:v>
                </c:pt>
                <c:pt idx="94">
                  <c:v>-8.7598152000000002</c:v>
                </c:pt>
                <c:pt idx="95">
                  <c:v>-9.0029296999999993</c:v>
                </c:pt>
                <c:pt idx="96">
                  <c:v>-9.2658634000000006</c:v>
                </c:pt>
                <c:pt idx="97">
                  <c:v>-9.6779633</c:v>
                </c:pt>
                <c:pt idx="98">
                  <c:v>-9.7863130999999992</c:v>
                </c:pt>
                <c:pt idx="99">
                  <c:v>-9.9750394999999994</c:v>
                </c:pt>
                <c:pt idx="100">
                  <c:v>-10.194322</c:v>
                </c:pt>
                <c:pt idx="101">
                  <c:v>-10.109738</c:v>
                </c:pt>
                <c:pt idx="102">
                  <c:v>-10.147513</c:v>
                </c:pt>
                <c:pt idx="103">
                  <c:v>-10.170878</c:v>
                </c:pt>
                <c:pt idx="104">
                  <c:v>-10.330862</c:v>
                </c:pt>
                <c:pt idx="105">
                  <c:v>-10.334846000000001</c:v>
                </c:pt>
                <c:pt idx="106">
                  <c:v>-10.757222000000001</c:v>
                </c:pt>
                <c:pt idx="107">
                  <c:v>-10.948683000000001</c:v>
                </c:pt>
                <c:pt idx="108">
                  <c:v>-11.269560999999999</c:v>
                </c:pt>
                <c:pt idx="109">
                  <c:v>-11.678368000000001</c:v>
                </c:pt>
                <c:pt idx="110">
                  <c:v>-11.695764</c:v>
                </c:pt>
                <c:pt idx="111">
                  <c:v>-12.450025999999999</c:v>
                </c:pt>
                <c:pt idx="112">
                  <c:v>-13.659549999999999</c:v>
                </c:pt>
                <c:pt idx="113">
                  <c:v>-14.314560999999999</c:v>
                </c:pt>
                <c:pt idx="114">
                  <c:v>-15.966056999999999</c:v>
                </c:pt>
                <c:pt idx="115">
                  <c:v>-17.430167999999998</c:v>
                </c:pt>
                <c:pt idx="116">
                  <c:v>-18.839872</c:v>
                </c:pt>
                <c:pt idx="117">
                  <c:v>-21.075970000000002</c:v>
                </c:pt>
                <c:pt idx="118">
                  <c:v>-23.771912</c:v>
                </c:pt>
                <c:pt idx="119">
                  <c:v>-24.832735</c:v>
                </c:pt>
                <c:pt idx="120">
                  <c:v>-24.831983999999999</c:v>
                </c:pt>
                <c:pt idx="121">
                  <c:v>-22.247071999999999</c:v>
                </c:pt>
                <c:pt idx="122">
                  <c:v>-20.161892000000002</c:v>
                </c:pt>
                <c:pt idx="123">
                  <c:v>-18.023405</c:v>
                </c:pt>
                <c:pt idx="124">
                  <c:v>-16.32855</c:v>
                </c:pt>
                <c:pt idx="125">
                  <c:v>-14.802683999999999</c:v>
                </c:pt>
                <c:pt idx="126">
                  <c:v>-13.371829</c:v>
                </c:pt>
                <c:pt idx="127">
                  <c:v>-12.348064000000001</c:v>
                </c:pt>
                <c:pt idx="128">
                  <c:v>-11.636253</c:v>
                </c:pt>
                <c:pt idx="129">
                  <c:v>-10.474088</c:v>
                </c:pt>
                <c:pt idx="130">
                  <c:v>-10.003041</c:v>
                </c:pt>
                <c:pt idx="131">
                  <c:v>-9.1799087999999998</c:v>
                </c:pt>
                <c:pt idx="132">
                  <c:v>-8.6170396999999994</c:v>
                </c:pt>
                <c:pt idx="133">
                  <c:v>-8.2903737999999993</c:v>
                </c:pt>
                <c:pt idx="134">
                  <c:v>-7.8604693000000001</c:v>
                </c:pt>
                <c:pt idx="135">
                  <c:v>-7.8751515999999997</c:v>
                </c:pt>
                <c:pt idx="136">
                  <c:v>-7.5263748000000001</c:v>
                </c:pt>
                <c:pt idx="137">
                  <c:v>-7.1566057000000001</c:v>
                </c:pt>
                <c:pt idx="138">
                  <c:v>-6.2345252000000002</c:v>
                </c:pt>
                <c:pt idx="139">
                  <c:v>-5.9226913000000003</c:v>
                </c:pt>
                <c:pt idx="140">
                  <c:v>-5.4171844</c:v>
                </c:pt>
                <c:pt idx="141">
                  <c:v>-5.1484427000000004</c:v>
                </c:pt>
                <c:pt idx="142">
                  <c:v>-5.2996825999999997</c:v>
                </c:pt>
                <c:pt idx="143">
                  <c:v>-5.1136241</c:v>
                </c:pt>
                <c:pt idx="144">
                  <c:v>-4.8887252999999999</c:v>
                </c:pt>
                <c:pt idx="145">
                  <c:v>-4.7174953999999998</c:v>
                </c:pt>
                <c:pt idx="146">
                  <c:v>-4.5168166000000003</c:v>
                </c:pt>
                <c:pt idx="147">
                  <c:v>-4.3460068999999999</c:v>
                </c:pt>
                <c:pt idx="148">
                  <c:v>-4.2063112</c:v>
                </c:pt>
                <c:pt idx="149">
                  <c:v>-4.1367273000000004</c:v>
                </c:pt>
                <c:pt idx="150">
                  <c:v>-4.1012067999999999</c:v>
                </c:pt>
                <c:pt idx="151">
                  <c:v>-4.0093554999999999</c:v>
                </c:pt>
                <c:pt idx="152">
                  <c:v>-3.9251130000000001</c:v>
                </c:pt>
                <c:pt idx="153">
                  <c:v>-3.9109878999999999</c:v>
                </c:pt>
                <c:pt idx="154">
                  <c:v>-3.8174801</c:v>
                </c:pt>
                <c:pt idx="155">
                  <c:v>-3.7768831</c:v>
                </c:pt>
                <c:pt idx="156">
                  <c:v>-3.7383818999999998</c:v>
                </c:pt>
                <c:pt idx="157">
                  <c:v>-3.7453938</c:v>
                </c:pt>
                <c:pt idx="158">
                  <c:v>-3.7379992</c:v>
                </c:pt>
                <c:pt idx="159">
                  <c:v>-3.7523138999999999</c:v>
                </c:pt>
                <c:pt idx="160">
                  <c:v>-3.7878945000000002</c:v>
                </c:pt>
                <c:pt idx="161">
                  <c:v>-3.8653154000000001</c:v>
                </c:pt>
                <c:pt idx="162">
                  <c:v>-3.9659399999999998</c:v>
                </c:pt>
                <c:pt idx="163">
                  <c:v>-4.1590351999999999</c:v>
                </c:pt>
                <c:pt idx="164">
                  <c:v>-4.3126135000000003</c:v>
                </c:pt>
                <c:pt idx="165">
                  <c:v>-4.4996518999999999</c:v>
                </c:pt>
                <c:pt idx="166">
                  <c:v>-4.6515269000000004</c:v>
                </c:pt>
                <c:pt idx="167">
                  <c:v>-4.7649239999999997</c:v>
                </c:pt>
                <c:pt idx="168">
                  <c:v>-4.7818012000000003</c:v>
                </c:pt>
                <c:pt idx="169">
                  <c:v>-4.7802863000000002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4C-4F10-B689-104766D18F97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&amp; Data'!$H$35:$H$204</c:f>
              <c:numCache>
                <c:formatCode>General</c:formatCode>
                <c:ptCount val="170"/>
                <c:pt idx="0">
                  <c:v>8.9600000000000009</c:v>
                </c:pt>
                <c:pt idx="1">
                  <c:v>9.1199999999999992</c:v>
                </c:pt>
                <c:pt idx="2">
                  <c:v>9.2799999999999994</c:v>
                </c:pt>
                <c:pt idx="3">
                  <c:v>9.44</c:v>
                </c:pt>
                <c:pt idx="4">
                  <c:v>9.6</c:v>
                </c:pt>
                <c:pt idx="5">
                  <c:v>9.76</c:v>
                </c:pt>
                <c:pt idx="6">
                  <c:v>9.92</c:v>
                </c:pt>
                <c:pt idx="7">
                  <c:v>10.08</c:v>
                </c:pt>
                <c:pt idx="8">
                  <c:v>10.24</c:v>
                </c:pt>
                <c:pt idx="9">
                  <c:v>10.4</c:v>
                </c:pt>
                <c:pt idx="10">
                  <c:v>10.56</c:v>
                </c:pt>
                <c:pt idx="11">
                  <c:v>10.72</c:v>
                </c:pt>
                <c:pt idx="12">
                  <c:v>10.88</c:v>
                </c:pt>
                <c:pt idx="13">
                  <c:v>11.04</c:v>
                </c:pt>
                <c:pt idx="14">
                  <c:v>11.2</c:v>
                </c:pt>
                <c:pt idx="15">
                  <c:v>11.36</c:v>
                </c:pt>
                <c:pt idx="16">
                  <c:v>11.52</c:v>
                </c:pt>
                <c:pt idx="17">
                  <c:v>11.68</c:v>
                </c:pt>
                <c:pt idx="18">
                  <c:v>11.84</c:v>
                </c:pt>
                <c:pt idx="19">
                  <c:v>12</c:v>
                </c:pt>
                <c:pt idx="20">
                  <c:v>12.16</c:v>
                </c:pt>
                <c:pt idx="21">
                  <c:v>12.32</c:v>
                </c:pt>
                <c:pt idx="22">
                  <c:v>12.48</c:v>
                </c:pt>
                <c:pt idx="23">
                  <c:v>12.64</c:v>
                </c:pt>
                <c:pt idx="24">
                  <c:v>12.8</c:v>
                </c:pt>
                <c:pt idx="25">
                  <c:v>12.96</c:v>
                </c:pt>
                <c:pt idx="26">
                  <c:v>13.12</c:v>
                </c:pt>
                <c:pt idx="27">
                  <c:v>13.28</c:v>
                </c:pt>
                <c:pt idx="28">
                  <c:v>13.44</c:v>
                </c:pt>
                <c:pt idx="29">
                  <c:v>13.6</c:v>
                </c:pt>
                <c:pt idx="30">
                  <c:v>13.76</c:v>
                </c:pt>
                <c:pt idx="31">
                  <c:v>13.92</c:v>
                </c:pt>
                <c:pt idx="32">
                  <c:v>14.08</c:v>
                </c:pt>
                <c:pt idx="33">
                  <c:v>14.24</c:v>
                </c:pt>
                <c:pt idx="34">
                  <c:v>14.4</c:v>
                </c:pt>
                <c:pt idx="35">
                  <c:v>14.56</c:v>
                </c:pt>
                <c:pt idx="36">
                  <c:v>14.72</c:v>
                </c:pt>
                <c:pt idx="37">
                  <c:v>14.88</c:v>
                </c:pt>
                <c:pt idx="38">
                  <c:v>15.04</c:v>
                </c:pt>
                <c:pt idx="39">
                  <c:v>15.2</c:v>
                </c:pt>
                <c:pt idx="40">
                  <c:v>15.36</c:v>
                </c:pt>
                <c:pt idx="41">
                  <c:v>15.52</c:v>
                </c:pt>
                <c:pt idx="42">
                  <c:v>15.68</c:v>
                </c:pt>
                <c:pt idx="43">
                  <c:v>15.84</c:v>
                </c:pt>
                <c:pt idx="44">
                  <c:v>16</c:v>
                </c:pt>
                <c:pt idx="45">
                  <c:v>16.16</c:v>
                </c:pt>
                <c:pt idx="46">
                  <c:v>16.32</c:v>
                </c:pt>
                <c:pt idx="47">
                  <c:v>16.48</c:v>
                </c:pt>
                <c:pt idx="48">
                  <c:v>16.64</c:v>
                </c:pt>
                <c:pt idx="49">
                  <c:v>16.8</c:v>
                </c:pt>
                <c:pt idx="50">
                  <c:v>16.96</c:v>
                </c:pt>
                <c:pt idx="51">
                  <c:v>17.12</c:v>
                </c:pt>
                <c:pt idx="52">
                  <c:v>17.28</c:v>
                </c:pt>
                <c:pt idx="53">
                  <c:v>17.440000000000001</c:v>
                </c:pt>
                <c:pt idx="54">
                  <c:v>17.600000000000001</c:v>
                </c:pt>
                <c:pt idx="55">
                  <c:v>17.760000000000002</c:v>
                </c:pt>
                <c:pt idx="56">
                  <c:v>17.920000000000002</c:v>
                </c:pt>
                <c:pt idx="57">
                  <c:v>18.079999999999998</c:v>
                </c:pt>
                <c:pt idx="58">
                  <c:v>18.239999999999998</c:v>
                </c:pt>
                <c:pt idx="59">
                  <c:v>18.399999999999999</c:v>
                </c:pt>
                <c:pt idx="60">
                  <c:v>18.559999999999999</c:v>
                </c:pt>
                <c:pt idx="61">
                  <c:v>18.72</c:v>
                </c:pt>
                <c:pt idx="62">
                  <c:v>18.88</c:v>
                </c:pt>
                <c:pt idx="63">
                  <c:v>19.04</c:v>
                </c:pt>
                <c:pt idx="64">
                  <c:v>19.2</c:v>
                </c:pt>
                <c:pt idx="65">
                  <c:v>19.36</c:v>
                </c:pt>
                <c:pt idx="66">
                  <c:v>19.52</c:v>
                </c:pt>
                <c:pt idx="67">
                  <c:v>19.68</c:v>
                </c:pt>
                <c:pt idx="68">
                  <c:v>19.84</c:v>
                </c:pt>
                <c:pt idx="69">
                  <c:v>20</c:v>
                </c:pt>
                <c:pt idx="70">
                  <c:v>20.16</c:v>
                </c:pt>
                <c:pt idx="71">
                  <c:v>20.32</c:v>
                </c:pt>
                <c:pt idx="72">
                  <c:v>20.48</c:v>
                </c:pt>
                <c:pt idx="73">
                  <c:v>20.64</c:v>
                </c:pt>
                <c:pt idx="74">
                  <c:v>20.8</c:v>
                </c:pt>
                <c:pt idx="75">
                  <c:v>20.96</c:v>
                </c:pt>
                <c:pt idx="76">
                  <c:v>21.12</c:v>
                </c:pt>
                <c:pt idx="77">
                  <c:v>21.28</c:v>
                </c:pt>
                <c:pt idx="78">
                  <c:v>21.44</c:v>
                </c:pt>
                <c:pt idx="79">
                  <c:v>21.6</c:v>
                </c:pt>
                <c:pt idx="80">
                  <c:v>21.76</c:v>
                </c:pt>
                <c:pt idx="81">
                  <c:v>21.92</c:v>
                </c:pt>
                <c:pt idx="82">
                  <c:v>22.08</c:v>
                </c:pt>
                <c:pt idx="83">
                  <c:v>22.24</c:v>
                </c:pt>
                <c:pt idx="84">
                  <c:v>22.4</c:v>
                </c:pt>
                <c:pt idx="85">
                  <c:v>22.56</c:v>
                </c:pt>
                <c:pt idx="86">
                  <c:v>22.72</c:v>
                </c:pt>
                <c:pt idx="87">
                  <c:v>22.88</c:v>
                </c:pt>
                <c:pt idx="88">
                  <c:v>23.04</c:v>
                </c:pt>
                <c:pt idx="89">
                  <c:v>23.2</c:v>
                </c:pt>
                <c:pt idx="90">
                  <c:v>23.36</c:v>
                </c:pt>
                <c:pt idx="91">
                  <c:v>23.52</c:v>
                </c:pt>
                <c:pt idx="92">
                  <c:v>23.68</c:v>
                </c:pt>
                <c:pt idx="93">
                  <c:v>23.84</c:v>
                </c:pt>
                <c:pt idx="94">
                  <c:v>24</c:v>
                </c:pt>
                <c:pt idx="95">
                  <c:v>24.16</c:v>
                </c:pt>
                <c:pt idx="96">
                  <c:v>24.32</c:v>
                </c:pt>
                <c:pt idx="97">
                  <c:v>24.48</c:v>
                </c:pt>
                <c:pt idx="98">
                  <c:v>24.64</c:v>
                </c:pt>
                <c:pt idx="99">
                  <c:v>24.8</c:v>
                </c:pt>
                <c:pt idx="100">
                  <c:v>24.96</c:v>
                </c:pt>
                <c:pt idx="101">
                  <c:v>25.12</c:v>
                </c:pt>
                <c:pt idx="102">
                  <c:v>25.28</c:v>
                </c:pt>
                <c:pt idx="103">
                  <c:v>25.44</c:v>
                </c:pt>
                <c:pt idx="104">
                  <c:v>25.6</c:v>
                </c:pt>
                <c:pt idx="105">
                  <c:v>25.76</c:v>
                </c:pt>
                <c:pt idx="106">
                  <c:v>25.92</c:v>
                </c:pt>
                <c:pt idx="107">
                  <c:v>26.08</c:v>
                </c:pt>
                <c:pt idx="108">
                  <c:v>26.24</c:v>
                </c:pt>
                <c:pt idx="109">
                  <c:v>26.4</c:v>
                </c:pt>
                <c:pt idx="110">
                  <c:v>26.56</c:v>
                </c:pt>
                <c:pt idx="111">
                  <c:v>26.72</c:v>
                </c:pt>
                <c:pt idx="112">
                  <c:v>26.88</c:v>
                </c:pt>
                <c:pt idx="113">
                  <c:v>27.04</c:v>
                </c:pt>
                <c:pt idx="114">
                  <c:v>27.2</c:v>
                </c:pt>
                <c:pt idx="115">
                  <c:v>27.36</c:v>
                </c:pt>
                <c:pt idx="116">
                  <c:v>27.52</c:v>
                </c:pt>
                <c:pt idx="117">
                  <c:v>27.68</c:v>
                </c:pt>
                <c:pt idx="118">
                  <c:v>27.84</c:v>
                </c:pt>
                <c:pt idx="119">
                  <c:v>28</c:v>
                </c:pt>
                <c:pt idx="120">
                  <c:v>28.16</c:v>
                </c:pt>
                <c:pt idx="121">
                  <c:v>28.32</c:v>
                </c:pt>
                <c:pt idx="122">
                  <c:v>28.48</c:v>
                </c:pt>
                <c:pt idx="123">
                  <c:v>28.64</c:v>
                </c:pt>
                <c:pt idx="124">
                  <c:v>28.8</c:v>
                </c:pt>
                <c:pt idx="125">
                  <c:v>28.96</c:v>
                </c:pt>
                <c:pt idx="126">
                  <c:v>29.12</c:v>
                </c:pt>
                <c:pt idx="127">
                  <c:v>29.28</c:v>
                </c:pt>
                <c:pt idx="128">
                  <c:v>29.44</c:v>
                </c:pt>
                <c:pt idx="129">
                  <c:v>29.6</c:v>
                </c:pt>
                <c:pt idx="130">
                  <c:v>29.76</c:v>
                </c:pt>
                <c:pt idx="131">
                  <c:v>29.92</c:v>
                </c:pt>
                <c:pt idx="132">
                  <c:v>30.08</c:v>
                </c:pt>
                <c:pt idx="133">
                  <c:v>30.24</c:v>
                </c:pt>
                <c:pt idx="134">
                  <c:v>30.4</c:v>
                </c:pt>
                <c:pt idx="135">
                  <c:v>30.56</c:v>
                </c:pt>
                <c:pt idx="136">
                  <c:v>30.72</c:v>
                </c:pt>
                <c:pt idx="137">
                  <c:v>30.88</c:v>
                </c:pt>
                <c:pt idx="138">
                  <c:v>31.04</c:v>
                </c:pt>
                <c:pt idx="139">
                  <c:v>31.2</c:v>
                </c:pt>
                <c:pt idx="140">
                  <c:v>31.36</c:v>
                </c:pt>
                <c:pt idx="141">
                  <c:v>31.52</c:v>
                </c:pt>
                <c:pt idx="142">
                  <c:v>31.68</c:v>
                </c:pt>
                <c:pt idx="143">
                  <c:v>31.84</c:v>
                </c:pt>
                <c:pt idx="144">
                  <c:v>32</c:v>
                </c:pt>
                <c:pt idx="145">
                  <c:v>32.159999999999997</c:v>
                </c:pt>
                <c:pt idx="146">
                  <c:v>32.32</c:v>
                </c:pt>
                <c:pt idx="147">
                  <c:v>32.479999999999997</c:v>
                </c:pt>
                <c:pt idx="148">
                  <c:v>32.64</c:v>
                </c:pt>
                <c:pt idx="149">
                  <c:v>32.799999999999997</c:v>
                </c:pt>
                <c:pt idx="150">
                  <c:v>32.96</c:v>
                </c:pt>
                <c:pt idx="151">
                  <c:v>33.119999999999997</c:v>
                </c:pt>
                <c:pt idx="152">
                  <c:v>33.28</c:v>
                </c:pt>
                <c:pt idx="153">
                  <c:v>33.44</c:v>
                </c:pt>
                <c:pt idx="154">
                  <c:v>33.6</c:v>
                </c:pt>
                <c:pt idx="155">
                  <c:v>33.76</c:v>
                </c:pt>
                <c:pt idx="156">
                  <c:v>33.92</c:v>
                </c:pt>
                <c:pt idx="157">
                  <c:v>34.08</c:v>
                </c:pt>
                <c:pt idx="158">
                  <c:v>34.24</c:v>
                </c:pt>
                <c:pt idx="159">
                  <c:v>34.4</c:v>
                </c:pt>
                <c:pt idx="160">
                  <c:v>34.56</c:v>
                </c:pt>
                <c:pt idx="161">
                  <c:v>34.72</c:v>
                </c:pt>
                <c:pt idx="162">
                  <c:v>34.880000000000003</c:v>
                </c:pt>
                <c:pt idx="163">
                  <c:v>35.04</c:v>
                </c:pt>
                <c:pt idx="164">
                  <c:v>35.200000000000003</c:v>
                </c:pt>
                <c:pt idx="165">
                  <c:v>35.36</c:v>
                </c:pt>
                <c:pt idx="166">
                  <c:v>35.520000000000003</c:v>
                </c:pt>
                <c:pt idx="167">
                  <c:v>35.68</c:v>
                </c:pt>
                <c:pt idx="168">
                  <c:v>35.840000000000003</c:v>
                </c:pt>
                <c:pt idx="169">
                  <c:v>36</c:v>
                </c:pt>
              </c:numCache>
            </c:numRef>
          </c:xVal>
          <c:yVal>
            <c:numRef>
              <c:f>'CL &amp; Data'!$T$35:$T$204</c:f>
              <c:numCache>
                <c:formatCode>General</c:formatCode>
                <c:ptCount val="170"/>
                <c:pt idx="0">
                  <c:v>-6.7896266000000001</c:v>
                </c:pt>
                <c:pt idx="1">
                  <c:v>-6.6587052</c:v>
                </c:pt>
                <c:pt idx="2">
                  <c:v>-6.4698243</c:v>
                </c:pt>
                <c:pt idx="3">
                  <c:v>-6.2885900000000001</c:v>
                </c:pt>
                <c:pt idx="4">
                  <c:v>-6.1307425000000002</c:v>
                </c:pt>
                <c:pt idx="5">
                  <c:v>-6.0349225999999998</c:v>
                </c:pt>
                <c:pt idx="6">
                  <c:v>-6.0347657000000003</c:v>
                </c:pt>
                <c:pt idx="7">
                  <c:v>-6.1385388000000001</c:v>
                </c:pt>
                <c:pt idx="8">
                  <c:v>-6.2728329</c:v>
                </c:pt>
                <c:pt idx="9">
                  <c:v>-6.4111881000000004</c:v>
                </c:pt>
                <c:pt idx="10">
                  <c:v>-6.5480064999999996</c:v>
                </c:pt>
                <c:pt idx="11">
                  <c:v>-6.6864413999999996</c:v>
                </c:pt>
                <c:pt idx="12">
                  <c:v>-6.8777803999999998</c:v>
                </c:pt>
                <c:pt idx="13">
                  <c:v>-7.1082787999999999</c:v>
                </c:pt>
                <c:pt idx="14">
                  <c:v>-7.3814874000000001</c:v>
                </c:pt>
                <c:pt idx="15">
                  <c:v>-7.7358937000000001</c:v>
                </c:pt>
                <c:pt idx="16">
                  <c:v>-8.0892371999999995</c:v>
                </c:pt>
                <c:pt idx="17">
                  <c:v>-8.5288973000000006</c:v>
                </c:pt>
                <c:pt idx="18">
                  <c:v>-9.0240220999999998</c:v>
                </c:pt>
                <c:pt idx="19">
                  <c:v>-9.5448389000000002</c:v>
                </c:pt>
                <c:pt idx="20">
                  <c:v>-10.027813999999999</c:v>
                </c:pt>
                <c:pt idx="21">
                  <c:v>-10.550886999999999</c:v>
                </c:pt>
                <c:pt idx="22">
                  <c:v>-11.155806999999999</c:v>
                </c:pt>
                <c:pt idx="23">
                  <c:v>-11.798541999999999</c:v>
                </c:pt>
                <c:pt idx="24">
                  <c:v>-12.347943000000001</c:v>
                </c:pt>
                <c:pt idx="25">
                  <c:v>-12.71242</c:v>
                </c:pt>
                <c:pt idx="26">
                  <c:v>-13.005179999999999</c:v>
                </c:pt>
                <c:pt idx="27">
                  <c:v>-13.250211999999999</c:v>
                </c:pt>
                <c:pt idx="28">
                  <c:v>-13.365905</c:v>
                </c:pt>
                <c:pt idx="29">
                  <c:v>-13.240038</c:v>
                </c:pt>
                <c:pt idx="30">
                  <c:v>-12.993031999999999</c:v>
                </c:pt>
                <c:pt idx="31">
                  <c:v>-12.760851000000001</c:v>
                </c:pt>
                <c:pt idx="32">
                  <c:v>-11.95504</c:v>
                </c:pt>
                <c:pt idx="33">
                  <c:v>-11.343712</c:v>
                </c:pt>
                <c:pt idx="34">
                  <c:v>-10.517880999999999</c:v>
                </c:pt>
                <c:pt idx="35">
                  <c:v>-9.9212092999999992</c:v>
                </c:pt>
                <c:pt idx="36">
                  <c:v>-9.2782392999999992</c:v>
                </c:pt>
                <c:pt idx="37">
                  <c:v>-8.8633728000000005</c:v>
                </c:pt>
                <c:pt idx="38">
                  <c:v>-8.3374328999999996</c:v>
                </c:pt>
                <c:pt idx="39">
                  <c:v>-8.1081819999999993</c:v>
                </c:pt>
                <c:pt idx="40">
                  <c:v>-7.7078018000000004</c:v>
                </c:pt>
                <c:pt idx="41">
                  <c:v>-7.5793761999999996</c:v>
                </c:pt>
                <c:pt idx="42">
                  <c:v>-7.3460736000000004</c:v>
                </c:pt>
                <c:pt idx="43">
                  <c:v>-7.2458210000000003</c:v>
                </c:pt>
                <c:pt idx="44">
                  <c:v>-7.2495265</c:v>
                </c:pt>
                <c:pt idx="45">
                  <c:v>-7.1270493999999998</c:v>
                </c:pt>
                <c:pt idx="46">
                  <c:v>-7.1041635999999997</c:v>
                </c:pt>
                <c:pt idx="47">
                  <c:v>-7.0846948999999997</c:v>
                </c:pt>
                <c:pt idx="48">
                  <c:v>-7.0935378</c:v>
                </c:pt>
                <c:pt idx="49">
                  <c:v>-7.1037631000000001</c:v>
                </c:pt>
                <c:pt idx="50">
                  <c:v>-7.0672183000000004</c:v>
                </c:pt>
                <c:pt idx="51">
                  <c:v>-6.9657397000000003</c:v>
                </c:pt>
                <c:pt idx="52">
                  <c:v>-7.1090812999999997</c:v>
                </c:pt>
                <c:pt idx="53">
                  <c:v>-6.9168023999999999</c:v>
                </c:pt>
                <c:pt idx="54">
                  <c:v>-7.2568492999999998</c:v>
                </c:pt>
                <c:pt idx="55">
                  <c:v>-7.0490937000000002</c:v>
                </c:pt>
                <c:pt idx="56">
                  <c:v>-7.4698725000000001</c:v>
                </c:pt>
                <c:pt idx="57">
                  <c:v>-7.4057592999999997</c:v>
                </c:pt>
                <c:pt idx="58">
                  <c:v>-7.8427401000000003</c:v>
                </c:pt>
                <c:pt idx="59">
                  <c:v>-7.9139175000000002</c:v>
                </c:pt>
                <c:pt idx="60">
                  <c:v>-8.2365540999999993</c:v>
                </c:pt>
                <c:pt idx="61">
                  <c:v>-8.4707336000000009</c:v>
                </c:pt>
                <c:pt idx="62">
                  <c:v>-8.7467175000000008</c:v>
                </c:pt>
                <c:pt idx="63">
                  <c:v>-8.8187952000000003</c:v>
                </c:pt>
                <c:pt idx="64">
                  <c:v>-9.0617084999999999</c:v>
                </c:pt>
                <c:pt idx="65">
                  <c:v>-8.9585161000000006</c:v>
                </c:pt>
                <c:pt idx="66">
                  <c:v>-9.2056751000000006</c:v>
                </c:pt>
                <c:pt idx="67">
                  <c:v>-9.3328714000000002</c:v>
                </c:pt>
                <c:pt idx="68">
                  <c:v>-9.9271574000000005</c:v>
                </c:pt>
                <c:pt idx="69">
                  <c:v>-9.6566410000000005</c:v>
                </c:pt>
                <c:pt idx="70">
                  <c:v>-11.814560999999999</c:v>
                </c:pt>
                <c:pt idx="71">
                  <c:v>-11.847235</c:v>
                </c:pt>
                <c:pt idx="72">
                  <c:v>-12.199628000000001</c:v>
                </c:pt>
                <c:pt idx="73">
                  <c:v>-12.622726999999999</c:v>
                </c:pt>
                <c:pt idx="74">
                  <c:v>-13.004073</c:v>
                </c:pt>
                <c:pt idx="75">
                  <c:v>-13.636253</c:v>
                </c:pt>
                <c:pt idx="76">
                  <c:v>-14.090043</c:v>
                </c:pt>
                <c:pt idx="77">
                  <c:v>-14.632838</c:v>
                </c:pt>
                <c:pt idx="78">
                  <c:v>-15.084963999999999</c:v>
                </c:pt>
                <c:pt idx="79">
                  <c:v>-15.359401999999999</c:v>
                </c:pt>
                <c:pt idx="80">
                  <c:v>-15.231361</c:v>
                </c:pt>
                <c:pt idx="81">
                  <c:v>-14.497812</c:v>
                </c:pt>
                <c:pt idx="82">
                  <c:v>-13.700467</c:v>
                </c:pt>
                <c:pt idx="83">
                  <c:v>-13.282461</c:v>
                </c:pt>
                <c:pt idx="84">
                  <c:v>-13.033391</c:v>
                </c:pt>
                <c:pt idx="85">
                  <c:v>-12.607672000000001</c:v>
                </c:pt>
                <c:pt idx="86">
                  <c:v>-11.865308000000001</c:v>
                </c:pt>
                <c:pt idx="87">
                  <c:v>-11.211321</c:v>
                </c:pt>
                <c:pt idx="88">
                  <c:v>-10.587906</c:v>
                </c:pt>
                <c:pt idx="89">
                  <c:v>-10.100206999999999</c:v>
                </c:pt>
                <c:pt idx="90">
                  <c:v>-9.6080045999999992</c:v>
                </c:pt>
                <c:pt idx="91">
                  <c:v>-9.1285685999999995</c:v>
                </c:pt>
                <c:pt idx="92">
                  <c:v>-8.7866163000000004</c:v>
                </c:pt>
                <c:pt idx="93">
                  <c:v>-8.5817080000000008</c:v>
                </c:pt>
                <c:pt idx="94">
                  <c:v>-8.3354625999999996</c:v>
                </c:pt>
                <c:pt idx="95">
                  <c:v>-8.1176394999999992</c:v>
                </c:pt>
                <c:pt idx="96">
                  <c:v>-7.9482435999999996</c:v>
                </c:pt>
                <c:pt idx="97">
                  <c:v>-7.7550224999999999</c:v>
                </c:pt>
                <c:pt idx="98">
                  <c:v>-7.5352807000000004</c:v>
                </c:pt>
                <c:pt idx="99">
                  <c:v>-7.3062405999999998</c:v>
                </c:pt>
                <c:pt idx="100">
                  <c:v>-7.1395593000000002</c:v>
                </c:pt>
                <c:pt idx="101">
                  <c:v>-6.8932222999999997</c:v>
                </c:pt>
                <c:pt idx="102">
                  <c:v>-6.6529613000000003</c:v>
                </c:pt>
                <c:pt idx="103">
                  <c:v>-6.4200726000000001</c:v>
                </c:pt>
                <c:pt idx="104">
                  <c:v>-6.2240118999999998</c:v>
                </c:pt>
                <c:pt idx="105">
                  <c:v>-6.1630691999999998</c:v>
                </c:pt>
                <c:pt idx="106">
                  <c:v>-6.0704402999999996</c:v>
                </c:pt>
                <c:pt idx="107">
                  <c:v>-5.9993267000000001</c:v>
                </c:pt>
                <c:pt idx="108">
                  <c:v>-6.0066217999999996</c:v>
                </c:pt>
                <c:pt idx="109">
                  <c:v>-6.0377029999999996</c:v>
                </c:pt>
                <c:pt idx="110">
                  <c:v>-6.2023807</c:v>
                </c:pt>
                <c:pt idx="111">
                  <c:v>-6.4832745000000003</c:v>
                </c:pt>
                <c:pt idx="112">
                  <c:v>-6.4414014999999996</c:v>
                </c:pt>
                <c:pt idx="113">
                  <c:v>-6.3383583999999997</c:v>
                </c:pt>
                <c:pt idx="114">
                  <c:v>-6.2815308999999999</c:v>
                </c:pt>
                <c:pt idx="115">
                  <c:v>-6.2159519000000003</c:v>
                </c:pt>
                <c:pt idx="116">
                  <c:v>-6.1917691000000001</c:v>
                </c:pt>
                <c:pt idx="117">
                  <c:v>-6.2452512000000002</c:v>
                </c:pt>
                <c:pt idx="118">
                  <c:v>-6.3355617999999998</c:v>
                </c:pt>
                <c:pt idx="119">
                  <c:v>-6.3294338999999997</c:v>
                </c:pt>
                <c:pt idx="120">
                  <c:v>-6.4283333000000002</c:v>
                </c:pt>
                <c:pt idx="121">
                  <c:v>-6.4549688999999999</c:v>
                </c:pt>
                <c:pt idx="122">
                  <c:v>-6.3888344999999997</c:v>
                </c:pt>
                <c:pt idx="123">
                  <c:v>-6.4069504999999998</c:v>
                </c:pt>
                <c:pt idx="124">
                  <c:v>-6.3570976000000003</c:v>
                </c:pt>
                <c:pt idx="125">
                  <c:v>-6.1532024999999999</c:v>
                </c:pt>
                <c:pt idx="126">
                  <c:v>-5.8724074000000002</c:v>
                </c:pt>
                <c:pt idx="127">
                  <c:v>-5.6346121</c:v>
                </c:pt>
                <c:pt idx="128">
                  <c:v>-5.2591251999999997</c:v>
                </c:pt>
                <c:pt idx="129">
                  <c:v>-4.9080567000000004</c:v>
                </c:pt>
                <c:pt idx="130">
                  <c:v>-4.5143022999999998</c:v>
                </c:pt>
                <c:pt idx="131">
                  <c:v>-4.1449151000000004</c:v>
                </c:pt>
                <c:pt idx="132">
                  <c:v>-3.7704333999999999</c:v>
                </c:pt>
                <c:pt idx="133">
                  <c:v>-3.5003783999999998</c:v>
                </c:pt>
                <c:pt idx="134">
                  <c:v>-3.2983744000000002</c:v>
                </c:pt>
                <c:pt idx="135">
                  <c:v>-3.1158261</c:v>
                </c:pt>
                <c:pt idx="136">
                  <c:v>-3.0150815999999998</c:v>
                </c:pt>
                <c:pt idx="137">
                  <c:v>-2.9947537999999998</c:v>
                </c:pt>
                <c:pt idx="138">
                  <c:v>-3.0740037</c:v>
                </c:pt>
                <c:pt idx="139">
                  <c:v>-3.3163752999999998</c:v>
                </c:pt>
                <c:pt idx="140">
                  <c:v>-3.6138933</c:v>
                </c:pt>
                <c:pt idx="141">
                  <c:v>-4.0414171000000003</c:v>
                </c:pt>
                <c:pt idx="142">
                  <c:v>-4.6534934000000003</c:v>
                </c:pt>
                <c:pt idx="143">
                  <c:v>-5.4068531999999996</c:v>
                </c:pt>
                <c:pt idx="144">
                  <c:v>-6.3548694000000001</c:v>
                </c:pt>
                <c:pt idx="145">
                  <c:v>-7.5345459000000004</c:v>
                </c:pt>
                <c:pt idx="146">
                  <c:v>-9.0324162999999995</c:v>
                </c:pt>
                <c:pt idx="147">
                  <c:v>-10.682592</c:v>
                </c:pt>
                <c:pt idx="148">
                  <c:v>-12.730047000000001</c:v>
                </c:pt>
                <c:pt idx="149">
                  <c:v>-15.370513000000001</c:v>
                </c:pt>
                <c:pt idx="150">
                  <c:v>-18.525745000000001</c:v>
                </c:pt>
                <c:pt idx="151">
                  <c:v>-22.932061999999998</c:v>
                </c:pt>
                <c:pt idx="152">
                  <c:v>-25.522933999999999</c:v>
                </c:pt>
                <c:pt idx="153">
                  <c:v>-22.665043000000001</c:v>
                </c:pt>
                <c:pt idx="154">
                  <c:v>-19.101669000000001</c:v>
                </c:pt>
                <c:pt idx="155">
                  <c:v>-16.598542999999999</c:v>
                </c:pt>
                <c:pt idx="156">
                  <c:v>-14.675655000000001</c:v>
                </c:pt>
                <c:pt idx="157">
                  <c:v>-13.257325</c:v>
                </c:pt>
                <c:pt idx="158">
                  <c:v>-12.071369000000001</c:v>
                </c:pt>
                <c:pt idx="159">
                  <c:v>-11.204909000000001</c:v>
                </c:pt>
                <c:pt idx="160">
                  <c:v>-10.555878999999999</c:v>
                </c:pt>
                <c:pt idx="161">
                  <c:v>-10.048183999999999</c:v>
                </c:pt>
                <c:pt idx="162">
                  <c:v>-9.6499328999999996</c:v>
                </c:pt>
                <c:pt idx="163">
                  <c:v>-9.2982367999999997</c:v>
                </c:pt>
                <c:pt idx="164">
                  <c:v>-8.8796824999999995</c:v>
                </c:pt>
                <c:pt idx="165">
                  <c:v>-8.5934056999999999</c:v>
                </c:pt>
                <c:pt idx="166">
                  <c:v>-8.4226828000000005</c:v>
                </c:pt>
                <c:pt idx="167">
                  <c:v>-8.2425165000000007</c:v>
                </c:pt>
                <c:pt idx="168">
                  <c:v>-7.9288020000000001</c:v>
                </c:pt>
                <c:pt idx="169">
                  <c:v>-7.6355022999999997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4C-4F10-B689-104766D18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12544"/>
        <c:axId val="446814464"/>
      </c:scatterChart>
      <c:valAx>
        <c:axId val="446812544"/>
        <c:scaling>
          <c:orientation val="minMax"/>
          <c:max val="32"/>
          <c:min val="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46814464"/>
        <c:crosses val="autoZero"/>
        <c:crossBetween val="midCat"/>
        <c:majorUnit val="4"/>
      </c:valAx>
      <c:valAx>
        <c:axId val="446814464"/>
        <c:scaling>
          <c:orientation val="minMax"/>
          <c:max val="0"/>
          <c:min val="-2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46812544"/>
        <c:crosses val="autoZero"/>
        <c:crossBetween val="midCat"/>
        <c:majorUnit val="5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28248583380630321"/>
          <c:y val="0.67052238261883934"/>
          <c:w val="0.31763225961532171"/>
          <c:h val="0.121138086905803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Return Loss (dB)</a:t>
            </a:r>
          </a:p>
        </c:rich>
      </c:tx>
      <c:layout>
        <c:manualLayout>
          <c:xMode val="edge"/>
          <c:yMode val="edge"/>
          <c:x val="0.39778725021602179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0.01</c:v>
                </c:pt>
                <c:pt idx="1">
                  <c:v>0.20995</c:v>
                </c:pt>
                <c:pt idx="2">
                  <c:v>0.40989999999999999</c:v>
                </c:pt>
                <c:pt idx="3">
                  <c:v>0.60985</c:v>
                </c:pt>
                <c:pt idx="4">
                  <c:v>0.80979999999999996</c:v>
                </c:pt>
                <c:pt idx="5">
                  <c:v>1.0097499999999999</c:v>
                </c:pt>
                <c:pt idx="6">
                  <c:v>1.2097</c:v>
                </c:pt>
                <c:pt idx="7">
                  <c:v>1.4096500000000001</c:v>
                </c:pt>
                <c:pt idx="8">
                  <c:v>1.6095999999999999</c:v>
                </c:pt>
                <c:pt idx="9">
                  <c:v>1.80955</c:v>
                </c:pt>
                <c:pt idx="10">
                  <c:v>2.0095000000000001</c:v>
                </c:pt>
                <c:pt idx="11">
                  <c:v>2.2094499999999999</c:v>
                </c:pt>
                <c:pt idx="12">
                  <c:v>2.4094000000000002</c:v>
                </c:pt>
                <c:pt idx="13">
                  <c:v>2.6093500000000001</c:v>
                </c:pt>
                <c:pt idx="14">
                  <c:v>2.8092999999999999</c:v>
                </c:pt>
                <c:pt idx="15">
                  <c:v>3.0092500000000002</c:v>
                </c:pt>
                <c:pt idx="16">
                  <c:v>3.2092000000000001</c:v>
                </c:pt>
                <c:pt idx="17">
                  <c:v>3.4091499999999999</c:v>
                </c:pt>
                <c:pt idx="18">
                  <c:v>3.6091000000000002</c:v>
                </c:pt>
                <c:pt idx="19">
                  <c:v>3.80905</c:v>
                </c:pt>
                <c:pt idx="20">
                  <c:v>4.0090000000000003</c:v>
                </c:pt>
                <c:pt idx="21">
                  <c:v>4.2089499999999997</c:v>
                </c:pt>
                <c:pt idx="22">
                  <c:v>4.4089</c:v>
                </c:pt>
                <c:pt idx="23">
                  <c:v>4.6088500000000003</c:v>
                </c:pt>
                <c:pt idx="24">
                  <c:v>4.8087999999999997</c:v>
                </c:pt>
                <c:pt idx="25">
                  <c:v>5.00875</c:v>
                </c:pt>
                <c:pt idx="26">
                  <c:v>5.2087000000000003</c:v>
                </c:pt>
                <c:pt idx="27">
                  <c:v>5.4086499999999997</c:v>
                </c:pt>
                <c:pt idx="28">
                  <c:v>5.6086</c:v>
                </c:pt>
                <c:pt idx="29">
                  <c:v>5.8085500000000003</c:v>
                </c:pt>
                <c:pt idx="30">
                  <c:v>6.0084999999999997</c:v>
                </c:pt>
                <c:pt idx="31">
                  <c:v>6.20845</c:v>
                </c:pt>
                <c:pt idx="32">
                  <c:v>6.4084000000000003</c:v>
                </c:pt>
                <c:pt idx="33">
                  <c:v>6.6083499999999997</c:v>
                </c:pt>
                <c:pt idx="34">
                  <c:v>6.8083</c:v>
                </c:pt>
                <c:pt idx="35">
                  <c:v>7.0082500000000003</c:v>
                </c:pt>
                <c:pt idx="36">
                  <c:v>7.2081999999999997</c:v>
                </c:pt>
                <c:pt idx="37">
                  <c:v>7.40815</c:v>
                </c:pt>
                <c:pt idx="38">
                  <c:v>7.6081000000000003</c:v>
                </c:pt>
                <c:pt idx="39">
                  <c:v>7.8080499999999997</c:v>
                </c:pt>
                <c:pt idx="40">
                  <c:v>8.0079999999999991</c:v>
                </c:pt>
                <c:pt idx="41">
                  <c:v>8.2079500000000003</c:v>
                </c:pt>
                <c:pt idx="42">
                  <c:v>8.4078999999999997</c:v>
                </c:pt>
                <c:pt idx="43">
                  <c:v>8.6078499999999991</c:v>
                </c:pt>
                <c:pt idx="44">
                  <c:v>8.8078000000000003</c:v>
                </c:pt>
                <c:pt idx="45">
                  <c:v>9.0077499999999997</c:v>
                </c:pt>
                <c:pt idx="46">
                  <c:v>9.2077000000000009</c:v>
                </c:pt>
                <c:pt idx="47">
                  <c:v>9.4076500000000003</c:v>
                </c:pt>
                <c:pt idx="48">
                  <c:v>9.6075999999999997</c:v>
                </c:pt>
                <c:pt idx="49">
                  <c:v>9.8075500000000009</c:v>
                </c:pt>
                <c:pt idx="50">
                  <c:v>10.0075</c:v>
                </c:pt>
                <c:pt idx="51">
                  <c:v>10.20745</c:v>
                </c:pt>
                <c:pt idx="52">
                  <c:v>10.407400000000001</c:v>
                </c:pt>
                <c:pt idx="53">
                  <c:v>10.60735</c:v>
                </c:pt>
                <c:pt idx="54">
                  <c:v>10.8073</c:v>
                </c:pt>
                <c:pt idx="55">
                  <c:v>11.007250000000001</c:v>
                </c:pt>
                <c:pt idx="56">
                  <c:v>11.2072</c:v>
                </c:pt>
                <c:pt idx="57">
                  <c:v>11.40715</c:v>
                </c:pt>
                <c:pt idx="58">
                  <c:v>11.607100000000001</c:v>
                </c:pt>
                <c:pt idx="59">
                  <c:v>11.80705</c:v>
                </c:pt>
                <c:pt idx="60">
                  <c:v>12.007</c:v>
                </c:pt>
                <c:pt idx="61">
                  <c:v>12.206950000000001</c:v>
                </c:pt>
                <c:pt idx="62">
                  <c:v>12.4069</c:v>
                </c:pt>
                <c:pt idx="63">
                  <c:v>12.60685</c:v>
                </c:pt>
                <c:pt idx="64">
                  <c:v>12.806800000000001</c:v>
                </c:pt>
                <c:pt idx="65">
                  <c:v>13.00675</c:v>
                </c:pt>
                <c:pt idx="66">
                  <c:v>13.2067</c:v>
                </c:pt>
                <c:pt idx="67">
                  <c:v>13.406650000000001</c:v>
                </c:pt>
                <c:pt idx="68">
                  <c:v>13.6066</c:v>
                </c:pt>
                <c:pt idx="69">
                  <c:v>13.80655</c:v>
                </c:pt>
                <c:pt idx="70">
                  <c:v>14.006500000000001</c:v>
                </c:pt>
                <c:pt idx="71">
                  <c:v>14.20645</c:v>
                </c:pt>
                <c:pt idx="72">
                  <c:v>14.4064</c:v>
                </c:pt>
                <c:pt idx="73">
                  <c:v>14.606350000000001</c:v>
                </c:pt>
                <c:pt idx="74">
                  <c:v>14.8063</c:v>
                </c:pt>
                <c:pt idx="75">
                  <c:v>15.00625</c:v>
                </c:pt>
                <c:pt idx="76">
                  <c:v>15.206200000000001</c:v>
                </c:pt>
                <c:pt idx="77">
                  <c:v>15.40615</c:v>
                </c:pt>
                <c:pt idx="78">
                  <c:v>15.6061</c:v>
                </c:pt>
                <c:pt idx="79">
                  <c:v>15.806050000000001</c:v>
                </c:pt>
                <c:pt idx="80">
                  <c:v>16.006</c:v>
                </c:pt>
                <c:pt idx="81">
                  <c:v>16.205950000000001</c:v>
                </c:pt>
                <c:pt idx="82">
                  <c:v>16.405899999999999</c:v>
                </c:pt>
                <c:pt idx="83">
                  <c:v>16.60585</c:v>
                </c:pt>
                <c:pt idx="84">
                  <c:v>16.805800000000001</c:v>
                </c:pt>
                <c:pt idx="85">
                  <c:v>17.005749999999999</c:v>
                </c:pt>
                <c:pt idx="86">
                  <c:v>17.2057</c:v>
                </c:pt>
                <c:pt idx="87">
                  <c:v>17.405650000000001</c:v>
                </c:pt>
                <c:pt idx="88">
                  <c:v>17.605599999999999</c:v>
                </c:pt>
                <c:pt idx="89">
                  <c:v>17.80555</c:v>
                </c:pt>
                <c:pt idx="90">
                  <c:v>18.005500000000001</c:v>
                </c:pt>
                <c:pt idx="91">
                  <c:v>18.205449999999999</c:v>
                </c:pt>
                <c:pt idx="92">
                  <c:v>18.4054</c:v>
                </c:pt>
                <c:pt idx="93">
                  <c:v>18.605350000000001</c:v>
                </c:pt>
                <c:pt idx="94">
                  <c:v>18.805299999999999</c:v>
                </c:pt>
                <c:pt idx="95">
                  <c:v>19.00525</c:v>
                </c:pt>
                <c:pt idx="96">
                  <c:v>19.205200000000001</c:v>
                </c:pt>
                <c:pt idx="97">
                  <c:v>19.405149999999999</c:v>
                </c:pt>
                <c:pt idx="98">
                  <c:v>19.6051</c:v>
                </c:pt>
                <c:pt idx="99">
                  <c:v>19.805050000000001</c:v>
                </c:pt>
                <c:pt idx="100">
                  <c:v>20.004999999999999</c:v>
                </c:pt>
                <c:pt idx="101">
                  <c:v>20.20495</c:v>
                </c:pt>
                <c:pt idx="102">
                  <c:v>20.404900000000001</c:v>
                </c:pt>
                <c:pt idx="103">
                  <c:v>20.604849999999999</c:v>
                </c:pt>
                <c:pt idx="104">
                  <c:v>20.8048</c:v>
                </c:pt>
                <c:pt idx="105">
                  <c:v>21.004750000000001</c:v>
                </c:pt>
                <c:pt idx="106">
                  <c:v>21.204699999999999</c:v>
                </c:pt>
                <c:pt idx="107">
                  <c:v>21.40465</c:v>
                </c:pt>
                <c:pt idx="108">
                  <c:v>21.604600000000001</c:v>
                </c:pt>
                <c:pt idx="109">
                  <c:v>21.804549999999999</c:v>
                </c:pt>
                <c:pt idx="110">
                  <c:v>22.0045</c:v>
                </c:pt>
                <c:pt idx="111">
                  <c:v>22.204450000000001</c:v>
                </c:pt>
                <c:pt idx="112">
                  <c:v>22.404399999999999</c:v>
                </c:pt>
                <c:pt idx="113">
                  <c:v>22.60435</c:v>
                </c:pt>
                <c:pt idx="114">
                  <c:v>22.804300000000001</c:v>
                </c:pt>
                <c:pt idx="115">
                  <c:v>23.004249999999999</c:v>
                </c:pt>
                <c:pt idx="116">
                  <c:v>23.2042</c:v>
                </c:pt>
                <c:pt idx="117">
                  <c:v>23.404150000000001</c:v>
                </c:pt>
                <c:pt idx="118">
                  <c:v>23.604099999999999</c:v>
                </c:pt>
                <c:pt idx="119">
                  <c:v>23.80405</c:v>
                </c:pt>
                <c:pt idx="120">
                  <c:v>24.004000000000001</c:v>
                </c:pt>
                <c:pt idx="121">
                  <c:v>24.203949999999999</c:v>
                </c:pt>
                <c:pt idx="122">
                  <c:v>24.4039</c:v>
                </c:pt>
                <c:pt idx="123">
                  <c:v>24.603850000000001</c:v>
                </c:pt>
                <c:pt idx="124">
                  <c:v>24.803799999999999</c:v>
                </c:pt>
                <c:pt idx="125">
                  <c:v>25.00375</c:v>
                </c:pt>
                <c:pt idx="126">
                  <c:v>25.203700000000001</c:v>
                </c:pt>
                <c:pt idx="127">
                  <c:v>25.403649999999999</c:v>
                </c:pt>
                <c:pt idx="128">
                  <c:v>25.6036</c:v>
                </c:pt>
                <c:pt idx="129">
                  <c:v>25.803550000000001</c:v>
                </c:pt>
                <c:pt idx="130">
                  <c:v>26.003499999999999</c:v>
                </c:pt>
                <c:pt idx="131">
                  <c:v>26.20345</c:v>
                </c:pt>
                <c:pt idx="132">
                  <c:v>26.403400000000001</c:v>
                </c:pt>
                <c:pt idx="133">
                  <c:v>26.603349999999999</c:v>
                </c:pt>
                <c:pt idx="134">
                  <c:v>26.8033</c:v>
                </c:pt>
                <c:pt idx="135">
                  <c:v>27.003250000000001</c:v>
                </c:pt>
                <c:pt idx="136">
                  <c:v>27.203199999999999</c:v>
                </c:pt>
                <c:pt idx="137">
                  <c:v>27.40315</c:v>
                </c:pt>
                <c:pt idx="138">
                  <c:v>27.603100000000001</c:v>
                </c:pt>
                <c:pt idx="139">
                  <c:v>27.803049999999999</c:v>
                </c:pt>
                <c:pt idx="140">
                  <c:v>28.003</c:v>
                </c:pt>
                <c:pt idx="141">
                  <c:v>28.202950000000001</c:v>
                </c:pt>
                <c:pt idx="142">
                  <c:v>28.402899999999999</c:v>
                </c:pt>
                <c:pt idx="143">
                  <c:v>28.60285</c:v>
                </c:pt>
                <c:pt idx="144">
                  <c:v>28.802800000000001</c:v>
                </c:pt>
                <c:pt idx="145">
                  <c:v>29.002749999999999</c:v>
                </c:pt>
                <c:pt idx="146">
                  <c:v>29.2027</c:v>
                </c:pt>
                <c:pt idx="147">
                  <c:v>29.402650000000001</c:v>
                </c:pt>
                <c:pt idx="148">
                  <c:v>29.602599999999999</c:v>
                </c:pt>
                <c:pt idx="149">
                  <c:v>29.80255</c:v>
                </c:pt>
                <c:pt idx="150">
                  <c:v>30.002500000000001</c:v>
                </c:pt>
                <c:pt idx="151">
                  <c:v>30.202449999999999</c:v>
                </c:pt>
                <c:pt idx="152">
                  <c:v>30.4024</c:v>
                </c:pt>
                <c:pt idx="153">
                  <c:v>30.602350000000001</c:v>
                </c:pt>
                <c:pt idx="154">
                  <c:v>30.802299999999999</c:v>
                </c:pt>
                <c:pt idx="155">
                  <c:v>31.00225</c:v>
                </c:pt>
                <c:pt idx="156">
                  <c:v>31.202200000000001</c:v>
                </c:pt>
                <c:pt idx="157">
                  <c:v>31.402149999999999</c:v>
                </c:pt>
                <c:pt idx="158">
                  <c:v>31.6021</c:v>
                </c:pt>
                <c:pt idx="159">
                  <c:v>31.802050000000001</c:v>
                </c:pt>
                <c:pt idx="160">
                  <c:v>32.002000000000002</c:v>
                </c:pt>
                <c:pt idx="161">
                  <c:v>32.201949999999997</c:v>
                </c:pt>
                <c:pt idx="162">
                  <c:v>32.401899999999998</c:v>
                </c:pt>
                <c:pt idx="163">
                  <c:v>32.601849999999999</c:v>
                </c:pt>
                <c:pt idx="164">
                  <c:v>32.8018</c:v>
                </c:pt>
                <c:pt idx="165">
                  <c:v>33.001750000000001</c:v>
                </c:pt>
                <c:pt idx="166">
                  <c:v>33.201700000000002</c:v>
                </c:pt>
                <c:pt idx="167">
                  <c:v>33.401649999999997</c:v>
                </c:pt>
                <c:pt idx="168">
                  <c:v>33.601599999999998</c:v>
                </c:pt>
                <c:pt idx="169">
                  <c:v>33.801549999999999</c:v>
                </c:pt>
                <c:pt idx="170">
                  <c:v>34.0015</c:v>
                </c:pt>
                <c:pt idx="171">
                  <c:v>34.201450000000001</c:v>
                </c:pt>
                <c:pt idx="172">
                  <c:v>34.401400000000002</c:v>
                </c:pt>
                <c:pt idx="173">
                  <c:v>34.601349999999996</c:v>
                </c:pt>
                <c:pt idx="174">
                  <c:v>34.801299999999998</c:v>
                </c:pt>
                <c:pt idx="175">
                  <c:v>35.001249999999999</c:v>
                </c:pt>
                <c:pt idx="176">
                  <c:v>35.2012</c:v>
                </c:pt>
                <c:pt idx="177">
                  <c:v>35.401150000000001</c:v>
                </c:pt>
                <c:pt idx="178">
                  <c:v>35.601100000000002</c:v>
                </c:pt>
                <c:pt idx="179">
                  <c:v>35.801049999999996</c:v>
                </c:pt>
                <c:pt idx="180">
                  <c:v>36.000999999999998</c:v>
                </c:pt>
                <c:pt idx="181">
                  <c:v>36.200949999999999</c:v>
                </c:pt>
                <c:pt idx="182">
                  <c:v>36.4009</c:v>
                </c:pt>
                <c:pt idx="183">
                  <c:v>36.600850000000001</c:v>
                </c:pt>
                <c:pt idx="184">
                  <c:v>36.800800000000002</c:v>
                </c:pt>
                <c:pt idx="185">
                  <c:v>37.000749999999996</c:v>
                </c:pt>
                <c:pt idx="186">
                  <c:v>37.200699999999998</c:v>
                </c:pt>
                <c:pt idx="187">
                  <c:v>37.400649999999999</c:v>
                </c:pt>
                <c:pt idx="188">
                  <c:v>37.6006</c:v>
                </c:pt>
                <c:pt idx="189">
                  <c:v>37.800550000000001</c:v>
                </c:pt>
                <c:pt idx="190">
                  <c:v>38.000500000000002</c:v>
                </c:pt>
                <c:pt idx="191">
                  <c:v>38.200449999999996</c:v>
                </c:pt>
                <c:pt idx="192">
                  <c:v>38.400399999999998</c:v>
                </c:pt>
                <c:pt idx="193">
                  <c:v>38.600349999999999</c:v>
                </c:pt>
                <c:pt idx="194">
                  <c:v>38.8003</c:v>
                </c:pt>
                <c:pt idx="195">
                  <c:v>39.000250000000001</c:v>
                </c:pt>
                <c:pt idx="196">
                  <c:v>39.200200000000002</c:v>
                </c:pt>
                <c:pt idx="197">
                  <c:v>39.400149999999996</c:v>
                </c:pt>
                <c:pt idx="198">
                  <c:v>39.600099999999998</c:v>
                </c:pt>
                <c:pt idx="199">
                  <c:v>39.800049999999999</c:v>
                </c:pt>
                <c:pt idx="200">
                  <c:v>40</c:v>
                </c:pt>
              </c:numCache>
            </c:numRef>
          </c:xVal>
          <c:yVal>
            <c:numRef>
              <c:f>Isolations!$D$5:$D$205</c:f>
              <c:numCache>
                <c:formatCode>General</c:formatCode>
                <c:ptCount val="201"/>
                <c:pt idx="0">
                  <c:v>0.20101738999999999</c:v>
                </c:pt>
                <c:pt idx="1">
                  <c:v>4.0484719000000002E-2</c:v>
                </c:pt>
                <c:pt idx="2">
                  <c:v>3.4789308999999997E-2</c:v>
                </c:pt>
                <c:pt idx="3">
                  <c:v>6.9622084999999998E-3</c:v>
                </c:pt>
                <c:pt idx="4">
                  <c:v>3.9488621000000002E-2</c:v>
                </c:pt>
                <c:pt idx="5">
                  <c:v>7.0359446000000006E-2</c:v>
                </c:pt>
                <c:pt idx="6">
                  <c:v>9.1465830999999997E-2</c:v>
                </c:pt>
                <c:pt idx="7">
                  <c:v>0.10028607</c:v>
                </c:pt>
                <c:pt idx="8">
                  <c:v>8.4130681999999998E-2</c:v>
                </c:pt>
                <c:pt idx="9">
                  <c:v>7.8804686999999998E-2</c:v>
                </c:pt>
                <c:pt idx="10">
                  <c:v>5.1398729000000001E-3</c:v>
                </c:pt>
                <c:pt idx="11">
                  <c:v>-5.9008739999999997E-2</c:v>
                </c:pt>
                <c:pt idx="12">
                  <c:v>-0.15362591</c:v>
                </c:pt>
                <c:pt idx="13">
                  <c:v>-0.24680156</c:v>
                </c:pt>
                <c:pt idx="14">
                  <c:v>-0.37779563999999999</c:v>
                </c:pt>
                <c:pt idx="15">
                  <c:v>-0.50176131999999996</c:v>
                </c:pt>
                <c:pt idx="16">
                  <c:v>-0.64224236999999995</c:v>
                </c:pt>
                <c:pt idx="17">
                  <c:v>-0.80062794999999998</c:v>
                </c:pt>
                <c:pt idx="18">
                  <c:v>-0.90827959999999996</c:v>
                </c:pt>
                <c:pt idx="19">
                  <c:v>-0.98010366999999998</c:v>
                </c:pt>
                <c:pt idx="20">
                  <c:v>-1.0519556999999999</c:v>
                </c:pt>
                <c:pt idx="21">
                  <c:v>-1.2269197999999999</c:v>
                </c:pt>
                <c:pt idx="22">
                  <c:v>-1.2400872000000001</c:v>
                </c:pt>
                <c:pt idx="23">
                  <c:v>-1.3578705</c:v>
                </c:pt>
                <c:pt idx="24">
                  <c:v>-1.6095831</c:v>
                </c:pt>
                <c:pt idx="25">
                  <c:v>-1.3569218000000001</c:v>
                </c:pt>
                <c:pt idx="26">
                  <c:v>-1.3962836999999999</c:v>
                </c:pt>
                <c:pt idx="27">
                  <c:v>-1.4186702</c:v>
                </c:pt>
                <c:pt idx="28">
                  <c:v>-1.392061</c:v>
                </c:pt>
                <c:pt idx="29">
                  <c:v>-1.4241636</c:v>
                </c:pt>
                <c:pt idx="30">
                  <c:v>-1.413413</c:v>
                </c:pt>
                <c:pt idx="31">
                  <c:v>-1.3984901000000001</c:v>
                </c:pt>
                <c:pt idx="32">
                  <c:v>-1.3564122999999999</c:v>
                </c:pt>
                <c:pt idx="33">
                  <c:v>-1.3981349000000001</c:v>
                </c:pt>
                <c:pt idx="34">
                  <c:v>-1.4954265</c:v>
                </c:pt>
                <c:pt idx="35">
                  <c:v>-1.6295723</c:v>
                </c:pt>
                <c:pt idx="36">
                  <c:v>-1.9166831</c:v>
                </c:pt>
                <c:pt idx="37">
                  <c:v>-1.9580165</c:v>
                </c:pt>
                <c:pt idx="38">
                  <c:v>-2.3286009000000001</c:v>
                </c:pt>
                <c:pt idx="39">
                  <c:v>-2.4979064000000002</c:v>
                </c:pt>
                <c:pt idx="40">
                  <c:v>-2.6283967000000001</c:v>
                </c:pt>
                <c:pt idx="41">
                  <c:v>-2.8874010999999999</c:v>
                </c:pt>
                <c:pt idx="42">
                  <c:v>-3.1139120999999998</c:v>
                </c:pt>
                <c:pt idx="43">
                  <c:v>-3.3857172000000002</c:v>
                </c:pt>
                <c:pt idx="44">
                  <c:v>-3.5526941000000001</c:v>
                </c:pt>
                <c:pt idx="45">
                  <c:v>-3.8680493999999999</c:v>
                </c:pt>
                <c:pt idx="46">
                  <c:v>-4.2855452999999999</c:v>
                </c:pt>
                <c:pt idx="47">
                  <c:v>-4.630115</c:v>
                </c:pt>
                <c:pt idx="48">
                  <c:v>-4.9210190999999996</c:v>
                </c:pt>
                <c:pt idx="49">
                  <c:v>-5.4525212999999999</c:v>
                </c:pt>
                <c:pt idx="50">
                  <c:v>-6.0904989</c:v>
                </c:pt>
                <c:pt idx="51">
                  <c:v>-6.2684521999999996</c:v>
                </c:pt>
                <c:pt idx="52">
                  <c:v>-6.9189204999999996</c:v>
                </c:pt>
                <c:pt idx="53">
                  <c:v>-7.5436072000000003</c:v>
                </c:pt>
                <c:pt idx="54">
                  <c:v>-8.2467737000000003</c:v>
                </c:pt>
                <c:pt idx="55">
                  <c:v>-8.9417086000000001</c:v>
                </c:pt>
                <c:pt idx="56">
                  <c:v>-9.5838175000000003</c:v>
                </c:pt>
                <c:pt idx="57">
                  <c:v>-10.332974</c:v>
                </c:pt>
                <c:pt idx="58">
                  <c:v>-11.063048</c:v>
                </c:pt>
                <c:pt idx="59">
                  <c:v>-11.767671999999999</c:v>
                </c:pt>
                <c:pt idx="60">
                  <c:v>-12.396666</c:v>
                </c:pt>
                <c:pt idx="61">
                  <c:v>-13.261149</c:v>
                </c:pt>
                <c:pt idx="62">
                  <c:v>-14.351267999999999</c:v>
                </c:pt>
                <c:pt idx="63">
                  <c:v>-14.762528</c:v>
                </c:pt>
                <c:pt idx="64">
                  <c:v>-14.568009999999999</c:v>
                </c:pt>
                <c:pt idx="65">
                  <c:v>-14.728243000000001</c:v>
                </c:pt>
                <c:pt idx="66">
                  <c:v>-13.428442</c:v>
                </c:pt>
                <c:pt idx="67">
                  <c:v>-11.55078</c:v>
                </c:pt>
                <c:pt idx="68">
                  <c:v>-12.68629</c:v>
                </c:pt>
                <c:pt idx="69">
                  <c:v>-12.067095</c:v>
                </c:pt>
                <c:pt idx="70">
                  <c:v>-11.290995000000001</c:v>
                </c:pt>
                <c:pt idx="71">
                  <c:v>-10.847697999999999</c:v>
                </c:pt>
                <c:pt idx="72">
                  <c:v>-10.187811999999999</c:v>
                </c:pt>
                <c:pt idx="73">
                  <c:v>-10.158064</c:v>
                </c:pt>
                <c:pt idx="74">
                  <c:v>-9.7602148</c:v>
                </c:pt>
                <c:pt idx="75">
                  <c:v>-9.4334450000000007</c:v>
                </c:pt>
                <c:pt idx="76">
                  <c:v>-9.1222305000000006</c:v>
                </c:pt>
                <c:pt idx="77">
                  <c:v>-8.8539867000000001</c:v>
                </c:pt>
                <c:pt idx="78">
                  <c:v>-8.7829609000000008</c:v>
                </c:pt>
                <c:pt idx="79">
                  <c:v>-8.7036572000000003</c:v>
                </c:pt>
                <c:pt idx="80">
                  <c:v>-8.6302909999999997</c:v>
                </c:pt>
                <c:pt idx="81">
                  <c:v>-8.6193933000000005</c:v>
                </c:pt>
                <c:pt idx="82">
                  <c:v>-8.7808980999999999</c:v>
                </c:pt>
                <c:pt idx="83">
                  <c:v>-8.9821205000000006</c:v>
                </c:pt>
                <c:pt idx="84">
                  <c:v>-8.9385861999999996</c:v>
                </c:pt>
                <c:pt idx="85">
                  <c:v>-8.7270793999999992</c:v>
                </c:pt>
                <c:pt idx="86">
                  <c:v>-8.6305417999999996</c:v>
                </c:pt>
                <c:pt idx="87">
                  <c:v>-8.5686959999999992</c:v>
                </c:pt>
                <c:pt idx="88">
                  <c:v>-8.6181602000000002</c:v>
                </c:pt>
                <c:pt idx="89">
                  <c:v>-9.3088616999999996</c:v>
                </c:pt>
                <c:pt idx="90">
                  <c:v>-9.9436522000000007</c:v>
                </c:pt>
                <c:pt idx="91">
                  <c:v>-9.5498314000000004</c:v>
                </c:pt>
                <c:pt idx="92">
                  <c:v>-9.8506985</c:v>
                </c:pt>
                <c:pt idx="93">
                  <c:v>-10.151426000000001</c:v>
                </c:pt>
                <c:pt idx="94">
                  <c:v>-9.8941469000000009</c:v>
                </c:pt>
                <c:pt idx="95">
                  <c:v>-12.254111999999999</c:v>
                </c:pt>
                <c:pt idx="96">
                  <c:v>-13.121142000000001</c:v>
                </c:pt>
                <c:pt idx="97">
                  <c:v>-13.797203</c:v>
                </c:pt>
                <c:pt idx="98">
                  <c:v>-14.071802999999999</c:v>
                </c:pt>
                <c:pt idx="99">
                  <c:v>-14.49278</c:v>
                </c:pt>
                <c:pt idx="100">
                  <c:v>-14.566734</c:v>
                </c:pt>
                <c:pt idx="101">
                  <c:v>-14.961529000000001</c:v>
                </c:pt>
                <c:pt idx="102">
                  <c:v>-15.336287</c:v>
                </c:pt>
                <c:pt idx="103">
                  <c:v>-15.700434</c:v>
                </c:pt>
                <c:pt idx="104">
                  <c:v>-14.913926999999999</c:v>
                </c:pt>
                <c:pt idx="105">
                  <c:v>-14.036338000000001</c:v>
                </c:pt>
                <c:pt idx="106">
                  <c:v>-14.469255</c:v>
                </c:pt>
                <c:pt idx="107">
                  <c:v>-15.12847</c:v>
                </c:pt>
                <c:pt idx="108">
                  <c:v>-15.394971</c:v>
                </c:pt>
                <c:pt idx="109">
                  <c:v>-15.327177000000001</c:v>
                </c:pt>
                <c:pt idx="110">
                  <c:v>-14.77159</c:v>
                </c:pt>
                <c:pt idx="111">
                  <c:v>-14.300394000000001</c:v>
                </c:pt>
                <c:pt idx="112">
                  <c:v>-13.091476999999999</c:v>
                </c:pt>
                <c:pt idx="113">
                  <c:v>-11.731992999999999</c:v>
                </c:pt>
                <c:pt idx="114">
                  <c:v>-10.931149</c:v>
                </c:pt>
                <c:pt idx="115">
                  <c:v>-9.6328925999999999</c:v>
                </c:pt>
                <c:pt idx="116">
                  <c:v>-9.4642239000000004</c:v>
                </c:pt>
                <c:pt idx="117">
                  <c:v>-8.8686991000000006</c:v>
                </c:pt>
                <c:pt idx="118">
                  <c:v>-8.3559484000000008</c:v>
                </c:pt>
                <c:pt idx="119">
                  <c:v>-7.5913915999999997</c:v>
                </c:pt>
                <c:pt idx="120">
                  <c:v>-7.0340176000000003</c:v>
                </c:pt>
                <c:pt idx="121">
                  <c:v>-6.7583485000000003</c:v>
                </c:pt>
                <c:pt idx="122">
                  <c:v>-6.10886</c:v>
                </c:pt>
                <c:pt idx="123">
                  <c:v>-5.953023</c:v>
                </c:pt>
                <c:pt idx="124">
                  <c:v>-5.3198379999999998</c:v>
                </c:pt>
                <c:pt idx="125">
                  <c:v>-4.9728874999999997</c:v>
                </c:pt>
                <c:pt idx="126">
                  <c:v>-5.0025481999999997</c:v>
                </c:pt>
                <c:pt idx="127">
                  <c:v>-4.7942847999999998</c:v>
                </c:pt>
                <c:pt idx="128">
                  <c:v>-4.8823632999999997</c:v>
                </c:pt>
                <c:pt idx="129">
                  <c:v>-4.7148113</c:v>
                </c:pt>
                <c:pt idx="130">
                  <c:v>-4.4723433999999997</c:v>
                </c:pt>
                <c:pt idx="131">
                  <c:v>-4.1832637999999998</c:v>
                </c:pt>
                <c:pt idx="132">
                  <c:v>-3.9582948999999998</c:v>
                </c:pt>
                <c:pt idx="133">
                  <c:v>-5.2873516</c:v>
                </c:pt>
                <c:pt idx="134">
                  <c:v>-5.6912197999999998</c:v>
                </c:pt>
                <c:pt idx="135">
                  <c:v>-5.8211689</c:v>
                </c:pt>
                <c:pt idx="136">
                  <c:v>-5.8941460000000001</c:v>
                </c:pt>
                <c:pt idx="137">
                  <c:v>-5.9441141999999996</c:v>
                </c:pt>
                <c:pt idx="138">
                  <c:v>-5.9693375</c:v>
                </c:pt>
                <c:pt idx="139">
                  <c:v>-5.8627038000000002</c:v>
                </c:pt>
                <c:pt idx="140">
                  <c:v>-5.8297172000000002</c:v>
                </c:pt>
                <c:pt idx="141">
                  <c:v>-5.8493494999999998</c:v>
                </c:pt>
                <c:pt idx="142">
                  <c:v>-5.9337530000000003</c:v>
                </c:pt>
                <c:pt idx="143">
                  <c:v>-5.9947457000000002</c:v>
                </c:pt>
                <c:pt idx="144">
                  <c:v>-6.0173316000000003</c:v>
                </c:pt>
                <c:pt idx="145">
                  <c:v>-6.0236983000000004</c:v>
                </c:pt>
                <c:pt idx="146">
                  <c:v>-6.0975374999999996</c:v>
                </c:pt>
                <c:pt idx="147">
                  <c:v>-5.8193655</c:v>
                </c:pt>
                <c:pt idx="148">
                  <c:v>-5.4979424000000003</c:v>
                </c:pt>
                <c:pt idx="149">
                  <c:v>-5.2017135999999997</c:v>
                </c:pt>
                <c:pt idx="150">
                  <c:v>-4.8843541000000004</c:v>
                </c:pt>
                <c:pt idx="151">
                  <c:v>-4.4695825999999999</c:v>
                </c:pt>
                <c:pt idx="152">
                  <c:v>-3.8733151000000001</c:v>
                </c:pt>
                <c:pt idx="153">
                  <c:v>-3.4206297000000001</c:v>
                </c:pt>
                <c:pt idx="154">
                  <c:v>-3.1635072000000002</c:v>
                </c:pt>
                <c:pt idx="155">
                  <c:v>-3.0891130000000002</c:v>
                </c:pt>
                <c:pt idx="156">
                  <c:v>-3.2215631</c:v>
                </c:pt>
                <c:pt idx="157">
                  <c:v>-3.5445110999999998</c:v>
                </c:pt>
                <c:pt idx="158">
                  <c:v>-4.0310043999999996</c:v>
                </c:pt>
                <c:pt idx="159">
                  <c:v>-4.6958646999999996</c:v>
                </c:pt>
                <c:pt idx="160">
                  <c:v>-5.6262297999999999</c:v>
                </c:pt>
                <c:pt idx="161">
                  <c:v>-6.8296904999999999</c:v>
                </c:pt>
                <c:pt idx="162">
                  <c:v>-8.4194460000000007</c:v>
                </c:pt>
                <c:pt idx="163">
                  <c:v>-10.547191</c:v>
                </c:pt>
                <c:pt idx="164">
                  <c:v>-13.350391</c:v>
                </c:pt>
                <c:pt idx="165">
                  <c:v>-17.760304999999999</c:v>
                </c:pt>
                <c:pt idx="166">
                  <c:v>-24.991367</c:v>
                </c:pt>
                <c:pt idx="167">
                  <c:v>-26.382698000000001</c:v>
                </c:pt>
                <c:pt idx="168">
                  <c:v>-19.197755999999998</c:v>
                </c:pt>
                <c:pt idx="169">
                  <c:v>-15.331108</c:v>
                </c:pt>
                <c:pt idx="170">
                  <c:v>-12.997057</c:v>
                </c:pt>
                <c:pt idx="171">
                  <c:v>-11.29298</c:v>
                </c:pt>
                <c:pt idx="172">
                  <c:v>-10.161427</c:v>
                </c:pt>
                <c:pt idx="173">
                  <c:v>-9.3031073000000006</c:v>
                </c:pt>
                <c:pt idx="174">
                  <c:v>-8.7855272000000006</c:v>
                </c:pt>
                <c:pt idx="175">
                  <c:v>-8.4063415999999993</c:v>
                </c:pt>
                <c:pt idx="176">
                  <c:v>-8.0668688</c:v>
                </c:pt>
                <c:pt idx="177">
                  <c:v>-7.6812095999999999</c:v>
                </c:pt>
                <c:pt idx="178">
                  <c:v>-7.2769313000000002</c:v>
                </c:pt>
                <c:pt idx="179">
                  <c:v>-6.9014072000000004</c:v>
                </c:pt>
                <c:pt idx="180">
                  <c:v>-6.5462531999999998</c:v>
                </c:pt>
                <c:pt idx="181">
                  <c:v>-6.1890621000000001</c:v>
                </c:pt>
                <c:pt idx="182">
                  <c:v>-5.9727983</c:v>
                </c:pt>
                <c:pt idx="183">
                  <c:v>-5.7550530000000002</c:v>
                </c:pt>
                <c:pt idx="184">
                  <c:v>-5.7090215999999998</c:v>
                </c:pt>
                <c:pt idx="185">
                  <c:v>-5.6462282999999998</c:v>
                </c:pt>
                <c:pt idx="186">
                  <c:v>-5.6663851999999997</c:v>
                </c:pt>
                <c:pt idx="187">
                  <c:v>-5.6373500999999999</c:v>
                </c:pt>
                <c:pt idx="188">
                  <c:v>-5.6673698000000003</c:v>
                </c:pt>
                <c:pt idx="189">
                  <c:v>-5.7590070000000004</c:v>
                </c:pt>
                <c:pt idx="190">
                  <c:v>-5.8257355999999998</c:v>
                </c:pt>
                <c:pt idx="191">
                  <c:v>-5.9698032999999997</c:v>
                </c:pt>
                <c:pt idx="192">
                  <c:v>-6.1304116000000004</c:v>
                </c:pt>
                <c:pt idx="193">
                  <c:v>-6.1060480999999998</c:v>
                </c:pt>
                <c:pt idx="194">
                  <c:v>-5.9217991999999997</c:v>
                </c:pt>
                <c:pt idx="195">
                  <c:v>-5.6086526000000001</c:v>
                </c:pt>
                <c:pt idx="196">
                  <c:v>-5.1629353</c:v>
                </c:pt>
                <c:pt idx="197">
                  <c:v>-4.7778362999999997</c:v>
                </c:pt>
                <c:pt idx="198">
                  <c:v>-4.4337768999999998</c:v>
                </c:pt>
                <c:pt idx="199">
                  <c:v>-4.2839298000000001</c:v>
                </c:pt>
                <c:pt idx="200">
                  <c:v>-4.2538017999999997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E5-4CAE-8578-981AAA3FED1B}"/>
            </c:ext>
          </c:extLst>
        </c:ser>
        <c:ser>
          <c:idx val="1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0.01</c:v>
                </c:pt>
                <c:pt idx="1">
                  <c:v>0.20995</c:v>
                </c:pt>
                <c:pt idx="2">
                  <c:v>0.40989999999999999</c:v>
                </c:pt>
                <c:pt idx="3">
                  <c:v>0.60985</c:v>
                </c:pt>
                <c:pt idx="4">
                  <c:v>0.80979999999999996</c:v>
                </c:pt>
                <c:pt idx="5">
                  <c:v>1.0097499999999999</c:v>
                </c:pt>
                <c:pt idx="6">
                  <c:v>1.2097</c:v>
                </c:pt>
                <c:pt idx="7">
                  <c:v>1.4096500000000001</c:v>
                </c:pt>
                <c:pt idx="8">
                  <c:v>1.6095999999999999</c:v>
                </c:pt>
                <c:pt idx="9">
                  <c:v>1.80955</c:v>
                </c:pt>
                <c:pt idx="10">
                  <c:v>2.0095000000000001</c:v>
                </c:pt>
                <c:pt idx="11">
                  <c:v>2.2094499999999999</c:v>
                </c:pt>
                <c:pt idx="12">
                  <c:v>2.4094000000000002</c:v>
                </c:pt>
                <c:pt idx="13">
                  <c:v>2.6093500000000001</c:v>
                </c:pt>
                <c:pt idx="14">
                  <c:v>2.8092999999999999</c:v>
                </c:pt>
                <c:pt idx="15">
                  <c:v>3.0092500000000002</c:v>
                </c:pt>
                <c:pt idx="16">
                  <c:v>3.2092000000000001</c:v>
                </c:pt>
                <c:pt idx="17">
                  <c:v>3.4091499999999999</c:v>
                </c:pt>
                <c:pt idx="18">
                  <c:v>3.6091000000000002</c:v>
                </c:pt>
                <c:pt idx="19">
                  <c:v>3.80905</c:v>
                </c:pt>
                <c:pt idx="20">
                  <c:v>4.0090000000000003</c:v>
                </c:pt>
                <c:pt idx="21">
                  <c:v>4.2089499999999997</c:v>
                </c:pt>
                <c:pt idx="22">
                  <c:v>4.4089</c:v>
                </c:pt>
                <c:pt idx="23">
                  <c:v>4.6088500000000003</c:v>
                </c:pt>
                <c:pt idx="24">
                  <c:v>4.8087999999999997</c:v>
                </c:pt>
                <c:pt idx="25">
                  <c:v>5.00875</c:v>
                </c:pt>
                <c:pt idx="26">
                  <c:v>5.2087000000000003</c:v>
                </c:pt>
                <c:pt idx="27">
                  <c:v>5.4086499999999997</c:v>
                </c:pt>
                <c:pt idx="28">
                  <c:v>5.6086</c:v>
                </c:pt>
                <c:pt idx="29">
                  <c:v>5.8085500000000003</c:v>
                </c:pt>
                <c:pt idx="30">
                  <c:v>6.0084999999999997</c:v>
                </c:pt>
                <c:pt idx="31">
                  <c:v>6.20845</c:v>
                </c:pt>
                <c:pt idx="32">
                  <c:v>6.4084000000000003</c:v>
                </c:pt>
                <c:pt idx="33">
                  <c:v>6.6083499999999997</c:v>
                </c:pt>
                <c:pt idx="34">
                  <c:v>6.8083</c:v>
                </c:pt>
                <c:pt idx="35">
                  <c:v>7.0082500000000003</c:v>
                </c:pt>
                <c:pt idx="36">
                  <c:v>7.2081999999999997</c:v>
                </c:pt>
                <c:pt idx="37">
                  <c:v>7.40815</c:v>
                </c:pt>
                <c:pt idx="38">
                  <c:v>7.6081000000000003</c:v>
                </c:pt>
                <c:pt idx="39">
                  <c:v>7.8080499999999997</c:v>
                </c:pt>
                <c:pt idx="40">
                  <c:v>8.0079999999999991</c:v>
                </c:pt>
                <c:pt idx="41">
                  <c:v>8.2079500000000003</c:v>
                </c:pt>
                <c:pt idx="42">
                  <c:v>8.4078999999999997</c:v>
                </c:pt>
                <c:pt idx="43">
                  <c:v>8.6078499999999991</c:v>
                </c:pt>
                <c:pt idx="44">
                  <c:v>8.8078000000000003</c:v>
                </c:pt>
                <c:pt idx="45">
                  <c:v>9.0077499999999997</c:v>
                </c:pt>
                <c:pt idx="46">
                  <c:v>9.2077000000000009</c:v>
                </c:pt>
                <c:pt idx="47">
                  <c:v>9.4076500000000003</c:v>
                </c:pt>
                <c:pt idx="48">
                  <c:v>9.6075999999999997</c:v>
                </c:pt>
                <c:pt idx="49">
                  <c:v>9.8075500000000009</c:v>
                </c:pt>
                <c:pt idx="50">
                  <c:v>10.0075</c:v>
                </c:pt>
                <c:pt idx="51">
                  <c:v>10.20745</c:v>
                </c:pt>
                <c:pt idx="52">
                  <c:v>10.407400000000001</c:v>
                </c:pt>
                <c:pt idx="53">
                  <c:v>10.60735</c:v>
                </c:pt>
                <c:pt idx="54">
                  <c:v>10.8073</c:v>
                </c:pt>
                <c:pt idx="55">
                  <c:v>11.007250000000001</c:v>
                </c:pt>
                <c:pt idx="56">
                  <c:v>11.2072</c:v>
                </c:pt>
                <c:pt idx="57">
                  <c:v>11.40715</c:v>
                </c:pt>
                <c:pt idx="58">
                  <c:v>11.607100000000001</c:v>
                </c:pt>
                <c:pt idx="59">
                  <c:v>11.80705</c:v>
                </c:pt>
                <c:pt idx="60">
                  <c:v>12.007</c:v>
                </c:pt>
                <c:pt idx="61">
                  <c:v>12.206950000000001</c:v>
                </c:pt>
                <c:pt idx="62">
                  <c:v>12.4069</c:v>
                </c:pt>
                <c:pt idx="63">
                  <c:v>12.60685</c:v>
                </c:pt>
                <c:pt idx="64">
                  <c:v>12.806800000000001</c:v>
                </c:pt>
                <c:pt idx="65">
                  <c:v>13.00675</c:v>
                </c:pt>
                <c:pt idx="66">
                  <c:v>13.2067</c:v>
                </c:pt>
                <c:pt idx="67">
                  <c:v>13.406650000000001</c:v>
                </c:pt>
                <c:pt idx="68">
                  <c:v>13.6066</c:v>
                </c:pt>
                <c:pt idx="69">
                  <c:v>13.80655</c:v>
                </c:pt>
                <c:pt idx="70">
                  <c:v>14.006500000000001</c:v>
                </c:pt>
                <c:pt idx="71">
                  <c:v>14.20645</c:v>
                </c:pt>
                <c:pt idx="72">
                  <c:v>14.4064</c:v>
                </c:pt>
                <c:pt idx="73">
                  <c:v>14.606350000000001</c:v>
                </c:pt>
                <c:pt idx="74">
                  <c:v>14.8063</c:v>
                </c:pt>
                <c:pt idx="75">
                  <c:v>15.00625</c:v>
                </c:pt>
                <c:pt idx="76">
                  <c:v>15.206200000000001</c:v>
                </c:pt>
                <c:pt idx="77">
                  <c:v>15.40615</c:v>
                </c:pt>
                <c:pt idx="78">
                  <c:v>15.6061</c:v>
                </c:pt>
                <c:pt idx="79">
                  <c:v>15.806050000000001</c:v>
                </c:pt>
                <c:pt idx="80">
                  <c:v>16.006</c:v>
                </c:pt>
                <c:pt idx="81">
                  <c:v>16.205950000000001</c:v>
                </c:pt>
                <c:pt idx="82">
                  <c:v>16.405899999999999</c:v>
                </c:pt>
                <c:pt idx="83">
                  <c:v>16.60585</c:v>
                </c:pt>
                <c:pt idx="84">
                  <c:v>16.805800000000001</c:v>
                </c:pt>
                <c:pt idx="85">
                  <c:v>17.005749999999999</c:v>
                </c:pt>
                <c:pt idx="86">
                  <c:v>17.2057</c:v>
                </c:pt>
                <c:pt idx="87">
                  <c:v>17.405650000000001</c:v>
                </c:pt>
                <c:pt idx="88">
                  <c:v>17.605599999999999</c:v>
                </c:pt>
                <c:pt idx="89">
                  <c:v>17.80555</c:v>
                </c:pt>
                <c:pt idx="90">
                  <c:v>18.005500000000001</c:v>
                </c:pt>
                <c:pt idx="91">
                  <c:v>18.205449999999999</c:v>
                </c:pt>
                <c:pt idx="92">
                  <c:v>18.4054</c:v>
                </c:pt>
                <c:pt idx="93">
                  <c:v>18.605350000000001</c:v>
                </c:pt>
                <c:pt idx="94">
                  <c:v>18.805299999999999</c:v>
                </c:pt>
                <c:pt idx="95">
                  <c:v>19.00525</c:v>
                </c:pt>
                <c:pt idx="96">
                  <c:v>19.205200000000001</c:v>
                </c:pt>
                <c:pt idx="97">
                  <c:v>19.405149999999999</c:v>
                </c:pt>
                <c:pt idx="98">
                  <c:v>19.6051</c:v>
                </c:pt>
                <c:pt idx="99">
                  <c:v>19.805050000000001</c:v>
                </c:pt>
                <c:pt idx="100">
                  <c:v>20.004999999999999</c:v>
                </c:pt>
                <c:pt idx="101">
                  <c:v>20.20495</c:v>
                </c:pt>
                <c:pt idx="102">
                  <c:v>20.404900000000001</c:v>
                </c:pt>
                <c:pt idx="103">
                  <c:v>20.604849999999999</c:v>
                </c:pt>
                <c:pt idx="104">
                  <c:v>20.8048</c:v>
                </c:pt>
                <c:pt idx="105">
                  <c:v>21.004750000000001</c:v>
                </c:pt>
                <c:pt idx="106">
                  <c:v>21.204699999999999</c:v>
                </c:pt>
                <c:pt idx="107">
                  <c:v>21.40465</c:v>
                </c:pt>
                <c:pt idx="108">
                  <c:v>21.604600000000001</c:v>
                </c:pt>
                <c:pt idx="109">
                  <c:v>21.804549999999999</c:v>
                </c:pt>
                <c:pt idx="110">
                  <c:v>22.0045</c:v>
                </c:pt>
                <c:pt idx="111">
                  <c:v>22.204450000000001</c:v>
                </c:pt>
                <c:pt idx="112">
                  <c:v>22.404399999999999</c:v>
                </c:pt>
                <c:pt idx="113">
                  <c:v>22.60435</c:v>
                </c:pt>
                <c:pt idx="114">
                  <c:v>22.804300000000001</c:v>
                </c:pt>
                <c:pt idx="115">
                  <c:v>23.004249999999999</c:v>
                </c:pt>
                <c:pt idx="116">
                  <c:v>23.2042</c:v>
                </c:pt>
                <c:pt idx="117">
                  <c:v>23.404150000000001</c:v>
                </c:pt>
                <c:pt idx="118">
                  <c:v>23.604099999999999</c:v>
                </c:pt>
                <c:pt idx="119">
                  <c:v>23.80405</c:v>
                </c:pt>
                <c:pt idx="120">
                  <c:v>24.004000000000001</c:v>
                </c:pt>
                <c:pt idx="121">
                  <c:v>24.203949999999999</c:v>
                </c:pt>
                <c:pt idx="122">
                  <c:v>24.4039</c:v>
                </c:pt>
                <c:pt idx="123">
                  <c:v>24.603850000000001</c:v>
                </c:pt>
                <c:pt idx="124">
                  <c:v>24.803799999999999</c:v>
                </c:pt>
                <c:pt idx="125">
                  <c:v>25.00375</c:v>
                </c:pt>
                <c:pt idx="126">
                  <c:v>25.203700000000001</c:v>
                </c:pt>
                <c:pt idx="127">
                  <c:v>25.403649999999999</c:v>
                </c:pt>
                <c:pt idx="128">
                  <c:v>25.6036</c:v>
                </c:pt>
                <c:pt idx="129">
                  <c:v>25.803550000000001</c:v>
                </c:pt>
                <c:pt idx="130">
                  <c:v>26.003499999999999</c:v>
                </c:pt>
                <c:pt idx="131">
                  <c:v>26.20345</c:v>
                </c:pt>
                <c:pt idx="132">
                  <c:v>26.403400000000001</c:v>
                </c:pt>
                <c:pt idx="133">
                  <c:v>26.603349999999999</c:v>
                </c:pt>
                <c:pt idx="134">
                  <c:v>26.8033</c:v>
                </c:pt>
                <c:pt idx="135">
                  <c:v>27.003250000000001</c:v>
                </c:pt>
                <c:pt idx="136">
                  <c:v>27.203199999999999</c:v>
                </c:pt>
                <c:pt idx="137">
                  <c:v>27.40315</c:v>
                </c:pt>
                <c:pt idx="138">
                  <c:v>27.603100000000001</c:v>
                </c:pt>
                <c:pt idx="139">
                  <c:v>27.803049999999999</c:v>
                </c:pt>
                <c:pt idx="140">
                  <c:v>28.003</c:v>
                </c:pt>
                <c:pt idx="141">
                  <c:v>28.202950000000001</c:v>
                </c:pt>
                <c:pt idx="142">
                  <c:v>28.402899999999999</c:v>
                </c:pt>
                <c:pt idx="143">
                  <c:v>28.60285</c:v>
                </c:pt>
                <c:pt idx="144">
                  <c:v>28.802800000000001</c:v>
                </c:pt>
                <c:pt idx="145">
                  <c:v>29.002749999999999</c:v>
                </c:pt>
                <c:pt idx="146">
                  <c:v>29.2027</c:v>
                </c:pt>
                <c:pt idx="147">
                  <c:v>29.402650000000001</c:v>
                </c:pt>
                <c:pt idx="148">
                  <c:v>29.602599999999999</c:v>
                </c:pt>
                <c:pt idx="149">
                  <c:v>29.80255</c:v>
                </c:pt>
                <c:pt idx="150">
                  <c:v>30.002500000000001</c:v>
                </c:pt>
                <c:pt idx="151">
                  <c:v>30.202449999999999</c:v>
                </c:pt>
                <c:pt idx="152">
                  <c:v>30.4024</c:v>
                </c:pt>
                <c:pt idx="153">
                  <c:v>30.602350000000001</c:v>
                </c:pt>
                <c:pt idx="154">
                  <c:v>30.802299999999999</c:v>
                </c:pt>
                <c:pt idx="155">
                  <c:v>31.00225</c:v>
                </c:pt>
                <c:pt idx="156">
                  <c:v>31.202200000000001</c:v>
                </c:pt>
                <c:pt idx="157">
                  <c:v>31.402149999999999</c:v>
                </c:pt>
                <c:pt idx="158">
                  <c:v>31.6021</c:v>
                </c:pt>
                <c:pt idx="159">
                  <c:v>31.802050000000001</c:v>
                </c:pt>
                <c:pt idx="160">
                  <c:v>32.002000000000002</c:v>
                </c:pt>
                <c:pt idx="161">
                  <c:v>32.201949999999997</c:v>
                </c:pt>
                <c:pt idx="162">
                  <c:v>32.401899999999998</c:v>
                </c:pt>
                <c:pt idx="163">
                  <c:v>32.601849999999999</c:v>
                </c:pt>
                <c:pt idx="164">
                  <c:v>32.8018</c:v>
                </c:pt>
                <c:pt idx="165">
                  <c:v>33.001750000000001</c:v>
                </c:pt>
                <c:pt idx="166">
                  <c:v>33.201700000000002</c:v>
                </c:pt>
                <c:pt idx="167">
                  <c:v>33.401649999999997</c:v>
                </c:pt>
                <c:pt idx="168">
                  <c:v>33.601599999999998</c:v>
                </c:pt>
                <c:pt idx="169">
                  <c:v>33.801549999999999</c:v>
                </c:pt>
                <c:pt idx="170">
                  <c:v>34.0015</c:v>
                </c:pt>
                <c:pt idx="171">
                  <c:v>34.201450000000001</c:v>
                </c:pt>
                <c:pt idx="172">
                  <c:v>34.401400000000002</c:v>
                </c:pt>
                <c:pt idx="173">
                  <c:v>34.601349999999996</c:v>
                </c:pt>
                <c:pt idx="174">
                  <c:v>34.801299999999998</c:v>
                </c:pt>
                <c:pt idx="175">
                  <c:v>35.001249999999999</c:v>
                </c:pt>
                <c:pt idx="176">
                  <c:v>35.2012</c:v>
                </c:pt>
                <c:pt idx="177">
                  <c:v>35.401150000000001</c:v>
                </c:pt>
                <c:pt idx="178">
                  <c:v>35.601100000000002</c:v>
                </c:pt>
                <c:pt idx="179">
                  <c:v>35.801049999999996</c:v>
                </c:pt>
                <c:pt idx="180">
                  <c:v>36.000999999999998</c:v>
                </c:pt>
                <c:pt idx="181">
                  <c:v>36.200949999999999</c:v>
                </c:pt>
                <c:pt idx="182">
                  <c:v>36.4009</c:v>
                </c:pt>
                <c:pt idx="183">
                  <c:v>36.600850000000001</c:v>
                </c:pt>
                <c:pt idx="184">
                  <c:v>36.800800000000002</c:v>
                </c:pt>
                <c:pt idx="185">
                  <c:v>37.000749999999996</c:v>
                </c:pt>
                <c:pt idx="186">
                  <c:v>37.200699999999998</c:v>
                </c:pt>
                <c:pt idx="187">
                  <c:v>37.400649999999999</c:v>
                </c:pt>
                <c:pt idx="188">
                  <c:v>37.6006</c:v>
                </c:pt>
                <c:pt idx="189">
                  <c:v>37.800550000000001</c:v>
                </c:pt>
                <c:pt idx="190">
                  <c:v>38.000500000000002</c:v>
                </c:pt>
                <c:pt idx="191">
                  <c:v>38.200449999999996</c:v>
                </c:pt>
                <c:pt idx="192">
                  <c:v>38.400399999999998</c:v>
                </c:pt>
                <c:pt idx="193">
                  <c:v>38.600349999999999</c:v>
                </c:pt>
                <c:pt idx="194">
                  <c:v>38.8003</c:v>
                </c:pt>
                <c:pt idx="195">
                  <c:v>39.000250000000001</c:v>
                </c:pt>
                <c:pt idx="196">
                  <c:v>39.200200000000002</c:v>
                </c:pt>
                <c:pt idx="197">
                  <c:v>39.400149999999996</c:v>
                </c:pt>
                <c:pt idx="198">
                  <c:v>39.600099999999998</c:v>
                </c:pt>
                <c:pt idx="199">
                  <c:v>39.800049999999999</c:v>
                </c:pt>
                <c:pt idx="200">
                  <c:v>40</c:v>
                </c:pt>
              </c:numCache>
            </c:numRef>
          </c:xVal>
          <c:yVal>
            <c:numRef>
              <c:f>Isolations!$N$5:$N$205</c:f>
              <c:numCache>
                <c:formatCode>General</c:formatCode>
                <c:ptCount val="201"/>
                <c:pt idx="0">
                  <c:v>0.20238592999999999</c:v>
                </c:pt>
                <c:pt idx="1">
                  <c:v>4.2465039000000003E-2</c:v>
                </c:pt>
                <c:pt idx="2">
                  <c:v>3.8825616E-2</c:v>
                </c:pt>
                <c:pt idx="3">
                  <c:v>6.9737108000000004E-3</c:v>
                </c:pt>
                <c:pt idx="4">
                  <c:v>4.1963543999999998E-2</c:v>
                </c:pt>
                <c:pt idx="5">
                  <c:v>7.4134863999999995E-2</c:v>
                </c:pt>
                <c:pt idx="6">
                  <c:v>9.4460539999999996E-2</c:v>
                </c:pt>
                <c:pt idx="7">
                  <c:v>0.10007677</c:v>
                </c:pt>
                <c:pt idx="8">
                  <c:v>8.3471552000000004E-2</c:v>
                </c:pt>
                <c:pt idx="9">
                  <c:v>7.4558593000000006E-2</c:v>
                </c:pt>
                <c:pt idx="10">
                  <c:v>-7.6730392000000001E-4</c:v>
                </c:pt>
                <c:pt idx="11">
                  <c:v>-6.6431053000000004E-2</c:v>
                </c:pt>
                <c:pt idx="12">
                  <c:v>-0.16264281999999999</c:v>
                </c:pt>
                <c:pt idx="13">
                  <c:v>-0.26762258999999999</c:v>
                </c:pt>
                <c:pt idx="14">
                  <c:v>-0.40135324</c:v>
                </c:pt>
                <c:pt idx="15">
                  <c:v>-0.52461767000000004</c:v>
                </c:pt>
                <c:pt idx="16">
                  <c:v>-0.66032815</c:v>
                </c:pt>
                <c:pt idx="17">
                  <c:v>-0.82032269000000002</c:v>
                </c:pt>
                <c:pt idx="18">
                  <c:v>-0.93613504999999997</c:v>
                </c:pt>
                <c:pt idx="19">
                  <c:v>-1.0027771999999999</c:v>
                </c:pt>
                <c:pt idx="20">
                  <c:v>-1.0865612</c:v>
                </c:pt>
                <c:pt idx="21">
                  <c:v>-1.283806</c:v>
                </c:pt>
                <c:pt idx="22">
                  <c:v>-1.2994136999999999</c:v>
                </c:pt>
                <c:pt idx="23">
                  <c:v>-1.4949435</c:v>
                </c:pt>
                <c:pt idx="24">
                  <c:v>-1.8074352</c:v>
                </c:pt>
                <c:pt idx="25">
                  <c:v>-1.8371373</c:v>
                </c:pt>
                <c:pt idx="26">
                  <c:v>-1.9693307</c:v>
                </c:pt>
                <c:pt idx="27">
                  <c:v>-2.4788458000000002</c:v>
                </c:pt>
                <c:pt idx="28">
                  <c:v>-2.6966684000000001</c:v>
                </c:pt>
                <c:pt idx="29">
                  <c:v>-2.9835725000000002</c:v>
                </c:pt>
                <c:pt idx="30">
                  <c:v>-3.2220062999999999</c:v>
                </c:pt>
                <c:pt idx="31">
                  <c:v>-3.3874664000000001</c:v>
                </c:pt>
                <c:pt idx="32">
                  <c:v>-3.4749262000000001</c:v>
                </c:pt>
                <c:pt idx="33">
                  <c:v>-3.5627350999999998</c:v>
                </c:pt>
                <c:pt idx="34">
                  <c:v>-3.5894716</c:v>
                </c:pt>
                <c:pt idx="35">
                  <c:v>-3.7092128</c:v>
                </c:pt>
                <c:pt idx="36">
                  <c:v>-4.3716755000000003</c:v>
                </c:pt>
                <c:pt idx="37">
                  <c:v>-3.888706</c:v>
                </c:pt>
                <c:pt idx="38">
                  <c:v>-4.3399210000000004</c:v>
                </c:pt>
                <c:pt idx="39">
                  <c:v>-4.3913326000000001</c:v>
                </c:pt>
                <c:pt idx="40">
                  <c:v>-4.4898623999999998</c:v>
                </c:pt>
                <c:pt idx="41">
                  <c:v>-4.6964721999999997</c:v>
                </c:pt>
                <c:pt idx="42">
                  <c:v>-4.9792494999999999</c:v>
                </c:pt>
                <c:pt idx="43">
                  <c:v>-5.2432584999999996</c:v>
                </c:pt>
                <c:pt idx="44">
                  <c:v>-5.3651885999999998</c:v>
                </c:pt>
                <c:pt idx="45">
                  <c:v>-5.6618928999999998</c:v>
                </c:pt>
                <c:pt idx="46">
                  <c:v>-6.0221065999999999</c:v>
                </c:pt>
                <c:pt idx="47">
                  <c:v>-6.3578272</c:v>
                </c:pt>
                <c:pt idx="48">
                  <c:v>-6.3724694</c:v>
                </c:pt>
                <c:pt idx="49">
                  <c:v>-7.0245328000000002</c:v>
                </c:pt>
                <c:pt idx="50">
                  <c:v>-7.4381490000000001</c:v>
                </c:pt>
                <c:pt idx="51">
                  <c:v>-7.3277406999999997</c:v>
                </c:pt>
                <c:pt idx="52">
                  <c:v>-7.9272394000000004</c:v>
                </c:pt>
                <c:pt idx="53">
                  <c:v>-8.2090177999999998</c:v>
                </c:pt>
                <c:pt idx="54">
                  <c:v>-8.5745125000000009</c:v>
                </c:pt>
                <c:pt idx="55">
                  <c:v>-8.7369280000000007</c:v>
                </c:pt>
                <c:pt idx="56">
                  <c:v>-8.9174261000000001</c:v>
                </c:pt>
                <c:pt idx="57">
                  <c:v>-9.0002402999999997</c:v>
                </c:pt>
                <c:pt idx="58">
                  <c:v>-9.1750916999999994</c:v>
                </c:pt>
                <c:pt idx="59">
                  <c:v>-9.2758493000000009</c:v>
                </c:pt>
                <c:pt idx="60">
                  <c:v>-9.2997770000000006</c:v>
                </c:pt>
                <c:pt idx="61">
                  <c:v>-9.3643856000000003</c:v>
                </c:pt>
                <c:pt idx="62">
                  <c:v>-9.8146342999999998</c:v>
                </c:pt>
                <c:pt idx="63">
                  <c:v>-9.6939592000000001</c:v>
                </c:pt>
                <c:pt idx="64">
                  <c:v>-9.7058648999999999</c:v>
                </c:pt>
                <c:pt idx="65">
                  <c:v>-10.179658</c:v>
                </c:pt>
                <c:pt idx="66">
                  <c:v>-9.5139026999999992</c:v>
                </c:pt>
                <c:pt idx="67">
                  <c:v>-8.5386886999999998</c:v>
                </c:pt>
                <c:pt idx="68">
                  <c:v>-13.32122</c:v>
                </c:pt>
                <c:pt idx="69">
                  <c:v>-13.868007</c:v>
                </c:pt>
                <c:pt idx="70">
                  <c:v>-14.571522</c:v>
                </c:pt>
                <c:pt idx="71">
                  <c:v>-15.261670000000001</c:v>
                </c:pt>
                <c:pt idx="72">
                  <c:v>-15.710898</c:v>
                </c:pt>
                <c:pt idx="73">
                  <c:v>-16.353693</c:v>
                </c:pt>
                <c:pt idx="74">
                  <c:v>-16.791305999999999</c:v>
                </c:pt>
                <c:pt idx="75">
                  <c:v>-17.24465</c:v>
                </c:pt>
                <c:pt idx="76">
                  <c:v>-17.252089999999999</c:v>
                </c:pt>
                <c:pt idx="77">
                  <c:v>-17.251667000000001</c:v>
                </c:pt>
                <c:pt idx="78">
                  <c:v>-17.216259000000001</c:v>
                </c:pt>
                <c:pt idx="79">
                  <c:v>-17.346174000000001</c:v>
                </c:pt>
                <c:pt idx="80">
                  <c:v>-16.835408999999999</c:v>
                </c:pt>
                <c:pt idx="81">
                  <c:v>-16.688811999999999</c:v>
                </c:pt>
                <c:pt idx="82">
                  <c:v>-16.894756000000001</c:v>
                </c:pt>
                <c:pt idx="83">
                  <c:v>-17.310767999999999</c:v>
                </c:pt>
                <c:pt idx="84">
                  <c:v>-17.89883</c:v>
                </c:pt>
                <c:pt idx="85">
                  <c:v>-17.500693999999999</c:v>
                </c:pt>
                <c:pt idx="86">
                  <c:v>-17.125689999999999</c:v>
                </c:pt>
                <c:pt idx="87">
                  <c:v>-16.825303999999999</c:v>
                </c:pt>
                <c:pt idx="88">
                  <c:v>-16.677769000000001</c:v>
                </c:pt>
                <c:pt idx="89">
                  <c:v>-16.695719</c:v>
                </c:pt>
                <c:pt idx="90">
                  <c:v>-16.797514</c:v>
                </c:pt>
                <c:pt idx="91">
                  <c:v>-16.685879</c:v>
                </c:pt>
                <c:pt idx="92">
                  <c:v>-16.669882000000001</c:v>
                </c:pt>
                <c:pt idx="93">
                  <c:v>-16.332567000000001</c:v>
                </c:pt>
                <c:pt idx="94">
                  <c:v>-15.414536999999999</c:v>
                </c:pt>
                <c:pt idx="95">
                  <c:v>-16.0077</c:v>
                </c:pt>
                <c:pt idx="96">
                  <c:v>-15.484951000000001</c:v>
                </c:pt>
                <c:pt idx="97">
                  <c:v>-14.911946</c:v>
                </c:pt>
                <c:pt idx="98">
                  <c:v>-14.505744999999999</c:v>
                </c:pt>
                <c:pt idx="99">
                  <c:v>-14.140048999999999</c:v>
                </c:pt>
                <c:pt idx="100">
                  <c:v>-13.756898</c:v>
                </c:pt>
                <c:pt idx="101">
                  <c:v>-13.520348</c:v>
                </c:pt>
                <c:pt idx="102">
                  <c:v>-13.295403</c:v>
                </c:pt>
                <c:pt idx="103">
                  <c:v>-13.116433000000001</c:v>
                </c:pt>
                <c:pt idx="104">
                  <c:v>-12.93174</c:v>
                </c:pt>
                <c:pt idx="105">
                  <c:v>-12.403446000000001</c:v>
                </c:pt>
                <c:pt idx="106">
                  <c:v>-12.474936</c:v>
                </c:pt>
                <c:pt idx="107">
                  <c:v>-12.350569999999999</c:v>
                </c:pt>
                <c:pt idx="108">
                  <c:v>-12.080140999999999</c:v>
                </c:pt>
                <c:pt idx="109">
                  <c:v>-11.851165</c:v>
                </c:pt>
                <c:pt idx="110">
                  <c:v>-11.754607</c:v>
                </c:pt>
                <c:pt idx="111">
                  <c:v>-11.173178</c:v>
                </c:pt>
                <c:pt idx="112">
                  <c:v>-10.499426</c:v>
                </c:pt>
                <c:pt idx="113">
                  <c:v>-9.3618994000000004</c:v>
                </c:pt>
                <c:pt idx="114">
                  <c:v>-9.3682718000000005</c:v>
                </c:pt>
                <c:pt idx="115">
                  <c:v>-8.0946359999999995</c:v>
                </c:pt>
                <c:pt idx="116">
                  <c:v>-8.9990883000000004</c:v>
                </c:pt>
                <c:pt idx="117">
                  <c:v>-8.9806661999999999</c:v>
                </c:pt>
                <c:pt idx="118">
                  <c:v>-9.1359282000000004</c:v>
                </c:pt>
                <c:pt idx="119">
                  <c:v>-8.9271630999999996</c:v>
                </c:pt>
                <c:pt idx="120">
                  <c:v>-9.3555164000000008</c:v>
                </c:pt>
                <c:pt idx="121">
                  <c:v>-9.8463583000000003</c:v>
                </c:pt>
                <c:pt idx="122">
                  <c:v>-9.6445713000000008</c:v>
                </c:pt>
                <c:pt idx="123">
                  <c:v>-10.344112000000001</c:v>
                </c:pt>
                <c:pt idx="124">
                  <c:v>-9.8156414000000005</c:v>
                </c:pt>
                <c:pt idx="125">
                  <c:v>-9.2962779999999992</c:v>
                </c:pt>
                <c:pt idx="126">
                  <c:v>-10.404496999999999</c:v>
                </c:pt>
                <c:pt idx="127">
                  <c:v>-10.527028</c:v>
                </c:pt>
                <c:pt idx="128">
                  <c:v>-11.561565</c:v>
                </c:pt>
                <c:pt idx="129">
                  <c:v>-11.918701</c:v>
                </c:pt>
                <c:pt idx="130">
                  <c:v>-12.155896</c:v>
                </c:pt>
                <c:pt idx="131">
                  <c:v>-11.597727000000001</c:v>
                </c:pt>
                <c:pt idx="132">
                  <c:v>-10.678718999999999</c:v>
                </c:pt>
                <c:pt idx="133">
                  <c:v>-15.67745</c:v>
                </c:pt>
                <c:pt idx="134">
                  <c:v>-18.880134999999999</c:v>
                </c:pt>
                <c:pt idx="135">
                  <c:v>-21.285340999999999</c:v>
                </c:pt>
                <c:pt idx="136">
                  <c:v>-21.326284000000001</c:v>
                </c:pt>
                <c:pt idx="137">
                  <c:v>-19.645512</c:v>
                </c:pt>
                <c:pt idx="138">
                  <c:v>-17.905768999999999</c:v>
                </c:pt>
                <c:pt idx="139">
                  <c:v>-17.662106000000001</c:v>
                </c:pt>
                <c:pt idx="140">
                  <c:v>-16.934218999999999</c:v>
                </c:pt>
                <c:pt idx="141">
                  <c:v>-15.889245000000001</c:v>
                </c:pt>
                <c:pt idx="142">
                  <c:v>-14.892458</c:v>
                </c:pt>
                <c:pt idx="143">
                  <c:v>-13.310185000000001</c:v>
                </c:pt>
                <c:pt idx="144">
                  <c:v>-13.636523</c:v>
                </c:pt>
                <c:pt idx="145">
                  <c:v>-12.790620000000001</c:v>
                </c:pt>
                <c:pt idx="146">
                  <c:v>-12.678008999999999</c:v>
                </c:pt>
                <c:pt idx="147">
                  <c:v>-11.009600000000001</c:v>
                </c:pt>
                <c:pt idx="148">
                  <c:v>-10.10568</c:v>
                </c:pt>
                <c:pt idx="149">
                  <c:v>-9.8548527000000004</c:v>
                </c:pt>
                <c:pt idx="150">
                  <c:v>-9.3003817000000009</c:v>
                </c:pt>
                <c:pt idx="151">
                  <c:v>-9.2664051000000001</c:v>
                </c:pt>
                <c:pt idx="152">
                  <c:v>-8.4189223999999996</c:v>
                </c:pt>
                <c:pt idx="153">
                  <c:v>-7.8774357000000004</c:v>
                </c:pt>
                <c:pt idx="154">
                  <c:v>-7.2505506999999998</c:v>
                </c:pt>
                <c:pt idx="155">
                  <c:v>-6.6869301999999999</c:v>
                </c:pt>
                <c:pt idx="156">
                  <c:v>-5.9734235</c:v>
                </c:pt>
                <c:pt idx="157">
                  <c:v>-5.3961991999999999</c:v>
                </c:pt>
                <c:pt idx="158">
                  <c:v>-4.9909825000000003</c:v>
                </c:pt>
                <c:pt idx="159">
                  <c:v>-4.6219248999999998</c:v>
                </c:pt>
                <c:pt idx="160">
                  <c:v>-4.3683652999999998</c:v>
                </c:pt>
                <c:pt idx="161">
                  <c:v>-4.0884852</c:v>
                </c:pt>
                <c:pt idx="162">
                  <c:v>-3.8847958999999999</c:v>
                </c:pt>
                <c:pt idx="163">
                  <c:v>-3.7038486000000002</c:v>
                </c:pt>
                <c:pt idx="164">
                  <c:v>-3.5624661</c:v>
                </c:pt>
                <c:pt idx="165">
                  <c:v>-3.4343637999999999</c:v>
                </c:pt>
                <c:pt idx="166">
                  <c:v>-3.3285775000000002</c:v>
                </c:pt>
                <c:pt idx="167">
                  <c:v>-3.2254665</c:v>
                </c:pt>
                <c:pt idx="168">
                  <c:v>-3.1597772000000002</c:v>
                </c:pt>
                <c:pt idx="169">
                  <c:v>-3.1489083999999998</c:v>
                </c:pt>
                <c:pt idx="170">
                  <c:v>-3.1073426999999998</c:v>
                </c:pt>
                <c:pt idx="171">
                  <c:v>-3.1435594999999998</c:v>
                </c:pt>
                <c:pt idx="172">
                  <c:v>-3.2170454999999998</c:v>
                </c:pt>
                <c:pt idx="173">
                  <c:v>-3.3193324</c:v>
                </c:pt>
                <c:pt idx="174">
                  <c:v>-3.4823350999999998</c:v>
                </c:pt>
                <c:pt idx="175">
                  <c:v>-3.7190690000000002</c:v>
                </c:pt>
                <c:pt idx="176">
                  <c:v>-3.9829967000000002</c:v>
                </c:pt>
                <c:pt idx="177">
                  <c:v>-4.1236214999999996</c:v>
                </c:pt>
                <c:pt idx="178">
                  <c:v>-4.1415953999999999</c:v>
                </c:pt>
                <c:pt idx="179">
                  <c:v>-4.1430821</c:v>
                </c:pt>
                <c:pt idx="180">
                  <c:v>-4.1236838999999996</c:v>
                </c:pt>
                <c:pt idx="181">
                  <c:v>-4.0628729000000003</c:v>
                </c:pt>
                <c:pt idx="182">
                  <c:v>-4.0354652</c:v>
                </c:pt>
                <c:pt idx="183">
                  <c:v>-3.9044576000000002</c:v>
                </c:pt>
                <c:pt idx="184">
                  <c:v>-3.8573992000000001</c:v>
                </c:pt>
                <c:pt idx="185">
                  <c:v>-3.7455935</c:v>
                </c:pt>
                <c:pt idx="186">
                  <c:v>-3.6831949000000002</c:v>
                </c:pt>
                <c:pt idx="187">
                  <c:v>-3.6615628999999998</c:v>
                </c:pt>
                <c:pt idx="188">
                  <c:v>-3.7121792</c:v>
                </c:pt>
                <c:pt idx="189">
                  <c:v>-3.7404423000000002</c:v>
                </c:pt>
                <c:pt idx="190">
                  <c:v>-3.6321851999999999</c:v>
                </c:pt>
                <c:pt idx="191">
                  <c:v>-3.5264072</c:v>
                </c:pt>
                <c:pt idx="192">
                  <c:v>-3.4735990000000001</c:v>
                </c:pt>
                <c:pt idx="193">
                  <c:v>-3.4116428000000001</c:v>
                </c:pt>
                <c:pt idx="194">
                  <c:v>-3.3928186999999999</c:v>
                </c:pt>
                <c:pt idx="195">
                  <c:v>-3.4054630000000001</c:v>
                </c:pt>
                <c:pt idx="196">
                  <c:v>-3.4226882000000001</c:v>
                </c:pt>
                <c:pt idx="197">
                  <c:v>-3.513922</c:v>
                </c:pt>
                <c:pt idx="198">
                  <c:v>-3.5932536000000002</c:v>
                </c:pt>
                <c:pt idx="199">
                  <c:v>-3.7265899</c:v>
                </c:pt>
                <c:pt idx="200">
                  <c:v>-3.8715793999999999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E5-4CAE-8578-981AAA3FE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67648"/>
        <c:axId val="448669568"/>
      </c:scatterChart>
      <c:valAx>
        <c:axId val="448667648"/>
        <c:scaling>
          <c:orientation val="minMax"/>
          <c:max val="36"/>
          <c:min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48669568"/>
        <c:crosses val="autoZero"/>
        <c:crossBetween val="midCat"/>
        <c:majorUnit val="4"/>
      </c:valAx>
      <c:valAx>
        <c:axId val="448669568"/>
        <c:scaling>
          <c:orientation val="minMax"/>
          <c:max val="0"/>
          <c:min val="-2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48667648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2307416666920341"/>
          <c:y val="0.67370188101487305"/>
          <c:w val="0.28181977502427663"/>
          <c:h val="0.1118788276465441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IF Return Loss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9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Response'!$B$3:$B$145</c:f>
              <c:numCache>
                <c:formatCode>General</c:formatCode>
                <c:ptCount val="143"/>
                <c:pt idx="0">
                  <c:v>0.01</c:v>
                </c:pt>
                <c:pt idx="1">
                  <c:v>0.10995000000000001</c:v>
                </c:pt>
                <c:pt idx="2">
                  <c:v>0.2099</c:v>
                </c:pt>
                <c:pt idx="3">
                  <c:v>0.30985000000000001</c:v>
                </c:pt>
                <c:pt idx="4">
                  <c:v>0.4098</c:v>
                </c:pt>
                <c:pt idx="5">
                  <c:v>0.50975000000000004</c:v>
                </c:pt>
                <c:pt idx="6">
                  <c:v>0.60970000000000002</c:v>
                </c:pt>
                <c:pt idx="7">
                  <c:v>0.70965</c:v>
                </c:pt>
                <c:pt idx="8">
                  <c:v>0.80959999999999999</c:v>
                </c:pt>
                <c:pt idx="9">
                  <c:v>0.90954999999999997</c:v>
                </c:pt>
                <c:pt idx="10">
                  <c:v>1.0095000000000001</c:v>
                </c:pt>
                <c:pt idx="11">
                  <c:v>1.10945</c:v>
                </c:pt>
                <c:pt idx="12">
                  <c:v>1.2094</c:v>
                </c:pt>
                <c:pt idx="13">
                  <c:v>1.30935</c:v>
                </c:pt>
                <c:pt idx="14">
                  <c:v>1.4093</c:v>
                </c:pt>
                <c:pt idx="15">
                  <c:v>1.50925</c:v>
                </c:pt>
                <c:pt idx="16">
                  <c:v>1.6092</c:v>
                </c:pt>
                <c:pt idx="17">
                  <c:v>1.7091499999999999</c:v>
                </c:pt>
                <c:pt idx="18">
                  <c:v>1.8090999999999999</c:v>
                </c:pt>
                <c:pt idx="19">
                  <c:v>1.9090499999999999</c:v>
                </c:pt>
                <c:pt idx="20">
                  <c:v>2.0089999999999999</c:v>
                </c:pt>
                <c:pt idx="21">
                  <c:v>2.1089500000000001</c:v>
                </c:pt>
                <c:pt idx="22">
                  <c:v>2.2088999999999999</c:v>
                </c:pt>
                <c:pt idx="23">
                  <c:v>2.3088500000000001</c:v>
                </c:pt>
                <c:pt idx="24">
                  <c:v>2.4087999999999998</c:v>
                </c:pt>
                <c:pt idx="25">
                  <c:v>2.50875</c:v>
                </c:pt>
                <c:pt idx="26">
                  <c:v>2.6086999999999998</c:v>
                </c:pt>
                <c:pt idx="27">
                  <c:v>2.70865</c:v>
                </c:pt>
                <c:pt idx="28">
                  <c:v>2.8086000000000002</c:v>
                </c:pt>
                <c:pt idx="29">
                  <c:v>2.90855</c:v>
                </c:pt>
                <c:pt idx="30">
                  <c:v>3.0085000000000002</c:v>
                </c:pt>
                <c:pt idx="31">
                  <c:v>3.1084499999999999</c:v>
                </c:pt>
                <c:pt idx="32">
                  <c:v>3.2084000000000001</c:v>
                </c:pt>
                <c:pt idx="33">
                  <c:v>3.3083499999999999</c:v>
                </c:pt>
                <c:pt idx="34">
                  <c:v>3.4083000000000001</c:v>
                </c:pt>
                <c:pt idx="35">
                  <c:v>3.5082499999999999</c:v>
                </c:pt>
                <c:pt idx="36">
                  <c:v>3.6082000000000001</c:v>
                </c:pt>
                <c:pt idx="37">
                  <c:v>3.7081499999999998</c:v>
                </c:pt>
                <c:pt idx="38">
                  <c:v>3.8081</c:v>
                </c:pt>
                <c:pt idx="39">
                  <c:v>3.9080499999999998</c:v>
                </c:pt>
                <c:pt idx="40">
                  <c:v>4.008</c:v>
                </c:pt>
                <c:pt idx="41">
                  <c:v>4.1079499999999998</c:v>
                </c:pt>
                <c:pt idx="42">
                  <c:v>4.2079000000000004</c:v>
                </c:pt>
                <c:pt idx="43">
                  <c:v>4.3078500000000002</c:v>
                </c:pt>
                <c:pt idx="44">
                  <c:v>4.4077999999999999</c:v>
                </c:pt>
                <c:pt idx="45">
                  <c:v>4.5077499999999997</c:v>
                </c:pt>
                <c:pt idx="46">
                  <c:v>4.6077000000000004</c:v>
                </c:pt>
                <c:pt idx="47">
                  <c:v>4.7076500000000001</c:v>
                </c:pt>
                <c:pt idx="48">
                  <c:v>4.8075999999999999</c:v>
                </c:pt>
                <c:pt idx="49">
                  <c:v>4.9075499999999996</c:v>
                </c:pt>
                <c:pt idx="50">
                  <c:v>5.0075000000000003</c:v>
                </c:pt>
                <c:pt idx="51">
                  <c:v>5.10745</c:v>
                </c:pt>
                <c:pt idx="52">
                  <c:v>5.2073999999999998</c:v>
                </c:pt>
                <c:pt idx="53">
                  <c:v>5.3073499999999996</c:v>
                </c:pt>
                <c:pt idx="54">
                  <c:v>5.4073000000000002</c:v>
                </c:pt>
                <c:pt idx="55">
                  <c:v>5.50725</c:v>
                </c:pt>
                <c:pt idx="56">
                  <c:v>5.6071999999999997</c:v>
                </c:pt>
                <c:pt idx="57">
                  <c:v>5.7071500000000004</c:v>
                </c:pt>
                <c:pt idx="58">
                  <c:v>5.8071000000000002</c:v>
                </c:pt>
                <c:pt idx="59">
                  <c:v>5.9070499999999999</c:v>
                </c:pt>
                <c:pt idx="60">
                  <c:v>6.0069999999999997</c:v>
                </c:pt>
                <c:pt idx="61">
                  <c:v>6.1069500000000003</c:v>
                </c:pt>
                <c:pt idx="62">
                  <c:v>6.2069000000000001</c:v>
                </c:pt>
                <c:pt idx="63">
                  <c:v>6.3068499999999998</c:v>
                </c:pt>
                <c:pt idx="64">
                  <c:v>6.4067999999999996</c:v>
                </c:pt>
                <c:pt idx="65">
                  <c:v>6.5067500000000003</c:v>
                </c:pt>
                <c:pt idx="66">
                  <c:v>6.6067</c:v>
                </c:pt>
                <c:pt idx="67">
                  <c:v>6.7066499999999998</c:v>
                </c:pt>
                <c:pt idx="68">
                  <c:v>6.8066000000000004</c:v>
                </c:pt>
                <c:pt idx="69">
                  <c:v>6.9065500000000002</c:v>
                </c:pt>
                <c:pt idx="70">
                  <c:v>7.0065</c:v>
                </c:pt>
                <c:pt idx="71">
                  <c:v>7.1064499999999997</c:v>
                </c:pt>
                <c:pt idx="72">
                  <c:v>7.2064000000000004</c:v>
                </c:pt>
                <c:pt idx="73">
                  <c:v>7.3063500000000001</c:v>
                </c:pt>
                <c:pt idx="74">
                  <c:v>7.4062999999999999</c:v>
                </c:pt>
                <c:pt idx="75">
                  <c:v>7.5062499999999996</c:v>
                </c:pt>
                <c:pt idx="76">
                  <c:v>7.6062000000000003</c:v>
                </c:pt>
                <c:pt idx="77">
                  <c:v>7.7061500000000001</c:v>
                </c:pt>
                <c:pt idx="78">
                  <c:v>7.8060999999999998</c:v>
                </c:pt>
                <c:pt idx="79">
                  <c:v>7.9060499999999996</c:v>
                </c:pt>
                <c:pt idx="80">
                  <c:v>8.0060000000000002</c:v>
                </c:pt>
                <c:pt idx="81">
                  <c:v>8.10595</c:v>
                </c:pt>
                <c:pt idx="82">
                  <c:v>8.2058999999999997</c:v>
                </c:pt>
                <c:pt idx="83">
                  <c:v>8.3058499999999995</c:v>
                </c:pt>
                <c:pt idx="84">
                  <c:v>8.4057999999999993</c:v>
                </c:pt>
                <c:pt idx="85">
                  <c:v>8.5057500000000008</c:v>
                </c:pt>
                <c:pt idx="86">
                  <c:v>8.6057000000000006</c:v>
                </c:pt>
                <c:pt idx="87">
                  <c:v>8.7056500000000003</c:v>
                </c:pt>
                <c:pt idx="88">
                  <c:v>8.8056000000000001</c:v>
                </c:pt>
                <c:pt idx="89">
                  <c:v>8.9055499999999999</c:v>
                </c:pt>
                <c:pt idx="90">
                  <c:v>9.0054999999999996</c:v>
                </c:pt>
                <c:pt idx="91">
                  <c:v>9.1054499999999994</c:v>
                </c:pt>
                <c:pt idx="92">
                  <c:v>9.2053999999999991</c:v>
                </c:pt>
                <c:pt idx="93">
                  <c:v>9.3053500000000007</c:v>
                </c:pt>
                <c:pt idx="94">
                  <c:v>9.4053000000000004</c:v>
                </c:pt>
                <c:pt idx="95">
                  <c:v>9.5052500000000002</c:v>
                </c:pt>
                <c:pt idx="96">
                  <c:v>9.6052</c:v>
                </c:pt>
                <c:pt idx="97">
                  <c:v>9.7051499999999997</c:v>
                </c:pt>
                <c:pt idx="98">
                  <c:v>9.8050999999999995</c:v>
                </c:pt>
                <c:pt idx="99">
                  <c:v>9.9050499999999992</c:v>
                </c:pt>
                <c:pt idx="100">
                  <c:v>10.005000000000001</c:v>
                </c:pt>
                <c:pt idx="101">
                  <c:v>10.104950000000001</c:v>
                </c:pt>
                <c:pt idx="102">
                  <c:v>10.2049</c:v>
                </c:pt>
                <c:pt idx="103">
                  <c:v>10.30485</c:v>
                </c:pt>
                <c:pt idx="104">
                  <c:v>10.4048</c:v>
                </c:pt>
                <c:pt idx="105">
                  <c:v>10.50475</c:v>
                </c:pt>
                <c:pt idx="106">
                  <c:v>10.604699999999999</c:v>
                </c:pt>
                <c:pt idx="107">
                  <c:v>10.704650000000001</c:v>
                </c:pt>
                <c:pt idx="108">
                  <c:v>10.804600000000001</c:v>
                </c:pt>
                <c:pt idx="109">
                  <c:v>10.90455</c:v>
                </c:pt>
                <c:pt idx="110">
                  <c:v>11.0045</c:v>
                </c:pt>
                <c:pt idx="111">
                  <c:v>11.10445</c:v>
                </c:pt>
                <c:pt idx="112">
                  <c:v>11.2044</c:v>
                </c:pt>
                <c:pt idx="113">
                  <c:v>11.304349999999999</c:v>
                </c:pt>
                <c:pt idx="114">
                  <c:v>11.404299999999999</c:v>
                </c:pt>
                <c:pt idx="115">
                  <c:v>11.504250000000001</c:v>
                </c:pt>
                <c:pt idx="116">
                  <c:v>11.604200000000001</c:v>
                </c:pt>
                <c:pt idx="117">
                  <c:v>11.70415</c:v>
                </c:pt>
                <c:pt idx="118">
                  <c:v>11.8041</c:v>
                </c:pt>
                <c:pt idx="119">
                  <c:v>11.90405</c:v>
                </c:pt>
                <c:pt idx="120">
                  <c:v>12.004</c:v>
                </c:pt>
                <c:pt idx="121">
                  <c:v>12.103949999999999</c:v>
                </c:pt>
                <c:pt idx="122">
                  <c:v>12.203900000000001</c:v>
                </c:pt>
                <c:pt idx="123">
                  <c:v>12.303850000000001</c:v>
                </c:pt>
                <c:pt idx="124">
                  <c:v>12.4038</c:v>
                </c:pt>
                <c:pt idx="125">
                  <c:v>12.50375</c:v>
                </c:pt>
                <c:pt idx="126">
                  <c:v>12.6037</c:v>
                </c:pt>
                <c:pt idx="127">
                  <c:v>12.70365</c:v>
                </c:pt>
                <c:pt idx="128">
                  <c:v>12.803599999999999</c:v>
                </c:pt>
                <c:pt idx="129">
                  <c:v>12.903549999999999</c:v>
                </c:pt>
                <c:pt idx="130">
                  <c:v>13.003500000000001</c:v>
                </c:pt>
                <c:pt idx="131">
                  <c:v>13.10345</c:v>
                </c:pt>
                <c:pt idx="132">
                  <c:v>13.2034</c:v>
                </c:pt>
                <c:pt idx="133">
                  <c:v>13.30335</c:v>
                </c:pt>
                <c:pt idx="134">
                  <c:v>13.4033</c:v>
                </c:pt>
                <c:pt idx="135">
                  <c:v>13.50325</c:v>
                </c:pt>
                <c:pt idx="136">
                  <c:v>13.603199999999999</c:v>
                </c:pt>
                <c:pt idx="137">
                  <c:v>13.703150000000001</c:v>
                </c:pt>
                <c:pt idx="138">
                  <c:v>13.803100000000001</c:v>
                </c:pt>
                <c:pt idx="139">
                  <c:v>13.90305</c:v>
                </c:pt>
                <c:pt idx="140">
                  <c:v>14.003</c:v>
                </c:pt>
                <c:pt idx="141">
                  <c:v>14.10295</c:v>
                </c:pt>
                <c:pt idx="142">
                  <c:v>14.2029</c:v>
                </c:pt>
              </c:numCache>
            </c:numRef>
          </c:xVal>
          <c:yVal>
            <c:numRef>
              <c:f>'IF Response'!$F$3:$F$145</c:f>
              <c:numCache>
                <c:formatCode>General</c:formatCode>
                <c:ptCount val="143"/>
                <c:pt idx="0">
                  <c:v>-8.2549676999999999</c:v>
                </c:pt>
                <c:pt idx="1">
                  <c:v>-8.3108368000000006</c:v>
                </c:pt>
                <c:pt idx="2">
                  <c:v>-8.4329681000000001</c:v>
                </c:pt>
                <c:pt idx="3">
                  <c:v>-8.4892310999999996</c:v>
                </c:pt>
                <c:pt idx="4">
                  <c:v>-8.6328554000000004</c:v>
                </c:pt>
                <c:pt idx="5">
                  <c:v>-8.6912240999999995</c:v>
                </c:pt>
                <c:pt idx="6">
                  <c:v>-8.8181934000000002</c:v>
                </c:pt>
                <c:pt idx="7">
                  <c:v>-8.8608294000000001</c:v>
                </c:pt>
                <c:pt idx="8">
                  <c:v>-9.0762795999999994</c:v>
                </c:pt>
                <c:pt idx="9">
                  <c:v>-9.2307587000000009</c:v>
                </c:pt>
                <c:pt idx="10">
                  <c:v>-9.4148922000000006</c:v>
                </c:pt>
                <c:pt idx="11">
                  <c:v>-9.5399531999999994</c:v>
                </c:pt>
                <c:pt idx="12">
                  <c:v>-9.6724748999999992</c:v>
                </c:pt>
                <c:pt idx="13">
                  <c:v>-9.7040062000000002</c:v>
                </c:pt>
                <c:pt idx="14">
                  <c:v>-9.767436</c:v>
                </c:pt>
                <c:pt idx="15">
                  <c:v>-9.7388124000000005</c:v>
                </c:pt>
                <c:pt idx="16">
                  <c:v>-9.7821341000000004</c:v>
                </c:pt>
                <c:pt idx="17">
                  <c:v>-9.8359909000000005</c:v>
                </c:pt>
                <c:pt idx="18">
                  <c:v>-9.9641695000000006</c:v>
                </c:pt>
                <c:pt idx="19">
                  <c:v>-10.026128999999999</c:v>
                </c:pt>
                <c:pt idx="20">
                  <c:v>-10.214281</c:v>
                </c:pt>
                <c:pt idx="21">
                  <c:v>-10.295289</c:v>
                </c:pt>
                <c:pt idx="22">
                  <c:v>-10.428296</c:v>
                </c:pt>
                <c:pt idx="23">
                  <c:v>-10.594702</c:v>
                </c:pt>
                <c:pt idx="24">
                  <c:v>-10.856648</c:v>
                </c:pt>
                <c:pt idx="25">
                  <c:v>-10.942553</c:v>
                </c:pt>
                <c:pt idx="26">
                  <c:v>-11.121869999999999</c:v>
                </c:pt>
                <c:pt idx="27">
                  <c:v>-11.300661</c:v>
                </c:pt>
                <c:pt idx="28">
                  <c:v>-11.569205999999999</c:v>
                </c:pt>
                <c:pt idx="29">
                  <c:v>-11.682757000000001</c:v>
                </c:pt>
                <c:pt idx="30">
                  <c:v>-11.765965</c:v>
                </c:pt>
                <c:pt idx="31">
                  <c:v>-11.724577</c:v>
                </c:pt>
                <c:pt idx="32">
                  <c:v>-11.801326</c:v>
                </c:pt>
                <c:pt idx="33">
                  <c:v>-11.635282999999999</c:v>
                </c:pt>
                <c:pt idx="34">
                  <c:v>-11.518062</c:v>
                </c:pt>
                <c:pt idx="35">
                  <c:v>-11.242629000000001</c:v>
                </c:pt>
                <c:pt idx="36">
                  <c:v>-11.046309000000001</c:v>
                </c:pt>
                <c:pt idx="37">
                  <c:v>-10.760852</c:v>
                </c:pt>
                <c:pt idx="38">
                  <c:v>-10.510434999999999</c:v>
                </c:pt>
                <c:pt idx="39">
                  <c:v>-10.131046</c:v>
                </c:pt>
                <c:pt idx="40">
                  <c:v>-9.9429835999999998</c:v>
                </c:pt>
                <c:pt idx="41">
                  <c:v>-9.7983788999999994</c:v>
                </c:pt>
                <c:pt idx="42">
                  <c:v>-9.7080736000000005</c:v>
                </c:pt>
                <c:pt idx="43">
                  <c:v>-9.5375347000000001</c:v>
                </c:pt>
                <c:pt idx="44">
                  <c:v>-9.3878336000000004</c:v>
                </c:pt>
                <c:pt idx="45">
                  <c:v>-9.3860911999999992</c:v>
                </c:pt>
                <c:pt idx="46">
                  <c:v>-9.3696508000000005</c:v>
                </c:pt>
                <c:pt idx="47">
                  <c:v>-9.3980312000000001</c:v>
                </c:pt>
                <c:pt idx="48">
                  <c:v>-9.3859014999999992</c:v>
                </c:pt>
                <c:pt idx="49">
                  <c:v>-9.3912543999999993</c:v>
                </c:pt>
                <c:pt idx="50">
                  <c:v>-9.4926557999999996</c:v>
                </c:pt>
                <c:pt idx="51">
                  <c:v>-9.6221008000000001</c:v>
                </c:pt>
                <c:pt idx="52">
                  <c:v>-9.6035632999999994</c:v>
                </c:pt>
                <c:pt idx="53">
                  <c:v>-9.6443615000000005</c:v>
                </c:pt>
                <c:pt idx="54">
                  <c:v>-9.5919342000000007</c:v>
                </c:pt>
                <c:pt idx="55">
                  <c:v>-9.4654483999999997</c:v>
                </c:pt>
                <c:pt idx="56">
                  <c:v>-9.2871532000000006</c:v>
                </c:pt>
                <c:pt idx="57">
                  <c:v>-9.1973438000000005</c:v>
                </c:pt>
                <c:pt idx="58">
                  <c:v>-9.1775646000000002</c:v>
                </c:pt>
                <c:pt idx="59">
                  <c:v>-9.0757151</c:v>
                </c:pt>
                <c:pt idx="60">
                  <c:v>-8.9112015000000007</c:v>
                </c:pt>
                <c:pt idx="61">
                  <c:v>-8.8532227999999993</c:v>
                </c:pt>
                <c:pt idx="62">
                  <c:v>-8.8614244000000006</c:v>
                </c:pt>
                <c:pt idx="63">
                  <c:v>-8.7544898999999994</c:v>
                </c:pt>
                <c:pt idx="64">
                  <c:v>-8.7265739</c:v>
                </c:pt>
                <c:pt idx="65">
                  <c:v>-8.8101062999999993</c:v>
                </c:pt>
                <c:pt idx="66">
                  <c:v>-9.0441742000000005</c:v>
                </c:pt>
                <c:pt idx="67">
                  <c:v>-9.3312197000000001</c:v>
                </c:pt>
                <c:pt idx="68">
                  <c:v>-9.5705872000000003</c:v>
                </c:pt>
                <c:pt idx="69">
                  <c:v>-9.8553733999999995</c:v>
                </c:pt>
                <c:pt idx="70">
                  <c:v>-10.313995999999999</c:v>
                </c:pt>
                <c:pt idx="71">
                  <c:v>-10.662727</c:v>
                </c:pt>
                <c:pt idx="72">
                  <c:v>-10.753252</c:v>
                </c:pt>
                <c:pt idx="73">
                  <c:v>-10.900804000000001</c:v>
                </c:pt>
                <c:pt idx="74">
                  <c:v>-11.035486000000001</c:v>
                </c:pt>
                <c:pt idx="75">
                  <c:v>-11.250105</c:v>
                </c:pt>
                <c:pt idx="76">
                  <c:v>-11.223579000000001</c:v>
                </c:pt>
                <c:pt idx="77">
                  <c:v>-11.139170999999999</c:v>
                </c:pt>
                <c:pt idx="78">
                  <c:v>-11.148329</c:v>
                </c:pt>
                <c:pt idx="79">
                  <c:v>-11.093463</c:v>
                </c:pt>
                <c:pt idx="80">
                  <c:v>-10.819546000000001</c:v>
                </c:pt>
                <c:pt idx="81">
                  <c:v>-10.73564</c:v>
                </c:pt>
                <c:pt idx="82">
                  <c:v>-10.614229999999999</c:v>
                </c:pt>
                <c:pt idx="83">
                  <c:v>-10.52749</c:v>
                </c:pt>
                <c:pt idx="84">
                  <c:v>-10.474185</c:v>
                </c:pt>
                <c:pt idx="85">
                  <c:v>-10.507326000000001</c:v>
                </c:pt>
                <c:pt idx="86">
                  <c:v>-10.780791000000001</c:v>
                </c:pt>
                <c:pt idx="87">
                  <c:v>-11.173651</c:v>
                </c:pt>
                <c:pt idx="88">
                  <c:v>-11.542102999999999</c:v>
                </c:pt>
                <c:pt idx="89">
                  <c:v>-11.769947999999999</c:v>
                </c:pt>
                <c:pt idx="90">
                  <c:v>-12.221465</c:v>
                </c:pt>
                <c:pt idx="91">
                  <c:v>-12.64148</c:v>
                </c:pt>
                <c:pt idx="92">
                  <c:v>-12.945214</c:v>
                </c:pt>
                <c:pt idx="93">
                  <c:v>-13.087949999999999</c:v>
                </c:pt>
                <c:pt idx="94">
                  <c:v>-13.39124</c:v>
                </c:pt>
                <c:pt idx="95">
                  <c:v>-13.601913</c:v>
                </c:pt>
                <c:pt idx="96">
                  <c:v>-14.124931</c:v>
                </c:pt>
                <c:pt idx="97">
                  <c:v>-14.575433</c:v>
                </c:pt>
                <c:pt idx="98">
                  <c:v>-15.292384999999999</c:v>
                </c:pt>
                <c:pt idx="99">
                  <c:v>-15.941687</c:v>
                </c:pt>
                <c:pt idx="100">
                  <c:v>-17.074138999999999</c:v>
                </c:pt>
                <c:pt idx="101">
                  <c:v>-17.954267999999999</c:v>
                </c:pt>
                <c:pt idx="102">
                  <c:v>-19.151211</c:v>
                </c:pt>
                <c:pt idx="103">
                  <c:v>-19.903347</c:v>
                </c:pt>
                <c:pt idx="104">
                  <c:v>-21.237337</c:v>
                </c:pt>
                <c:pt idx="105">
                  <c:v>-22.484797</c:v>
                </c:pt>
                <c:pt idx="106">
                  <c:v>-24.594768999999999</c:v>
                </c:pt>
                <c:pt idx="107">
                  <c:v>-24.222652</c:v>
                </c:pt>
                <c:pt idx="108">
                  <c:v>-24.125571999999998</c:v>
                </c:pt>
                <c:pt idx="109">
                  <c:v>-23.588426999999999</c:v>
                </c:pt>
                <c:pt idx="110">
                  <c:v>-23.231809999999999</c:v>
                </c:pt>
                <c:pt idx="111">
                  <c:v>-22.182729999999999</c:v>
                </c:pt>
                <c:pt idx="112">
                  <c:v>-21.076149000000001</c:v>
                </c:pt>
                <c:pt idx="113">
                  <c:v>-19.010010000000001</c:v>
                </c:pt>
                <c:pt idx="114">
                  <c:v>-18.931435</c:v>
                </c:pt>
                <c:pt idx="115">
                  <c:v>-18.566053</c:v>
                </c:pt>
                <c:pt idx="116">
                  <c:v>-18.286842</c:v>
                </c:pt>
                <c:pt idx="117">
                  <c:v>-17.841991</c:v>
                </c:pt>
                <c:pt idx="118">
                  <c:v>-17.362483999999998</c:v>
                </c:pt>
                <c:pt idx="119">
                  <c:v>-16.653531999999998</c:v>
                </c:pt>
                <c:pt idx="120">
                  <c:v>-15.924846000000001</c:v>
                </c:pt>
                <c:pt idx="121">
                  <c:v>-15.077532</c:v>
                </c:pt>
                <c:pt idx="122">
                  <c:v>-14.194754</c:v>
                </c:pt>
                <c:pt idx="123">
                  <c:v>-13.212229000000001</c:v>
                </c:pt>
                <c:pt idx="124">
                  <c:v>-12.329347</c:v>
                </c:pt>
                <c:pt idx="125">
                  <c:v>-11.432342999999999</c:v>
                </c:pt>
                <c:pt idx="126">
                  <c:v>-10.609385</c:v>
                </c:pt>
                <c:pt idx="127">
                  <c:v>-9.8027592000000006</c:v>
                </c:pt>
                <c:pt idx="128">
                  <c:v>-9.0620154999999993</c:v>
                </c:pt>
                <c:pt idx="129">
                  <c:v>-8.3697662000000008</c:v>
                </c:pt>
                <c:pt idx="130">
                  <c:v>-7.7278614000000001</c:v>
                </c:pt>
                <c:pt idx="131">
                  <c:v>-7.1220530999999996</c:v>
                </c:pt>
                <c:pt idx="132">
                  <c:v>-6.5455828</c:v>
                </c:pt>
                <c:pt idx="133">
                  <c:v>-6.0165705999999997</c:v>
                </c:pt>
                <c:pt idx="134">
                  <c:v>-5.5249619000000001</c:v>
                </c:pt>
                <c:pt idx="135">
                  <c:v>-5.0776738999999997</c:v>
                </c:pt>
                <c:pt idx="136">
                  <c:v>-4.6699162000000003</c:v>
                </c:pt>
                <c:pt idx="137">
                  <c:v>-4.3014783999999997</c:v>
                </c:pt>
                <c:pt idx="138">
                  <c:v>-3.9687746000000002</c:v>
                </c:pt>
                <c:pt idx="139">
                  <c:v>-3.6691202999999999</c:v>
                </c:pt>
                <c:pt idx="140">
                  <c:v>-3.3998488999999998</c:v>
                </c:pt>
                <c:pt idx="141">
                  <c:v>-3.1593208000000002</c:v>
                </c:pt>
                <c:pt idx="142">
                  <c:v>-2.9410981999999999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51-4831-9320-1ED6D22C315C}"/>
            </c:ext>
          </c:extLst>
        </c:ser>
        <c:ser>
          <c:idx val="0"/>
          <c:order val="1"/>
          <c:tx>
            <c:v>9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Response'!$B$3:$B$145</c:f>
              <c:numCache>
                <c:formatCode>General</c:formatCode>
                <c:ptCount val="143"/>
                <c:pt idx="0">
                  <c:v>0.01</c:v>
                </c:pt>
                <c:pt idx="1">
                  <c:v>0.10995000000000001</c:v>
                </c:pt>
                <c:pt idx="2">
                  <c:v>0.2099</c:v>
                </c:pt>
                <c:pt idx="3">
                  <c:v>0.30985000000000001</c:v>
                </c:pt>
                <c:pt idx="4">
                  <c:v>0.4098</c:v>
                </c:pt>
                <c:pt idx="5">
                  <c:v>0.50975000000000004</c:v>
                </c:pt>
                <c:pt idx="6">
                  <c:v>0.60970000000000002</c:v>
                </c:pt>
                <c:pt idx="7">
                  <c:v>0.70965</c:v>
                </c:pt>
                <c:pt idx="8">
                  <c:v>0.80959999999999999</c:v>
                </c:pt>
                <c:pt idx="9">
                  <c:v>0.90954999999999997</c:v>
                </c:pt>
                <c:pt idx="10">
                  <c:v>1.0095000000000001</c:v>
                </c:pt>
                <c:pt idx="11">
                  <c:v>1.10945</c:v>
                </c:pt>
                <c:pt idx="12">
                  <c:v>1.2094</c:v>
                </c:pt>
                <c:pt idx="13">
                  <c:v>1.30935</c:v>
                </c:pt>
                <c:pt idx="14">
                  <c:v>1.4093</c:v>
                </c:pt>
                <c:pt idx="15">
                  <c:v>1.50925</c:v>
                </c:pt>
                <c:pt idx="16">
                  <c:v>1.6092</c:v>
                </c:pt>
                <c:pt idx="17">
                  <c:v>1.7091499999999999</c:v>
                </c:pt>
                <c:pt idx="18">
                  <c:v>1.8090999999999999</c:v>
                </c:pt>
                <c:pt idx="19">
                  <c:v>1.9090499999999999</c:v>
                </c:pt>
                <c:pt idx="20">
                  <c:v>2.0089999999999999</c:v>
                </c:pt>
                <c:pt idx="21">
                  <c:v>2.1089500000000001</c:v>
                </c:pt>
                <c:pt idx="22">
                  <c:v>2.2088999999999999</c:v>
                </c:pt>
                <c:pt idx="23">
                  <c:v>2.3088500000000001</c:v>
                </c:pt>
                <c:pt idx="24">
                  <c:v>2.4087999999999998</c:v>
                </c:pt>
                <c:pt idx="25">
                  <c:v>2.50875</c:v>
                </c:pt>
                <c:pt idx="26">
                  <c:v>2.6086999999999998</c:v>
                </c:pt>
                <c:pt idx="27">
                  <c:v>2.70865</c:v>
                </c:pt>
                <c:pt idx="28">
                  <c:v>2.8086000000000002</c:v>
                </c:pt>
                <c:pt idx="29">
                  <c:v>2.90855</c:v>
                </c:pt>
                <c:pt idx="30">
                  <c:v>3.0085000000000002</c:v>
                </c:pt>
                <c:pt idx="31">
                  <c:v>3.1084499999999999</c:v>
                </c:pt>
                <c:pt idx="32">
                  <c:v>3.2084000000000001</c:v>
                </c:pt>
                <c:pt idx="33">
                  <c:v>3.3083499999999999</c:v>
                </c:pt>
                <c:pt idx="34">
                  <c:v>3.4083000000000001</c:v>
                </c:pt>
                <c:pt idx="35">
                  <c:v>3.5082499999999999</c:v>
                </c:pt>
                <c:pt idx="36">
                  <c:v>3.6082000000000001</c:v>
                </c:pt>
                <c:pt idx="37">
                  <c:v>3.7081499999999998</c:v>
                </c:pt>
                <c:pt idx="38">
                  <c:v>3.8081</c:v>
                </c:pt>
                <c:pt idx="39">
                  <c:v>3.9080499999999998</c:v>
                </c:pt>
                <c:pt idx="40">
                  <c:v>4.008</c:v>
                </c:pt>
                <c:pt idx="41">
                  <c:v>4.1079499999999998</c:v>
                </c:pt>
                <c:pt idx="42">
                  <c:v>4.2079000000000004</c:v>
                </c:pt>
                <c:pt idx="43">
                  <c:v>4.3078500000000002</c:v>
                </c:pt>
                <c:pt idx="44">
                  <c:v>4.4077999999999999</c:v>
                </c:pt>
                <c:pt idx="45">
                  <c:v>4.5077499999999997</c:v>
                </c:pt>
                <c:pt idx="46">
                  <c:v>4.6077000000000004</c:v>
                </c:pt>
                <c:pt idx="47">
                  <c:v>4.7076500000000001</c:v>
                </c:pt>
                <c:pt idx="48">
                  <c:v>4.8075999999999999</c:v>
                </c:pt>
                <c:pt idx="49">
                  <c:v>4.9075499999999996</c:v>
                </c:pt>
                <c:pt idx="50">
                  <c:v>5.0075000000000003</c:v>
                </c:pt>
                <c:pt idx="51">
                  <c:v>5.10745</c:v>
                </c:pt>
                <c:pt idx="52">
                  <c:v>5.2073999999999998</c:v>
                </c:pt>
                <c:pt idx="53">
                  <c:v>5.3073499999999996</c:v>
                </c:pt>
                <c:pt idx="54">
                  <c:v>5.4073000000000002</c:v>
                </c:pt>
                <c:pt idx="55">
                  <c:v>5.50725</c:v>
                </c:pt>
                <c:pt idx="56">
                  <c:v>5.6071999999999997</c:v>
                </c:pt>
                <c:pt idx="57">
                  <c:v>5.7071500000000004</c:v>
                </c:pt>
                <c:pt idx="58">
                  <c:v>5.8071000000000002</c:v>
                </c:pt>
                <c:pt idx="59">
                  <c:v>5.9070499999999999</c:v>
                </c:pt>
                <c:pt idx="60">
                  <c:v>6.0069999999999997</c:v>
                </c:pt>
                <c:pt idx="61">
                  <c:v>6.1069500000000003</c:v>
                </c:pt>
                <c:pt idx="62">
                  <c:v>6.2069000000000001</c:v>
                </c:pt>
                <c:pt idx="63">
                  <c:v>6.3068499999999998</c:v>
                </c:pt>
                <c:pt idx="64">
                  <c:v>6.4067999999999996</c:v>
                </c:pt>
                <c:pt idx="65">
                  <c:v>6.5067500000000003</c:v>
                </c:pt>
                <c:pt idx="66">
                  <c:v>6.6067</c:v>
                </c:pt>
                <c:pt idx="67">
                  <c:v>6.7066499999999998</c:v>
                </c:pt>
                <c:pt idx="68">
                  <c:v>6.8066000000000004</c:v>
                </c:pt>
                <c:pt idx="69">
                  <c:v>6.9065500000000002</c:v>
                </c:pt>
                <c:pt idx="70">
                  <c:v>7.0065</c:v>
                </c:pt>
                <c:pt idx="71">
                  <c:v>7.1064499999999997</c:v>
                </c:pt>
                <c:pt idx="72">
                  <c:v>7.2064000000000004</c:v>
                </c:pt>
                <c:pt idx="73">
                  <c:v>7.3063500000000001</c:v>
                </c:pt>
                <c:pt idx="74">
                  <c:v>7.4062999999999999</c:v>
                </c:pt>
                <c:pt idx="75">
                  <c:v>7.5062499999999996</c:v>
                </c:pt>
                <c:pt idx="76">
                  <c:v>7.6062000000000003</c:v>
                </c:pt>
                <c:pt idx="77">
                  <c:v>7.7061500000000001</c:v>
                </c:pt>
                <c:pt idx="78">
                  <c:v>7.8060999999999998</c:v>
                </c:pt>
                <c:pt idx="79">
                  <c:v>7.9060499999999996</c:v>
                </c:pt>
                <c:pt idx="80">
                  <c:v>8.0060000000000002</c:v>
                </c:pt>
                <c:pt idx="81">
                  <c:v>8.10595</c:v>
                </c:pt>
                <c:pt idx="82">
                  <c:v>8.2058999999999997</c:v>
                </c:pt>
                <c:pt idx="83">
                  <c:v>8.3058499999999995</c:v>
                </c:pt>
                <c:pt idx="84">
                  <c:v>8.4057999999999993</c:v>
                </c:pt>
                <c:pt idx="85">
                  <c:v>8.5057500000000008</c:v>
                </c:pt>
                <c:pt idx="86">
                  <c:v>8.6057000000000006</c:v>
                </c:pt>
                <c:pt idx="87">
                  <c:v>8.7056500000000003</c:v>
                </c:pt>
                <c:pt idx="88">
                  <c:v>8.8056000000000001</c:v>
                </c:pt>
                <c:pt idx="89">
                  <c:v>8.9055499999999999</c:v>
                </c:pt>
                <c:pt idx="90">
                  <c:v>9.0054999999999996</c:v>
                </c:pt>
                <c:pt idx="91">
                  <c:v>9.1054499999999994</c:v>
                </c:pt>
                <c:pt idx="92">
                  <c:v>9.2053999999999991</c:v>
                </c:pt>
                <c:pt idx="93">
                  <c:v>9.3053500000000007</c:v>
                </c:pt>
                <c:pt idx="94">
                  <c:v>9.4053000000000004</c:v>
                </c:pt>
                <c:pt idx="95">
                  <c:v>9.5052500000000002</c:v>
                </c:pt>
                <c:pt idx="96">
                  <c:v>9.6052</c:v>
                </c:pt>
                <c:pt idx="97">
                  <c:v>9.7051499999999997</c:v>
                </c:pt>
                <c:pt idx="98">
                  <c:v>9.8050999999999995</c:v>
                </c:pt>
                <c:pt idx="99">
                  <c:v>9.9050499999999992</c:v>
                </c:pt>
                <c:pt idx="100">
                  <c:v>10.005000000000001</c:v>
                </c:pt>
                <c:pt idx="101">
                  <c:v>10.104950000000001</c:v>
                </c:pt>
                <c:pt idx="102">
                  <c:v>10.2049</c:v>
                </c:pt>
                <c:pt idx="103">
                  <c:v>10.30485</c:v>
                </c:pt>
                <c:pt idx="104">
                  <c:v>10.4048</c:v>
                </c:pt>
                <c:pt idx="105">
                  <c:v>10.50475</c:v>
                </c:pt>
                <c:pt idx="106">
                  <c:v>10.604699999999999</c:v>
                </c:pt>
                <c:pt idx="107">
                  <c:v>10.704650000000001</c:v>
                </c:pt>
                <c:pt idx="108">
                  <c:v>10.804600000000001</c:v>
                </c:pt>
                <c:pt idx="109">
                  <c:v>10.90455</c:v>
                </c:pt>
                <c:pt idx="110">
                  <c:v>11.0045</c:v>
                </c:pt>
                <c:pt idx="111">
                  <c:v>11.10445</c:v>
                </c:pt>
                <c:pt idx="112">
                  <c:v>11.2044</c:v>
                </c:pt>
                <c:pt idx="113">
                  <c:v>11.304349999999999</c:v>
                </c:pt>
                <c:pt idx="114">
                  <c:v>11.404299999999999</c:v>
                </c:pt>
                <c:pt idx="115">
                  <c:v>11.504250000000001</c:v>
                </c:pt>
                <c:pt idx="116">
                  <c:v>11.604200000000001</c:v>
                </c:pt>
                <c:pt idx="117">
                  <c:v>11.70415</c:v>
                </c:pt>
                <c:pt idx="118">
                  <c:v>11.8041</c:v>
                </c:pt>
                <c:pt idx="119">
                  <c:v>11.90405</c:v>
                </c:pt>
                <c:pt idx="120">
                  <c:v>12.004</c:v>
                </c:pt>
                <c:pt idx="121">
                  <c:v>12.103949999999999</c:v>
                </c:pt>
                <c:pt idx="122">
                  <c:v>12.203900000000001</c:v>
                </c:pt>
                <c:pt idx="123">
                  <c:v>12.303850000000001</c:v>
                </c:pt>
                <c:pt idx="124">
                  <c:v>12.4038</c:v>
                </c:pt>
                <c:pt idx="125">
                  <c:v>12.50375</c:v>
                </c:pt>
                <c:pt idx="126">
                  <c:v>12.6037</c:v>
                </c:pt>
                <c:pt idx="127">
                  <c:v>12.70365</c:v>
                </c:pt>
                <c:pt idx="128">
                  <c:v>12.803599999999999</c:v>
                </c:pt>
                <c:pt idx="129">
                  <c:v>12.903549999999999</c:v>
                </c:pt>
                <c:pt idx="130">
                  <c:v>13.003500000000001</c:v>
                </c:pt>
                <c:pt idx="131">
                  <c:v>13.10345</c:v>
                </c:pt>
                <c:pt idx="132">
                  <c:v>13.2034</c:v>
                </c:pt>
                <c:pt idx="133">
                  <c:v>13.30335</c:v>
                </c:pt>
                <c:pt idx="134">
                  <c:v>13.4033</c:v>
                </c:pt>
                <c:pt idx="135">
                  <c:v>13.50325</c:v>
                </c:pt>
                <c:pt idx="136">
                  <c:v>13.603199999999999</c:v>
                </c:pt>
                <c:pt idx="137">
                  <c:v>13.703150000000001</c:v>
                </c:pt>
                <c:pt idx="138">
                  <c:v>13.803100000000001</c:v>
                </c:pt>
                <c:pt idx="139">
                  <c:v>13.90305</c:v>
                </c:pt>
                <c:pt idx="140">
                  <c:v>14.003</c:v>
                </c:pt>
                <c:pt idx="141">
                  <c:v>14.10295</c:v>
                </c:pt>
                <c:pt idx="142">
                  <c:v>14.2029</c:v>
                </c:pt>
              </c:numCache>
            </c:numRef>
          </c:xVal>
          <c:yVal>
            <c:numRef>
              <c:f>'IF Response'!$P$3:$P$145</c:f>
              <c:numCache>
                <c:formatCode>General</c:formatCode>
                <c:ptCount val="143"/>
                <c:pt idx="0">
                  <c:v>-5.6462703000000003</c:v>
                </c:pt>
                <c:pt idx="1">
                  <c:v>-5.6996760000000002</c:v>
                </c:pt>
                <c:pt idx="2">
                  <c:v>-5.7653904000000002</c:v>
                </c:pt>
                <c:pt idx="3">
                  <c:v>-5.8456849999999996</c:v>
                </c:pt>
                <c:pt idx="4">
                  <c:v>-5.9644094000000001</c:v>
                </c:pt>
                <c:pt idx="5">
                  <c:v>-6.0979915</c:v>
                </c:pt>
                <c:pt idx="6">
                  <c:v>-6.2358222000000003</c:v>
                </c:pt>
                <c:pt idx="7">
                  <c:v>-6.3787503000000001</c:v>
                </c:pt>
                <c:pt idx="8">
                  <c:v>-6.5163330999999998</c:v>
                </c:pt>
                <c:pt idx="9">
                  <c:v>-6.6695466000000003</c:v>
                </c:pt>
                <c:pt idx="10">
                  <c:v>-6.8066830999999999</c:v>
                </c:pt>
                <c:pt idx="11">
                  <c:v>-6.9414939999999996</c:v>
                </c:pt>
                <c:pt idx="12">
                  <c:v>-7.0583147999999998</c:v>
                </c:pt>
                <c:pt idx="13">
                  <c:v>-7.1635790000000004</c:v>
                </c:pt>
                <c:pt idx="14">
                  <c:v>-7.2518640000000003</c:v>
                </c:pt>
                <c:pt idx="15">
                  <c:v>-7.3737788000000002</c:v>
                </c:pt>
                <c:pt idx="16">
                  <c:v>-7.4894333</c:v>
                </c:pt>
                <c:pt idx="17">
                  <c:v>-7.5641607999999998</c:v>
                </c:pt>
                <c:pt idx="18">
                  <c:v>-7.6545677000000003</c:v>
                </c:pt>
                <c:pt idx="19">
                  <c:v>-7.7340827000000001</c:v>
                </c:pt>
                <c:pt idx="20">
                  <c:v>-7.8619003000000003</c:v>
                </c:pt>
                <c:pt idx="21">
                  <c:v>-7.9789070999999998</c:v>
                </c:pt>
                <c:pt idx="22">
                  <c:v>-8.1694964999999993</c:v>
                </c:pt>
                <c:pt idx="23">
                  <c:v>-8.3042107000000005</c:v>
                </c:pt>
                <c:pt idx="24">
                  <c:v>-8.4585513999999993</c:v>
                </c:pt>
                <c:pt idx="25">
                  <c:v>-8.6187143000000006</c:v>
                </c:pt>
                <c:pt idx="26">
                  <c:v>-8.7706403999999996</c:v>
                </c:pt>
                <c:pt idx="27">
                  <c:v>-8.8908690999999997</c:v>
                </c:pt>
                <c:pt idx="28">
                  <c:v>-8.9142083999999997</c:v>
                </c:pt>
                <c:pt idx="29">
                  <c:v>-8.8886041999999996</c:v>
                </c:pt>
                <c:pt idx="30">
                  <c:v>-8.8461932999999995</c:v>
                </c:pt>
                <c:pt idx="31">
                  <c:v>-8.8283749</c:v>
                </c:pt>
                <c:pt idx="32">
                  <c:v>-8.7087383000000003</c:v>
                </c:pt>
                <c:pt idx="33">
                  <c:v>-8.5530671999999992</c:v>
                </c:pt>
                <c:pt idx="34">
                  <c:v>-8.4084330000000005</c:v>
                </c:pt>
                <c:pt idx="35">
                  <c:v>-8.2844180999999999</c:v>
                </c:pt>
                <c:pt idx="36">
                  <c:v>-8.0176648999999998</c:v>
                </c:pt>
                <c:pt idx="37">
                  <c:v>-7.9180526999999996</c:v>
                </c:pt>
                <c:pt idx="38">
                  <c:v>-7.8386573999999998</c:v>
                </c:pt>
                <c:pt idx="39">
                  <c:v>-7.8061718999999998</c:v>
                </c:pt>
                <c:pt idx="40">
                  <c:v>-7.7849503000000002</c:v>
                </c:pt>
                <c:pt idx="41">
                  <c:v>-7.8259620999999999</c:v>
                </c:pt>
                <c:pt idx="42">
                  <c:v>-7.8392501000000001</c:v>
                </c:pt>
                <c:pt idx="43">
                  <c:v>-7.8387947000000002</c:v>
                </c:pt>
                <c:pt idx="44">
                  <c:v>-7.8583837000000001</c:v>
                </c:pt>
                <c:pt idx="45">
                  <c:v>-7.9594544999999997</c:v>
                </c:pt>
                <c:pt idx="46">
                  <c:v>-8.0406256000000003</c:v>
                </c:pt>
                <c:pt idx="47">
                  <c:v>-8.1697731000000005</c:v>
                </c:pt>
                <c:pt idx="48">
                  <c:v>-8.2145653000000003</c:v>
                </c:pt>
                <c:pt idx="49">
                  <c:v>-8.3548708000000005</c:v>
                </c:pt>
                <c:pt idx="50">
                  <c:v>-8.5970106000000008</c:v>
                </c:pt>
                <c:pt idx="51">
                  <c:v>-8.6975899000000005</c:v>
                </c:pt>
                <c:pt idx="52">
                  <c:v>-8.7382717000000003</c:v>
                </c:pt>
                <c:pt idx="53">
                  <c:v>-8.7254123999999997</c:v>
                </c:pt>
                <c:pt idx="54">
                  <c:v>-8.7308091999999995</c:v>
                </c:pt>
                <c:pt idx="55">
                  <c:v>-8.7036952999999997</c:v>
                </c:pt>
                <c:pt idx="56">
                  <c:v>-8.5967330999999998</c:v>
                </c:pt>
                <c:pt idx="57">
                  <c:v>-8.4582604999999997</c:v>
                </c:pt>
                <c:pt idx="58">
                  <c:v>-8.3262938999999996</c:v>
                </c:pt>
                <c:pt idx="59">
                  <c:v>-8.1288766999999993</c:v>
                </c:pt>
                <c:pt idx="60">
                  <c:v>-7.8871441000000004</c:v>
                </c:pt>
                <c:pt idx="61">
                  <c:v>-7.7637725</c:v>
                </c:pt>
                <c:pt idx="62">
                  <c:v>-7.6937484999999999</c:v>
                </c:pt>
                <c:pt idx="63">
                  <c:v>-7.6225338000000002</c:v>
                </c:pt>
                <c:pt idx="64">
                  <c:v>-7.5356002000000002</c:v>
                </c:pt>
                <c:pt idx="65">
                  <c:v>-7.5878682</c:v>
                </c:pt>
                <c:pt idx="66">
                  <c:v>-7.7237201000000004</c:v>
                </c:pt>
                <c:pt idx="67">
                  <c:v>-7.9296955999999996</c:v>
                </c:pt>
                <c:pt idx="68">
                  <c:v>-8.0933065000000006</c:v>
                </c:pt>
                <c:pt idx="69">
                  <c:v>-8.2861767000000004</c:v>
                </c:pt>
                <c:pt idx="70">
                  <c:v>-8.6162138000000006</c:v>
                </c:pt>
                <c:pt idx="71">
                  <c:v>-9.0523100000000003</c:v>
                </c:pt>
                <c:pt idx="72">
                  <c:v>-9.3582400999999997</c:v>
                </c:pt>
                <c:pt idx="73">
                  <c:v>-9.6497097000000007</c:v>
                </c:pt>
                <c:pt idx="74">
                  <c:v>-10.030486</c:v>
                </c:pt>
                <c:pt idx="75">
                  <c:v>-10.345119</c:v>
                </c:pt>
                <c:pt idx="76">
                  <c:v>-10.520161</c:v>
                </c:pt>
                <c:pt idx="77">
                  <c:v>-10.634631000000001</c:v>
                </c:pt>
                <c:pt idx="78">
                  <c:v>-10.846090999999999</c:v>
                </c:pt>
                <c:pt idx="79">
                  <c:v>-10.956173</c:v>
                </c:pt>
                <c:pt idx="80">
                  <c:v>-10.915386</c:v>
                </c:pt>
                <c:pt idx="81">
                  <c:v>-10.925744999999999</c:v>
                </c:pt>
                <c:pt idx="82">
                  <c:v>-10.959847</c:v>
                </c:pt>
                <c:pt idx="83">
                  <c:v>-10.981453</c:v>
                </c:pt>
                <c:pt idx="84">
                  <c:v>-11.026089000000001</c:v>
                </c:pt>
                <c:pt idx="85">
                  <c:v>-11.03295</c:v>
                </c:pt>
                <c:pt idx="86">
                  <c:v>-11.233915</c:v>
                </c:pt>
                <c:pt idx="87">
                  <c:v>-11.605911000000001</c:v>
                </c:pt>
                <c:pt idx="88">
                  <c:v>-11.959913</c:v>
                </c:pt>
                <c:pt idx="89">
                  <c:v>-12.251882999999999</c:v>
                </c:pt>
                <c:pt idx="90">
                  <c:v>-12.806075</c:v>
                </c:pt>
                <c:pt idx="91">
                  <c:v>-13.223288</c:v>
                </c:pt>
                <c:pt idx="92">
                  <c:v>-13.478092999999999</c:v>
                </c:pt>
                <c:pt idx="93">
                  <c:v>-13.644856000000001</c:v>
                </c:pt>
                <c:pt idx="94">
                  <c:v>-13.774454</c:v>
                </c:pt>
                <c:pt idx="95">
                  <c:v>-13.750303000000001</c:v>
                </c:pt>
                <c:pt idx="96">
                  <c:v>-13.866184000000001</c:v>
                </c:pt>
                <c:pt idx="97">
                  <c:v>-13.853421000000001</c:v>
                </c:pt>
                <c:pt idx="98">
                  <c:v>-14.100319000000001</c:v>
                </c:pt>
                <c:pt idx="99">
                  <c:v>-14.499252</c:v>
                </c:pt>
                <c:pt idx="100">
                  <c:v>-15.117627000000001</c:v>
                </c:pt>
                <c:pt idx="101">
                  <c:v>-15.75305</c:v>
                </c:pt>
                <c:pt idx="102">
                  <c:v>-16.54147</c:v>
                </c:pt>
                <c:pt idx="103">
                  <c:v>-17.178186</c:v>
                </c:pt>
                <c:pt idx="104">
                  <c:v>-17.930935000000002</c:v>
                </c:pt>
                <c:pt idx="105">
                  <c:v>-18.542653999999999</c:v>
                </c:pt>
                <c:pt idx="106">
                  <c:v>-18.773727000000001</c:v>
                </c:pt>
                <c:pt idx="107">
                  <c:v>-20.237176999999999</c:v>
                </c:pt>
                <c:pt idx="108">
                  <c:v>-22.136949999999999</c:v>
                </c:pt>
                <c:pt idx="109">
                  <c:v>-24.455749999999998</c:v>
                </c:pt>
                <c:pt idx="110">
                  <c:v>-27.585888000000001</c:v>
                </c:pt>
                <c:pt idx="111">
                  <c:v>-29.645759999999999</c:v>
                </c:pt>
                <c:pt idx="112">
                  <c:v>-31.469486</c:v>
                </c:pt>
                <c:pt idx="113">
                  <c:v>-32.732509999999998</c:v>
                </c:pt>
                <c:pt idx="114">
                  <c:v>-32.222499999999997</c:v>
                </c:pt>
                <c:pt idx="115">
                  <c:v>-30.823039999999999</c:v>
                </c:pt>
                <c:pt idx="116">
                  <c:v>-28.622928999999999</c:v>
                </c:pt>
                <c:pt idx="117">
                  <c:v>-25.448172</c:v>
                </c:pt>
                <c:pt idx="118">
                  <c:v>-22.992746</c:v>
                </c:pt>
                <c:pt idx="119">
                  <c:v>-20.605089</c:v>
                </c:pt>
                <c:pt idx="120">
                  <c:v>-18.892037999999999</c:v>
                </c:pt>
                <c:pt idx="121">
                  <c:v>-17.339714000000001</c:v>
                </c:pt>
                <c:pt idx="122">
                  <c:v>-16.027291999999999</c:v>
                </c:pt>
                <c:pt idx="123">
                  <c:v>-14.86205</c:v>
                </c:pt>
                <c:pt idx="124">
                  <c:v>-13.751042999999999</c:v>
                </c:pt>
                <c:pt idx="125">
                  <c:v>-12.713248999999999</c:v>
                </c:pt>
                <c:pt idx="126">
                  <c:v>-11.714366</c:v>
                </c:pt>
                <c:pt idx="127">
                  <c:v>-10.756333</c:v>
                </c:pt>
                <c:pt idx="128">
                  <c:v>-9.8476333999999994</c:v>
                </c:pt>
                <c:pt idx="129">
                  <c:v>-9.0133218999999993</c:v>
                </c:pt>
                <c:pt idx="130">
                  <c:v>-8.2466679000000003</c:v>
                </c:pt>
                <c:pt idx="131">
                  <c:v>-7.5355581999999997</c:v>
                </c:pt>
                <c:pt idx="132">
                  <c:v>-6.8775624999999998</c:v>
                </c:pt>
                <c:pt idx="133">
                  <c:v>-6.2900567000000001</c:v>
                </c:pt>
                <c:pt idx="134">
                  <c:v>-5.7556352999999998</c:v>
                </c:pt>
                <c:pt idx="135">
                  <c:v>-5.2671051000000002</c:v>
                </c:pt>
                <c:pt idx="136">
                  <c:v>-4.8264674999999997</c:v>
                </c:pt>
                <c:pt idx="137">
                  <c:v>-4.4330372999999996</c:v>
                </c:pt>
                <c:pt idx="138">
                  <c:v>-4.0758118999999997</c:v>
                </c:pt>
                <c:pt idx="139">
                  <c:v>-3.7565339</c:v>
                </c:pt>
                <c:pt idx="140">
                  <c:v>-3.4727692999999999</c:v>
                </c:pt>
                <c:pt idx="141">
                  <c:v>-3.2224735999999998</c:v>
                </c:pt>
                <c:pt idx="142">
                  <c:v>-3.0030198000000001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51-4831-9320-1ED6D22C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87488"/>
        <c:axId val="448689664"/>
      </c:scatterChart>
      <c:valAx>
        <c:axId val="448687488"/>
        <c:scaling>
          <c:orientation val="minMax"/>
          <c:max val="14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48689664"/>
        <c:crosses val="autoZero"/>
        <c:crossBetween val="midCat"/>
      </c:valAx>
      <c:valAx>
        <c:axId val="448689664"/>
        <c:scaling>
          <c:orientation val="minMax"/>
          <c:max val="0"/>
          <c:min val="-4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48687488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3368234130208804"/>
          <c:y val="0.69686548535507686"/>
          <c:w val="0.51344987777994733"/>
          <c:h val="0.1024879003931502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175372</xdr:colOff>
      <xdr:row>1</xdr:row>
      <xdr:rowOff>180975</xdr:rowOff>
    </xdr:from>
    <xdr:to>
      <xdr:col>5</xdr:col>
      <xdr:colOff>711753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211789</xdr:colOff>
      <xdr:row>33</xdr:row>
      <xdr:rowOff>161925</xdr:rowOff>
    </xdr:from>
    <xdr:to>
      <xdr:col>6</xdr:col>
      <xdr:colOff>8021</xdr:colOff>
      <xdr:row>48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600075</xdr:colOff>
      <xdr:row>2</xdr:row>
      <xdr:rowOff>38100</xdr:rowOff>
    </xdr:from>
    <xdr:to>
      <xdr:col>21</xdr:col>
      <xdr:colOff>4101</xdr:colOff>
      <xdr:row>16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200025</xdr:colOff>
      <xdr:row>81</xdr:row>
      <xdr:rowOff>0</xdr:rowOff>
    </xdr:from>
    <xdr:to>
      <xdr:col>5</xdr:col>
      <xdr:colOff>726881</xdr:colOff>
      <xdr:row>81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571500</xdr:colOff>
      <xdr:row>81</xdr:row>
      <xdr:rowOff>0</xdr:rowOff>
    </xdr:from>
    <xdr:to>
      <xdr:col>13</xdr:col>
      <xdr:colOff>31556</xdr:colOff>
      <xdr:row>81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188819</xdr:colOff>
      <xdr:row>148</xdr:row>
      <xdr:rowOff>81243</xdr:rowOff>
    </xdr:from>
    <xdr:to>
      <xdr:col>5</xdr:col>
      <xdr:colOff>724639</xdr:colOff>
      <xdr:row>162</xdr:row>
      <xdr:rowOff>157443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175372</xdr:colOff>
      <xdr:row>65</xdr:row>
      <xdr:rowOff>171450</xdr:rowOff>
    </xdr:from>
    <xdr:to>
      <xdr:col>5</xdr:col>
      <xdr:colOff>711753</xdr:colOff>
      <xdr:row>80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558</xdr:colOff>
      <xdr:row>66</xdr:row>
      <xdr:rowOff>0</xdr:rowOff>
    </xdr:from>
    <xdr:to>
      <xdr:col>13</xdr:col>
      <xdr:colOff>65732</xdr:colOff>
      <xdr:row>80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152400</xdr:colOff>
      <xdr:row>49</xdr:row>
      <xdr:rowOff>160999</xdr:rowOff>
    </xdr:from>
    <xdr:to>
      <xdr:col>5</xdr:col>
      <xdr:colOff>688220</xdr:colOff>
      <xdr:row>64</xdr:row>
      <xdr:rowOff>80317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585107</xdr:colOff>
      <xdr:row>17</xdr:row>
      <xdr:rowOff>137432</xdr:rowOff>
    </xdr:from>
    <xdr:to>
      <xdr:col>20</xdr:col>
      <xdr:colOff>594251</xdr:colOff>
      <xdr:row>32</xdr:row>
      <xdr:rowOff>23132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505946</xdr:colOff>
      <xdr:row>148</xdr:row>
      <xdr:rowOff>76200</xdr:rowOff>
    </xdr:from>
    <xdr:to>
      <xdr:col>12</xdr:col>
      <xdr:colOff>593531</xdr:colOff>
      <xdr:row>162</xdr:row>
      <xdr:rowOff>152400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190500</xdr:colOff>
      <xdr:row>17</xdr:row>
      <xdr:rowOff>95250</xdr:rowOff>
    </xdr:from>
    <xdr:to>
      <xdr:col>5</xdr:col>
      <xdr:colOff>726881</xdr:colOff>
      <xdr:row>31</xdr:row>
      <xdr:rowOff>171450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152400</xdr:colOff>
      <xdr:row>98</xdr:row>
      <xdr:rowOff>171450</xdr:rowOff>
    </xdr:from>
    <xdr:to>
      <xdr:col>5</xdr:col>
      <xdr:colOff>688781</xdr:colOff>
      <xdr:row>113</xdr:row>
      <xdr:rowOff>57150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552450</xdr:colOff>
      <xdr:row>99</xdr:row>
      <xdr:rowOff>0</xdr:rowOff>
    </xdr:from>
    <xdr:to>
      <xdr:col>13</xdr:col>
      <xdr:colOff>34918</xdr:colOff>
      <xdr:row>113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9525</xdr:colOff>
      <xdr:row>17</xdr:row>
      <xdr:rowOff>95249</xdr:rowOff>
    </xdr:from>
    <xdr:to>
      <xdr:col>13</xdr:col>
      <xdr:colOff>74699</xdr:colOff>
      <xdr:row>31</xdr:row>
      <xdr:rowOff>171449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561975</xdr:colOff>
      <xdr:row>34</xdr:row>
      <xdr:rowOff>0</xdr:rowOff>
    </xdr:from>
    <xdr:to>
      <xdr:col>13</xdr:col>
      <xdr:colOff>44443</xdr:colOff>
      <xdr:row>48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582705</xdr:colOff>
      <xdr:row>49</xdr:row>
      <xdr:rowOff>190499</xdr:rowOff>
    </xdr:from>
    <xdr:to>
      <xdr:col>13</xdr:col>
      <xdr:colOff>65173</xdr:colOff>
      <xdr:row>64</xdr:row>
      <xdr:rowOff>109817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605117</xdr:colOff>
      <xdr:row>99</xdr:row>
      <xdr:rowOff>0</xdr:rowOff>
    </xdr:from>
    <xdr:to>
      <xdr:col>21</xdr:col>
      <xdr:colOff>9143</xdr:colOff>
      <xdr:row>113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209550</xdr:colOff>
      <xdr:row>131</xdr:row>
      <xdr:rowOff>161925</xdr:rowOff>
    </xdr:from>
    <xdr:to>
      <xdr:col>5</xdr:col>
      <xdr:colOff>738654</xdr:colOff>
      <xdr:row>146</xdr:row>
      <xdr:rowOff>47625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561975</xdr:colOff>
      <xdr:row>131</xdr:row>
      <xdr:rowOff>152400</xdr:rowOff>
    </xdr:from>
    <xdr:to>
      <xdr:col>13</xdr:col>
      <xdr:colOff>24279</xdr:colOff>
      <xdr:row>146</xdr:row>
      <xdr:rowOff>38100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209550</xdr:colOff>
      <xdr:row>115</xdr:row>
      <xdr:rowOff>161925</xdr:rowOff>
    </xdr:from>
    <xdr:to>
      <xdr:col>5</xdr:col>
      <xdr:colOff>738654</xdr:colOff>
      <xdr:row>130</xdr:row>
      <xdr:rowOff>47625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561975</xdr:colOff>
      <xdr:row>115</xdr:row>
      <xdr:rowOff>152400</xdr:rowOff>
    </xdr:from>
    <xdr:to>
      <xdr:col>13</xdr:col>
      <xdr:colOff>24279</xdr:colOff>
      <xdr:row>130</xdr:row>
      <xdr:rowOff>38100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209550</xdr:colOff>
      <xdr:row>131</xdr:row>
      <xdr:rowOff>161925</xdr:rowOff>
    </xdr:from>
    <xdr:to>
      <xdr:col>6</xdr:col>
      <xdr:colOff>5782</xdr:colOff>
      <xdr:row>146</xdr:row>
      <xdr:rowOff>47625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561975</xdr:colOff>
      <xdr:row>131</xdr:row>
      <xdr:rowOff>152400</xdr:rowOff>
    </xdr:from>
    <xdr:to>
      <xdr:col>13</xdr:col>
      <xdr:colOff>44443</xdr:colOff>
      <xdr:row>146</xdr:row>
      <xdr:rowOff>38100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209550</xdr:colOff>
      <xdr:row>115</xdr:row>
      <xdr:rowOff>161925</xdr:rowOff>
    </xdr:from>
    <xdr:to>
      <xdr:col>6</xdr:col>
      <xdr:colOff>5782</xdr:colOff>
      <xdr:row>130</xdr:row>
      <xdr:rowOff>47625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561975</xdr:colOff>
      <xdr:row>115</xdr:row>
      <xdr:rowOff>152400</xdr:rowOff>
    </xdr:from>
    <xdr:to>
      <xdr:col>13</xdr:col>
      <xdr:colOff>44443</xdr:colOff>
      <xdr:row>130</xdr:row>
      <xdr:rowOff>38100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22</xdr:col>
      <xdr:colOff>0</xdr:colOff>
      <xdr:row>1</xdr:row>
      <xdr:rowOff>122462</xdr:rowOff>
    </xdr:from>
    <xdr:to>
      <xdr:col>29</xdr:col>
      <xdr:colOff>345321</xdr:colOff>
      <xdr:row>16</xdr:row>
      <xdr:rowOff>8162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31</xdr:col>
      <xdr:colOff>9524</xdr:colOff>
      <xdr:row>1</xdr:row>
      <xdr:rowOff>28575</xdr:rowOff>
    </xdr:from>
    <xdr:to>
      <xdr:col>38</xdr:col>
      <xdr:colOff>354844</xdr:colOff>
      <xdr:row>15</xdr:row>
      <xdr:rowOff>104775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22</xdr:col>
      <xdr:colOff>0</xdr:colOff>
      <xdr:row>17</xdr:row>
      <xdr:rowOff>85725</xdr:rowOff>
    </xdr:from>
    <xdr:to>
      <xdr:col>29</xdr:col>
      <xdr:colOff>345321</xdr:colOff>
      <xdr:row>31</xdr:row>
      <xdr:rowOff>161925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30</xdr:col>
      <xdr:colOff>567016</xdr:colOff>
      <xdr:row>17</xdr:row>
      <xdr:rowOff>57150</xdr:rowOff>
    </xdr:from>
    <xdr:to>
      <xdr:col>38</xdr:col>
      <xdr:colOff>307219</xdr:colOff>
      <xdr:row>31</xdr:row>
      <xdr:rowOff>133350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204508</xdr:colOff>
      <xdr:row>82</xdr:row>
      <xdr:rowOff>38100</xdr:rowOff>
    </xdr:from>
    <xdr:to>
      <xdr:col>6</xdr:col>
      <xdr:colOff>740</xdr:colOff>
      <xdr:row>96</xdr:row>
      <xdr:rowOff>114300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547688</xdr:colOff>
      <xdr:row>82</xdr:row>
      <xdr:rowOff>8404</xdr:rowOff>
    </xdr:from>
    <xdr:to>
      <xdr:col>13</xdr:col>
      <xdr:colOff>30156</xdr:colOff>
      <xdr:row>96</xdr:row>
      <xdr:rowOff>84604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13</xdr:col>
      <xdr:colOff>586119</xdr:colOff>
      <xdr:row>81</xdr:row>
      <xdr:rowOff>174891</xdr:rowOff>
    </xdr:from>
    <xdr:to>
      <xdr:col>20</xdr:col>
      <xdr:colOff>595263</xdr:colOff>
      <xdr:row>96</xdr:row>
      <xdr:rowOff>60591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21</xdr:col>
      <xdr:colOff>393446</xdr:colOff>
      <xdr:row>82</xdr:row>
      <xdr:rowOff>7845</xdr:rowOff>
    </xdr:from>
    <xdr:to>
      <xdr:col>29</xdr:col>
      <xdr:colOff>133649</xdr:colOff>
      <xdr:row>96</xdr:row>
      <xdr:rowOff>84045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571500</xdr:colOff>
      <xdr:row>1</xdr:row>
      <xdr:rowOff>152400</xdr:rowOff>
    </xdr:from>
    <xdr:to>
      <xdr:col>13</xdr:col>
      <xdr:colOff>41081</xdr:colOff>
      <xdr:row>16</xdr:row>
      <xdr:rowOff>38100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AF34924C-E154-4D81-94E4-E84E2C13B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14</xdr:col>
      <xdr:colOff>0</xdr:colOff>
      <xdr:row>33</xdr:row>
      <xdr:rowOff>179294</xdr:rowOff>
    </xdr:from>
    <xdr:to>
      <xdr:col>21</xdr:col>
      <xdr:colOff>9705</xdr:colOff>
      <xdr:row>48</xdr:row>
      <xdr:rowOff>64994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5133C1B6-A720-4C2B-B610-44ED74DE9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22</xdr:col>
      <xdr:colOff>0</xdr:colOff>
      <xdr:row>34</xdr:row>
      <xdr:rowOff>0</xdr:rowOff>
    </xdr:from>
    <xdr:to>
      <xdr:col>29</xdr:col>
      <xdr:colOff>345321</xdr:colOff>
      <xdr:row>48</xdr:row>
      <xdr:rowOff>76200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A5F6C32B-ABB9-4CA3-968F-B9E243379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3_2" connectionId="7" xr16:uid="{00000000-0016-0000-0000-000009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mon RL" connectionId="4" xr16:uid="{00000000-0016-0000-0000-00000E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_1-4" connectionId="6" xr16:uid="{00000000-0016-0000-0000-00000A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3" connectionId="8" xr16:uid="{00000000-0016-0000-0000-000006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 4 RL" connectionId="29" xr16:uid="{00000000-0016-0000-0000-00000C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4" connectionId="33" xr16:uid="{00000000-0016-0000-0000-00000700000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3" connectionId="2" xr16:uid="{00000000-0016-0000-0000-000003000000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T3H-0113_ConversionLoss_and_Isolation_B" connectionId="27" xr16:uid="{00000000-0016-0000-0300-000010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T3H-0113_ConversionLoss_and_Isolation_A_+20dBm" connectionId="26" xr16:uid="{00000000-0016-0000-0300-00000F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M1-0832HSM IP3 vs LO Power Config B" connectionId="24" xr16:uid="{00000000-0016-0000-0600-000012000000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M1-0832HSM IP3 vs LO Power Config A" connectionId="23" xr16:uid="{00000000-0016-0000-0600-000011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3_1" connectionId="32" xr16:uid="{00000000-0016-0000-0000-000000000000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M1-0832HSM 2Rx2L -5RF1-2 A" connectionId="13" xr16:uid="{00000000-0016-0000-0B00-000013000000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M1-0832HSM 2Rx2L -5RF1-2 B" connectionId="14" xr16:uid="{00000000-0016-0000-0B00-000014000000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M1-0832HSM 2Ix1L -5IF1-2 B" connectionId="12" xr16:uid="{00000000-0016-0000-0C00-000015000000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M1-0832HSM 2Ix1L -5IF1-2 A" connectionId="11" xr16:uid="{00000000-0016-0000-0C00-000016000000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M1-0832HSM 5Rx0L -5RF1-3 0RF4 A" connectionId="17" xr16:uid="{00000000-0016-0000-0D00-000017000000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M1-0832HSM 5Rx0L -5RF1-3 0RF4 B" connectionId="18" xr16:uid="{00000000-0016-0000-0D00-000018000000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M1-0832HSM 5Ix5L -5IF1-3 0IF4 A" connectionId="15" xr16:uid="{00000000-0016-0000-1100-000019000000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M1-0832HSM 5Ix5L -5IF1-3 0IF4 B" connectionId="16" xr16:uid="{00000000-0016-0000-1100-00001A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3_2" connectionId="31" xr16:uid="{00000000-0016-0000-0000-00000D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4" connectionId="10" xr16:uid="{00000000-0016-0000-0000-000005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4_2" connectionId="9" xr16:uid="{00000000-0016-0000-0000-000001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 3 RL" connectionId="28" xr16:uid="{00000000-0016-0000-0000-000008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_1-4_2" connectionId="5" xr16:uid="{00000000-0016-0000-0000-000002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4" connectionId="3" xr16:uid="{00000000-0016-0000-0000-00000B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3_2" connectionId="1" xr16:uid="{00000000-0016-0000-0000-000004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13" Type="http://schemas.openxmlformats.org/officeDocument/2006/relationships/queryTable" Target="../queryTables/queryTable11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" Type="http://schemas.openxmlformats.org/officeDocument/2006/relationships/drawing" Target="../drawings/drawing1.xml"/><Relationship Id="rId16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10" Type="http://schemas.openxmlformats.org/officeDocument/2006/relationships/queryTable" Target="../queryTables/queryTable8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.xml"/><Relationship Id="rId2" Type="http://schemas.openxmlformats.org/officeDocument/2006/relationships/queryTable" Target="../queryTables/queryTable20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5.xml"/><Relationship Id="rId1" Type="http://schemas.openxmlformats.org/officeDocument/2006/relationships/queryTable" Target="../queryTables/queryTable2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7.xml"/><Relationship Id="rId1" Type="http://schemas.openxmlformats.org/officeDocument/2006/relationships/queryTable" Target="../queryTables/queryTable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.xml"/><Relationship Id="rId2" Type="http://schemas.openxmlformats.org/officeDocument/2006/relationships/queryTable" Target="../queryTables/queryTable1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805"/>
  <sheetViews>
    <sheetView topLeftCell="A22" workbookViewId="0">
      <selection activeCell="U34" sqref="U34"/>
    </sheetView>
  </sheetViews>
  <sheetFormatPr defaultRowHeight="15" x14ac:dyDescent="0.25"/>
  <cols>
    <col min="1" max="1" width="14.42578125" style="1" bestFit="1" customWidth="1"/>
    <col min="2" max="2" width="14.42578125" style="1" customWidth="1"/>
    <col min="3" max="3" width="9.28515625" style="1" bestFit="1" customWidth="1"/>
    <col min="4" max="4" width="11.42578125" style="1" bestFit="1" customWidth="1"/>
    <col min="5" max="6" width="11.140625" style="1" bestFit="1" customWidth="1"/>
    <col min="7" max="7" width="8.7109375" style="1" customWidth="1"/>
    <col min="8" max="8" width="12.5703125" style="1" bestFit="1" customWidth="1"/>
    <col min="9" max="10" width="13.85546875" style="1" bestFit="1" customWidth="1"/>
    <col min="11" max="12" width="9.28515625" style="2" bestFit="1" customWidth="1"/>
    <col min="13" max="14" width="9.140625" style="1"/>
    <col min="15" max="15" width="9.28515625" style="1" customWidth="1"/>
    <col min="16" max="16" width="9" style="1" bestFit="1" customWidth="1"/>
    <col min="17" max="17" width="8.28515625" style="1" bestFit="1" customWidth="1"/>
    <col min="18" max="18" width="9.28515625" style="1" bestFit="1" customWidth="1"/>
    <col min="19" max="19" width="14.42578125" style="1" customWidth="1"/>
    <col min="20" max="20" width="9.28515625" style="1" bestFit="1" customWidth="1"/>
    <col min="21" max="16384" width="9.140625" style="1"/>
  </cols>
  <sheetData>
    <row r="1" s="4" customFormat="1" x14ac:dyDescent="0.25"/>
    <row r="2" s="4" customFormat="1" x14ac:dyDescent="0.25"/>
    <row r="3" s="4" customFormat="1" x14ac:dyDescent="0.25"/>
    <row r="4" s="4" customFormat="1" x14ac:dyDescent="0.25"/>
    <row r="5" s="4" customFormat="1" x14ac:dyDescent="0.25"/>
    <row r="6" s="4" customFormat="1" x14ac:dyDescent="0.25"/>
    <row r="7" s="4" customFormat="1" x14ac:dyDescent="0.25"/>
    <row r="8" s="4" customFormat="1" x14ac:dyDescent="0.25"/>
    <row r="9" s="4" customFormat="1" x14ac:dyDescent="0.25"/>
    <row r="10" s="4" customFormat="1" x14ac:dyDescent="0.25"/>
    <row r="11" s="4" customFormat="1" x14ac:dyDescent="0.25"/>
    <row r="12" s="4" customFormat="1" x14ac:dyDescent="0.25"/>
    <row r="13" s="4" customFormat="1" x14ac:dyDescent="0.25"/>
    <row r="14" s="4" customFormat="1" x14ac:dyDescent="0.25"/>
    <row r="15" s="4" customFormat="1" x14ac:dyDescent="0.25"/>
    <row r="16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pans="15:19" s="4" customFormat="1" x14ac:dyDescent="0.25"/>
    <row r="34" spans="15:19" s="4" customFormat="1" x14ac:dyDescent="0.25"/>
    <row r="35" spans="15:19" s="4" customFormat="1" x14ac:dyDescent="0.25"/>
    <row r="36" spans="15:19" s="4" customFormat="1" x14ac:dyDescent="0.25"/>
    <row r="37" spans="15:19" s="4" customFormat="1" x14ac:dyDescent="0.25"/>
    <row r="38" spans="15:19" s="4" customFormat="1" x14ac:dyDescent="0.25">
      <c r="O38" s="23"/>
      <c r="P38" s="24"/>
      <c r="Q38" s="21"/>
      <c r="R38" s="21"/>
      <c r="S38" s="21"/>
    </row>
    <row r="39" spans="15:19" s="4" customFormat="1" x14ac:dyDescent="0.25"/>
    <row r="40" spans="15:19" s="4" customFormat="1" x14ac:dyDescent="0.25"/>
    <row r="41" spans="15:19" s="4" customFormat="1" x14ac:dyDescent="0.25"/>
    <row r="42" spans="15:19" s="4" customFormat="1" x14ac:dyDescent="0.25"/>
    <row r="43" spans="15:19" s="4" customFormat="1" x14ac:dyDescent="0.25"/>
    <row r="44" spans="15:19" s="4" customFormat="1" x14ac:dyDescent="0.25"/>
    <row r="45" spans="15:19" s="4" customFormat="1" x14ac:dyDescent="0.25"/>
    <row r="46" spans="15:19" s="4" customFormat="1" x14ac:dyDescent="0.25"/>
    <row r="47" spans="15:19" s="4" customFormat="1" x14ac:dyDescent="0.25"/>
    <row r="48" spans="15:19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ht="12" customHeigh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pans="15:15" s="4" customFormat="1" x14ac:dyDescent="0.25"/>
    <row r="82" spans="15:15" s="4" customFormat="1" x14ac:dyDescent="0.25"/>
    <row r="83" spans="15:15" s="4" customFormat="1" x14ac:dyDescent="0.25"/>
    <row r="84" spans="15:15" s="4" customFormat="1" x14ac:dyDescent="0.25"/>
    <row r="85" spans="15:15" s="4" customFormat="1" x14ac:dyDescent="0.25"/>
    <row r="86" spans="15:15" s="4" customFormat="1" x14ac:dyDescent="0.25"/>
    <row r="87" spans="15:15" s="4" customFormat="1" x14ac:dyDescent="0.25"/>
    <row r="88" spans="15:15" s="4" customFormat="1" x14ac:dyDescent="0.25"/>
    <row r="89" spans="15:15" s="4" customFormat="1" x14ac:dyDescent="0.25"/>
    <row r="90" spans="15:15" s="4" customFormat="1" x14ac:dyDescent="0.25">
      <c r="O90" s="33"/>
    </row>
    <row r="91" spans="15:15" s="4" customFormat="1" x14ac:dyDescent="0.25"/>
    <row r="92" spans="15:15" s="4" customFormat="1" x14ac:dyDescent="0.25"/>
    <row r="93" spans="15:15" s="4" customFormat="1" x14ac:dyDescent="0.25"/>
    <row r="94" spans="15:15" s="4" customFormat="1" x14ac:dyDescent="0.25"/>
    <row r="95" spans="15:15" s="4" customFormat="1" x14ac:dyDescent="0.25"/>
    <row r="96" spans="15:15" s="4" customFormat="1" x14ac:dyDescent="0.25"/>
    <row r="97" spans="10:10" s="4" customFormat="1" x14ac:dyDescent="0.25"/>
    <row r="98" spans="10:10" s="4" customFormat="1" x14ac:dyDescent="0.25">
      <c r="J98" s="34"/>
    </row>
    <row r="99" spans="10:10" s="4" customFormat="1" x14ac:dyDescent="0.25"/>
    <row r="100" spans="10:10" s="4" customFormat="1" x14ac:dyDescent="0.25"/>
    <row r="101" spans="10:10" s="4" customFormat="1" x14ac:dyDescent="0.25"/>
    <row r="102" spans="10:10" s="4" customFormat="1" x14ac:dyDescent="0.25"/>
    <row r="103" spans="10:10" s="4" customFormat="1" x14ac:dyDescent="0.25"/>
    <row r="104" spans="10:10" s="4" customFormat="1" x14ac:dyDescent="0.25"/>
    <row r="105" spans="10:10" s="4" customFormat="1" x14ac:dyDescent="0.25"/>
    <row r="106" spans="10:10" s="4" customFormat="1" x14ac:dyDescent="0.25"/>
    <row r="107" spans="10:10" s="4" customFormat="1" x14ac:dyDescent="0.25"/>
    <row r="108" spans="10:10" s="4" customFormat="1" x14ac:dyDescent="0.25"/>
    <row r="109" spans="10:10" s="4" customFormat="1" x14ac:dyDescent="0.25"/>
    <row r="110" spans="10:10" s="4" customFormat="1" x14ac:dyDescent="0.25"/>
    <row r="111" spans="10:10" s="4" customFormat="1" x14ac:dyDescent="0.25"/>
    <row r="112" spans="10:10" s="4" customFormat="1" x14ac:dyDescent="0.25"/>
    <row r="113" spans="10:19" s="4" customFormat="1" x14ac:dyDescent="0.25"/>
    <row r="114" spans="10:19" s="4" customFormat="1" x14ac:dyDescent="0.25"/>
    <row r="115" spans="10:19" s="4" customFormat="1" x14ac:dyDescent="0.25">
      <c r="J115" s="34"/>
    </row>
    <row r="116" spans="10:19" s="4" customFormat="1" x14ac:dyDescent="0.25"/>
    <row r="117" spans="10:19" s="4" customFormat="1" x14ac:dyDescent="0.25"/>
    <row r="118" spans="10:19" s="4" customFormat="1" x14ac:dyDescent="0.25"/>
    <row r="119" spans="10:19" s="4" customFormat="1" x14ac:dyDescent="0.25"/>
    <row r="120" spans="10:19" s="4" customFormat="1" x14ac:dyDescent="0.25"/>
    <row r="121" spans="10:19" s="4" customFormat="1" x14ac:dyDescent="0.25">
      <c r="O121" s="23"/>
      <c r="P121" s="21"/>
      <c r="Q121" s="21"/>
      <c r="R121" s="21"/>
      <c r="S121" s="21"/>
    </row>
    <row r="122" spans="10:19" s="4" customFormat="1" x14ac:dyDescent="0.25"/>
    <row r="123" spans="10:19" s="4" customFormat="1" x14ac:dyDescent="0.25"/>
    <row r="124" spans="10:19" s="4" customFormat="1" x14ac:dyDescent="0.25">
      <c r="O124" s="4" t="s">
        <v>188</v>
      </c>
    </row>
    <row r="125" spans="10:19" s="4" customFormat="1" x14ac:dyDescent="0.25"/>
    <row r="126" spans="10:19" s="4" customFormat="1" x14ac:dyDescent="0.25"/>
    <row r="127" spans="10:19" s="4" customFormat="1" x14ac:dyDescent="0.25"/>
    <row r="128" spans="10:19" s="4" customFormat="1" x14ac:dyDescent="0.25"/>
    <row r="129" spans="15:15" s="4" customFormat="1" x14ac:dyDescent="0.25"/>
    <row r="130" spans="15:15" s="4" customFormat="1" x14ac:dyDescent="0.25"/>
    <row r="131" spans="15:15" s="4" customFormat="1" x14ac:dyDescent="0.25"/>
    <row r="132" spans="15:15" s="4" customFormat="1" x14ac:dyDescent="0.25"/>
    <row r="133" spans="15:15" s="4" customFormat="1" x14ac:dyDescent="0.25"/>
    <row r="134" spans="15:15" s="4" customFormat="1" x14ac:dyDescent="0.25">
      <c r="O134" s="49"/>
    </row>
    <row r="135" spans="15:15" s="4" customFormat="1" x14ac:dyDescent="0.25"/>
    <row r="136" spans="15:15" s="4" customFormat="1" x14ac:dyDescent="0.25"/>
    <row r="137" spans="15:15" s="4" customFormat="1" x14ac:dyDescent="0.25"/>
    <row r="138" spans="15:15" s="4" customFormat="1" x14ac:dyDescent="0.25">
      <c r="O138" s="4" t="s">
        <v>189</v>
      </c>
    </row>
    <row r="139" spans="15:15" s="4" customFormat="1" x14ac:dyDescent="0.25"/>
    <row r="140" spans="15:15" s="4" customFormat="1" x14ac:dyDescent="0.25"/>
    <row r="141" spans="15:15" s="4" customFormat="1" x14ac:dyDescent="0.25"/>
    <row r="142" spans="15:15" s="4" customFormat="1" x14ac:dyDescent="0.25"/>
    <row r="143" spans="15:15" s="4" customFormat="1" x14ac:dyDescent="0.25"/>
    <row r="144" spans="15:15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pans="1:38" s="4" customFormat="1" x14ac:dyDescent="0.25"/>
    <row r="162" spans="1:38" s="4" customFormat="1" x14ac:dyDescent="0.25"/>
    <row r="163" spans="1:38" s="4" customFormat="1" x14ac:dyDescent="0.25"/>
    <row r="164" spans="1:38" s="4" customFormat="1" x14ac:dyDescent="0.25"/>
    <row r="165" spans="1:38" s="4" customFormat="1" x14ac:dyDescent="0.25"/>
    <row r="166" spans="1:38" s="4" customFormat="1" ht="15.75" thickBot="1" x14ac:dyDescent="0.3">
      <c r="A166" s="49"/>
      <c r="B166" s="49"/>
      <c r="C166" s="49"/>
      <c r="D166" s="52" t="s">
        <v>190</v>
      </c>
      <c r="E166" s="49"/>
      <c r="F166" s="49"/>
      <c r="G166" s="49"/>
      <c r="X166" s="49"/>
      <c r="Y166" s="49"/>
      <c r="Z166" s="49"/>
      <c r="AA166" s="52" t="s">
        <v>178</v>
      </c>
      <c r="AB166" s="49"/>
      <c r="AC166" s="49"/>
      <c r="AD166" s="49"/>
      <c r="AE166" s="53"/>
      <c r="AF166" s="49"/>
      <c r="AG166" s="49"/>
      <c r="AH166" s="49"/>
      <c r="AI166" s="52" t="s">
        <v>179</v>
      </c>
      <c r="AJ166" s="49"/>
      <c r="AK166" s="49"/>
    </row>
    <row r="167" spans="1:38" s="4" customFormat="1" ht="25.5" thickTop="1" thickBot="1" x14ac:dyDescent="0.3">
      <c r="A167" s="63" t="s">
        <v>165</v>
      </c>
      <c r="B167" s="64" t="s">
        <v>166</v>
      </c>
      <c r="C167" s="64" t="s">
        <v>167</v>
      </c>
      <c r="D167" s="64" t="s">
        <v>168</v>
      </c>
      <c r="E167" s="64" t="s">
        <v>169</v>
      </c>
      <c r="F167" s="64" t="s">
        <v>170</v>
      </c>
      <c r="G167" s="65" t="s">
        <v>171</v>
      </c>
      <c r="X167" s="54" t="s">
        <v>165</v>
      </c>
      <c r="Y167" s="55" t="s">
        <v>166</v>
      </c>
      <c r="Z167" s="55" t="s">
        <v>167</v>
      </c>
      <c r="AA167" s="55" t="s">
        <v>168</v>
      </c>
      <c r="AB167" s="55" t="s">
        <v>169</v>
      </c>
      <c r="AC167" s="55" t="s">
        <v>170</v>
      </c>
      <c r="AD167" s="56" t="s">
        <v>171</v>
      </c>
      <c r="AE167" s="53"/>
      <c r="AF167" s="54" t="s">
        <v>165</v>
      </c>
      <c r="AG167" s="55" t="s">
        <v>166</v>
      </c>
      <c r="AH167" s="55" t="s">
        <v>167</v>
      </c>
      <c r="AI167" s="55" t="s">
        <v>168</v>
      </c>
      <c r="AJ167" s="55" t="s">
        <v>169</v>
      </c>
      <c r="AK167" s="55" t="s">
        <v>170</v>
      </c>
      <c r="AL167" s="56" t="s">
        <v>171</v>
      </c>
    </row>
    <row r="168" spans="1:38" s="4" customFormat="1" ht="16.5" thickTop="1" thickBot="1" x14ac:dyDescent="0.3">
      <c r="A168" s="90" t="s">
        <v>267</v>
      </c>
      <c r="B168" s="91" t="s">
        <v>268</v>
      </c>
      <c r="C168" s="67" t="str">
        <f>TEXT(Z168,"#")&amp;" ("&amp;TEXT(AH168,"#"&amp;")")</f>
        <v>23 (23)</v>
      </c>
      <c r="D168" s="67" t="str">
        <f t="shared" ref="D168" si="0">TEXT(AA168,"#")&amp;" ("&amp;TEXT(AI168,"#"&amp;")")</f>
        <v>37 (32)</v>
      </c>
      <c r="E168" s="67" t="str">
        <f t="shared" ref="E168" si="1">TEXT(AB168,"#")&amp;" ("&amp;TEXT(AJ168,"#"&amp;")")</f>
        <v>43 (46)</v>
      </c>
      <c r="F168" s="67" t="str">
        <f t="shared" ref="F168" si="2">TEXT(AC168,"#")&amp;" ("&amp;TEXT(AK168,"#"&amp;")")</f>
        <v>51 (47)</v>
      </c>
      <c r="G168" s="67" t="str">
        <f t="shared" ref="G168" si="3">TEXT(AD168,"#")&amp;" ("&amp;TEXT(AL168,"#"&amp;")")</f>
        <v>75 (64)</v>
      </c>
      <c r="X168" s="92"/>
      <c r="Y168" s="93" t="s">
        <v>268</v>
      </c>
      <c r="Z168" s="93">
        <f>ABS(Isolations!F3)</f>
        <v>22.977998049999989</v>
      </c>
      <c r="AA168" s="93">
        <f>ABS('LO Harm-A'!J2)</f>
        <v>36.581059489795926</v>
      </c>
      <c r="AB168" s="93">
        <f>ABS('LO Harm-A'!N2)</f>
        <v>42.981832877551028</v>
      </c>
      <c r="AC168" s="93">
        <f>ABS('LO Harm-A'!R2)</f>
        <v>51.293889489795916</v>
      </c>
      <c r="AD168" s="94">
        <f>ABS('LO Harm-A'!V2)</f>
        <v>74.833903122448987</v>
      </c>
      <c r="AE168" s="53"/>
      <c r="AF168" s="92"/>
      <c r="AG168" s="93" t="s">
        <v>268</v>
      </c>
      <c r="AH168" s="93">
        <f>ABS(Isolations!P3)</f>
        <v>23.382964066666666</v>
      </c>
      <c r="AI168" s="93">
        <f>ABS('LO Harm-B'!J2)</f>
        <v>31.621778040816324</v>
      </c>
      <c r="AJ168" s="93">
        <f>ABS('LO Harm-B'!N2)</f>
        <v>46.469587510204079</v>
      </c>
      <c r="AK168" s="93">
        <f>ABS('LO Harm-B'!R2)</f>
        <v>47.405244591836734</v>
      </c>
      <c r="AL168" s="94">
        <f>ABS('LO Harm-B'!V2)</f>
        <v>63.701904081632655</v>
      </c>
    </row>
    <row r="169" spans="1:38" s="4" customFormat="1" ht="15.75" thickBot="1" x14ac:dyDescent="0.3">
      <c r="A169" s="66" t="s">
        <v>172</v>
      </c>
      <c r="B169" s="67" t="str">
        <f>TEXT(Y169,"#")&amp;" ("&amp;TEXT(AG169,"#"&amp;")")</f>
        <v>17 (11)</v>
      </c>
      <c r="C169" s="68" t="s">
        <v>173</v>
      </c>
      <c r="D169" s="67" t="str">
        <f t="shared" ref="D169:G173" si="4">TEXT(AA169,"#")&amp;" ("&amp;TEXT(AI169,"#"&amp;")")</f>
        <v>29 (36)</v>
      </c>
      <c r="E169" s="67" t="str">
        <f t="shared" si="4"/>
        <v>13 (15)</v>
      </c>
      <c r="F169" s="67" t="str">
        <f t="shared" si="4"/>
        <v>78 (54)</v>
      </c>
      <c r="G169" s="67" t="str">
        <f t="shared" si="4"/>
        <v>81 (73)</v>
      </c>
      <c r="X169" s="57" t="s">
        <v>172</v>
      </c>
      <c r="Y169" s="58">
        <f>'5Rx0L'!H7</f>
        <v>16.8336653</v>
      </c>
      <c r="Z169" s="58" t="s">
        <v>173</v>
      </c>
      <c r="AA169" s="58">
        <f>'5Rx5L'!H7</f>
        <v>28.734379789473678</v>
      </c>
      <c r="AB169" s="58">
        <f>'5Rx5L'!H31</f>
        <v>13.241467589473684</v>
      </c>
      <c r="AC169" s="58">
        <f>'5Rx5L'!H55</f>
        <v>77.627576631578947</v>
      </c>
      <c r="AD169" s="59">
        <f>'5Rx5L'!H79</f>
        <v>81.248823157894734</v>
      </c>
      <c r="AE169" s="53"/>
      <c r="AF169" s="57" t="s">
        <v>172</v>
      </c>
      <c r="AG169" s="58">
        <f>'5Rx0L'!P7</f>
        <v>11.124451331578948</v>
      </c>
      <c r="AH169" s="58" t="s">
        <v>173</v>
      </c>
      <c r="AI169" s="58">
        <f>'5Rx5L'!P7</f>
        <v>36.261290157894734</v>
      </c>
      <c r="AJ169" s="58">
        <f>'5Rx5L'!P31</f>
        <v>14.953654294736838</v>
      </c>
      <c r="AK169" s="58">
        <f>'5Rx5L'!P55</f>
        <v>54.176257263157879</v>
      </c>
      <c r="AL169" s="59">
        <f>'5Rx5L'!P79</f>
        <v>72.999202684210516</v>
      </c>
    </row>
    <row r="170" spans="1:38" s="4" customFormat="1" ht="15.75" thickBot="1" x14ac:dyDescent="0.3">
      <c r="A170" s="66" t="s">
        <v>174</v>
      </c>
      <c r="B170" s="67" t="str">
        <f>TEXT(Y170,"#")&amp;" ("&amp;TEXT(AG170,"#"&amp;")")</f>
        <v>72 (71)</v>
      </c>
      <c r="C170" s="67" t="str">
        <f>TEXT(Z170,"#")&amp;" ("&amp;TEXT(AH170,"#"&amp;")")</f>
        <v>59 (49)</v>
      </c>
      <c r="D170" s="67" t="str">
        <f t="shared" si="4"/>
        <v>61 (64)</v>
      </c>
      <c r="E170" s="67" t="str">
        <f t="shared" si="4"/>
        <v>60 (53)</v>
      </c>
      <c r="F170" s="67" t="str">
        <f t="shared" si="4"/>
        <v>64 (67)</v>
      </c>
      <c r="G170" s="67" t="str">
        <f t="shared" si="4"/>
        <v>56 (54)</v>
      </c>
      <c r="X170" s="57" t="s">
        <v>174</v>
      </c>
      <c r="Y170" s="58">
        <f>'5Rx0L'!H31</f>
        <v>71.783919187500004</v>
      </c>
      <c r="Z170" s="58">
        <f>'5Rx5L'!H103</f>
        <v>58.984414210526317</v>
      </c>
      <c r="AA170" s="58">
        <f>'2Rx2L'!G3</f>
        <v>61.269600606060607</v>
      </c>
      <c r="AB170" s="58">
        <f>'5Rx5L'!H151</f>
        <v>60.112564684210525</v>
      </c>
      <c r="AC170" s="58">
        <f>'5Rx5L'!H175</f>
        <v>63.81384378947368</v>
      </c>
      <c r="AD170" s="59">
        <f>'5Rx5L'!H199</f>
        <v>56.405074578947371</v>
      </c>
      <c r="AE170" s="53"/>
      <c r="AF170" s="57" t="s">
        <v>174</v>
      </c>
      <c r="AG170" s="58">
        <f>'5Rx0L'!P31</f>
        <v>70.982498210526316</v>
      </c>
      <c r="AH170" s="58">
        <f>'5Rx5L'!P103</f>
        <v>48.921970684210528</v>
      </c>
      <c r="AI170" s="58">
        <f>'2Rx2L'!O3</f>
        <v>63.708911282828296</v>
      </c>
      <c r="AJ170" s="58">
        <f>'5Rx5L'!P151</f>
        <v>53.384623263157899</v>
      </c>
      <c r="AK170" s="58">
        <f>'5Rx5L'!P175</f>
        <v>67.327049473684227</v>
      </c>
      <c r="AL170" s="59">
        <f>'5Rx5L'!P199</f>
        <v>53.850656315789472</v>
      </c>
    </row>
    <row r="171" spans="1:38" s="4" customFormat="1" ht="15.75" thickBot="1" x14ac:dyDescent="0.3">
      <c r="A171" s="66" t="s">
        <v>175</v>
      </c>
      <c r="B171" s="67" t="str">
        <f>TEXT(Y171,"#")&amp;" ("&amp;TEXT(AG171,"#"&amp;")")</f>
        <v>74 (78)</v>
      </c>
      <c r="C171" s="67" t="str">
        <f>TEXT(Z171,"#")&amp;" ("&amp;TEXT(AH171,"#"&amp;")")</f>
        <v>59 (63)</v>
      </c>
      <c r="D171" s="67" t="str">
        <f t="shared" si="4"/>
        <v>79 (86)</v>
      </c>
      <c r="E171" s="67" t="str">
        <f t="shared" si="4"/>
        <v>71 (75)</v>
      </c>
      <c r="F171" s="67" t="str">
        <f t="shared" si="4"/>
        <v>78 (86)</v>
      </c>
      <c r="G171" s="67" t="str">
        <f t="shared" si="4"/>
        <v>66 (75)</v>
      </c>
      <c r="X171" s="57" t="s">
        <v>175</v>
      </c>
      <c r="Y171" s="58">
        <f>'5Rx0L'!H55</f>
        <v>74.464843749999986</v>
      </c>
      <c r="Z171" s="58">
        <f>'5Rx5L'!H223</f>
        <v>59.2212895263158</v>
      </c>
      <c r="AA171" s="58">
        <f>'5Rx5L'!H247</f>
        <v>79.40525473684211</v>
      </c>
      <c r="AB171" s="58">
        <f>'5Rx5L'!H271</f>
        <v>70.816271526315788</v>
      </c>
      <c r="AC171" s="58">
        <f>'5Rx5L'!H295</f>
        <v>78.094731157894742</v>
      </c>
      <c r="AD171" s="59">
        <f>'5Rx5L'!H319</f>
        <v>66.388678894736842</v>
      </c>
      <c r="AE171" s="53"/>
      <c r="AF171" s="57" t="s">
        <v>175</v>
      </c>
      <c r="AG171" s="58">
        <f>'5Rx0L'!P55</f>
        <v>78.143691894736847</v>
      </c>
      <c r="AH171" s="58">
        <f>'5Rx5L'!P223</f>
        <v>63.33723878947368</v>
      </c>
      <c r="AI171" s="58">
        <f>'5Rx5L'!P247</f>
        <v>85.994462789473701</v>
      </c>
      <c r="AJ171" s="58">
        <f>'5Rx5L'!P271</f>
        <v>74.841179315789475</v>
      </c>
      <c r="AK171" s="58">
        <f>'5Rx5L'!P295</f>
        <v>86.458936210526318</v>
      </c>
      <c r="AL171" s="59">
        <f>'5Rx5L'!P319</f>
        <v>74.549381157894729</v>
      </c>
    </row>
    <row r="172" spans="1:38" s="4" customFormat="1" ht="15.75" thickBot="1" x14ac:dyDescent="0.3">
      <c r="A172" s="66" t="s">
        <v>176</v>
      </c>
      <c r="B172" s="67" t="str">
        <f>TEXT(Y172,"#")&amp;" ("&amp;TEXT(AG172,"#"&amp;")")</f>
        <v>108 (103)</v>
      </c>
      <c r="C172" s="67" t="str">
        <f>TEXT(Z172,"#")&amp;" ("&amp;TEXT(AH172,"#"&amp;")")</f>
        <v>91 (89)</v>
      </c>
      <c r="D172" s="67" t="str">
        <f t="shared" si="4"/>
        <v>105 (108)</v>
      </c>
      <c r="E172" s="67" t="str">
        <f t="shared" si="4"/>
        <v>107 (106)</v>
      </c>
      <c r="F172" s="67" t="str">
        <f t="shared" si="4"/>
        <v>107 (109)</v>
      </c>
      <c r="G172" s="67" t="str">
        <f t="shared" si="4"/>
        <v>107 (104)</v>
      </c>
      <c r="X172" s="57" t="s">
        <v>176</v>
      </c>
      <c r="Y172" s="58">
        <f>'5Rx0L'!H79</f>
        <v>107.80973810526316</v>
      </c>
      <c r="Z172" s="58">
        <f>'5Rx5L'!H343</f>
        <v>90.510117736842091</v>
      </c>
      <c r="AA172" s="58">
        <f>'5Rx5L'!H367</f>
        <v>104.98210226315791</v>
      </c>
      <c r="AB172" s="58">
        <f>'5Rx5L'!H391</f>
        <v>106.91318226315791</v>
      </c>
      <c r="AC172" s="58">
        <f>'5Rx5L'!H415</f>
        <v>106.63487157894737</v>
      </c>
      <c r="AD172" s="59">
        <f>'5Rx5L'!H439</f>
        <v>106.50820178947369</v>
      </c>
      <c r="AE172" s="53"/>
      <c r="AF172" s="57" t="s">
        <v>176</v>
      </c>
      <c r="AG172" s="58">
        <f>'5Rx0L'!P79</f>
        <v>102.81117531578946</v>
      </c>
      <c r="AH172" s="58">
        <f>'5Rx5L'!P343</f>
        <v>89.365327105263162</v>
      </c>
      <c r="AI172" s="58">
        <f>'5Rx5L'!P367</f>
        <v>108.1434125263158</v>
      </c>
      <c r="AJ172" s="58">
        <f>'5Rx5L'!P391</f>
        <v>105.65864484210526</v>
      </c>
      <c r="AK172" s="58">
        <f>'5Rx5L'!P415</f>
        <v>108.9100462105263</v>
      </c>
      <c r="AL172" s="59">
        <f>'5Rx5L'!P439</f>
        <v>104.22894763157895</v>
      </c>
    </row>
    <row r="173" spans="1:38" s="4" customFormat="1" ht="15.75" thickBot="1" x14ac:dyDescent="0.3">
      <c r="A173" s="69" t="s">
        <v>177</v>
      </c>
      <c r="B173" s="67" t="str">
        <f>TEXT(Y173,"#")&amp;" ("&amp;TEXT(AG173,"#"&amp;")")</f>
        <v>118 (120)</v>
      </c>
      <c r="C173" s="67" t="str">
        <f>TEXT(Z173,"#")&amp;" ("&amp;TEXT(AH173,"#"&amp;")")</f>
        <v>108 (95)</v>
      </c>
      <c r="D173" s="67" t="str">
        <f t="shared" si="4"/>
        <v>112 (120)</v>
      </c>
      <c r="E173" s="67" t="str">
        <f t="shared" si="4"/>
        <v>119 (121)</v>
      </c>
      <c r="F173" s="67" t="str">
        <f t="shared" si="4"/>
        <v>119 (123)</v>
      </c>
      <c r="G173" s="67" t="str">
        <f t="shared" si="4"/>
        <v>117 (123)</v>
      </c>
      <c r="X173" s="60" t="s">
        <v>177</v>
      </c>
      <c r="Y173" s="61">
        <f>'5Rx0L'!H103</f>
        <v>118.44487010526313</v>
      </c>
      <c r="Z173" s="61">
        <f>'5Rx5L'!H463</f>
        <v>107.6188332105263</v>
      </c>
      <c r="AA173" s="61">
        <f>'5Rx5L'!H487</f>
        <v>112.19653463157894</v>
      </c>
      <c r="AB173" s="61">
        <f>'5Rx5L'!H511</f>
        <v>119.20735210526317</v>
      </c>
      <c r="AC173" s="61">
        <f>'5Rx5L'!H535</f>
        <v>119.135098</v>
      </c>
      <c r="AD173" s="62">
        <f>'5Rx5L'!H559</f>
        <v>116.54854078947366</v>
      </c>
      <c r="AE173" s="53"/>
      <c r="AF173" s="60" t="s">
        <v>177</v>
      </c>
      <c r="AG173" s="61">
        <f>'5Rx0L'!P103</f>
        <v>120.10449315789474</v>
      </c>
      <c r="AH173" s="61">
        <f>'5Rx5L'!P463</f>
        <v>94.956746263157896</v>
      </c>
      <c r="AI173" s="61">
        <f>'5Rx5L'!P487</f>
        <v>120.49693052631578</v>
      </c>
      <c r="AJ173" s="61">
        <f>'5Rx5L'!P511</f>
        <v>121.12078415789473</v>
      </c>
      <c r="AK173" s="61">
        <f>'5Rx5L'!P535</f>
        <v>123.21649368421052</v>
      </c>
      <c r="AL173" s="62">
        <f>'5Rx5L'!P559</f>
        <v>122.77717584210527</v>
      </c>
    </row>
    <row r="174" spans="1:38" s="4" customFormat="1" ht="15.75" thickTop="1" x14ac:dyDescent="0.25">
      <c r="A174" s="49"/>
      <c r="B174" s="49"/>
      <c r="C174" s="49"/>
      <c r="D174" s="49"/>
      <c r="E174" s="49"/>
      <c r="F174" s="49"/>
      <c r="G174" s="49"/>
      <c r="X174" s="49"/>
      <c r="Y174" s="49"/>
      <c r="Z174" s="49"/>
      <c r="AA174" s="49"/>
      <c r="AB174" s="49"/>
      <c r="AC174" s="49"/>
      <c r="AD174" s="49"/>
      <c r="AE174" s="53"/>
      <c r="AF174" s="49"/>
      <c r="AG174" s="49"/>
      <c r="AH174" s="49"/>
      <c r="AI174" s="49"/>
      <c r="AJ174" s="49"/>
      <c r="AK174" s="49"/>
      <c r="AL174" s="49"/>
    </row>
    <row r="175" spans="1:38" s="4" customFormat="1" x14ac:dyDescent="0.25">
      <c r="A175" s="49"/>
      <c r="B175" s="49"/>
      <c r="C175" s="49"/>
      <c r="D175" s="49"/>
      <c r="E175" s="49"/>
      <c r="F175" s="49"/>
      <c r="G175" s="49"/>
      <c r="X175" s="49"/>
      <c r="Y175" s="49"/>
      <c r="Z175" s="49"/>
      <c r="AA175" s="49"/>
      <c r="AB175" s="49"/>
      <c r="AC175" s="49"/>
      <c r="AD175" s="49"/>
      <c r="AE175" s="53"/>
      <c r="AF175" s="49"/>
      <c r="AG175" s="49"/>
      <c r="AH175" s="49"/>
      <c r="AI175" s="49"/>
      <c r="AJ175" s="49"/>
      <c r="AK175" s="49"/>
      <c r="AL175" s="49"/>
    </row>
    <row r="176" spans="1:38" s="4" customFormat="1" x14ac:dyDescent="0.25">
      <c r="A176" s="49"/>
      <c r="B176" s="49"/>
      <c r="C176" s="49"/>
      <c r="D176" s="49"/>
      <c r="E176" s="49"/>
      <c r="F176" s="49"/>
      <c r="G176" s="49"/>
      <c r="X176" s="49"/>
      <c r="Y176" s="49"/>
      <c r="Z176" s="49"/>
      <c r="AA176" s="49"/>
      <c r="AB176" s="49"/>
      <c r="AC176" s="49"/>
      <c r="AD176" s="49"/>
      <c r="AE176" s="53"/>
      <c r="AF176" s="49"/>
      <c r="AG176" s="49"/>
      <c r="AH176" s="49"/>
      <c r="AI176" s="49"/>
      <c r="AJ176" s="49"/>
      <c r="AK176" s="49"/>
      <c r="AL176" s="49"/>
    </row>
    <row r="177" spans="1:38" s="4" customFormat="1" ht="15.75" thickBot="1" x14ac:dyDescent="0.3">
      <c r="A177" s="49"/>
      <c r="B177" s="49"/>
      <c r="C177" s="49"/>
      <c r="D177" s="52" t="s">
        <v>191</v>
      </c>
      <c r="E177" s="49"/>
      <c r="F177" s="49"/>
      <c r="G177" s="49"/>
      <c r="X177" s="49"/>
      <c r="Y177" s="49"/>
      <c r="Z177" s="49"/>
      <c r="AA177" s="52" t="s">
        <v>186</v>
      </c>
      <c r="AB177" s="49"/>
      <c r="AC177" s="49"/>
      <c r="AD177" s="49"/>
      <c r="AE177" s="53"/>
      <c r="AF177" s="49"/>
      <c r="AG177" s="49"/>
      <c r="AH177" s="49"/>
      <c r="AI177" s="52" t="s">
        <v>187</v>
      </c>
      <c r="AJ177" s="49"/>
      <c r="AK177" s="49"/>
      <c r="AL177" s="49"/>
    </row>
    <row r="178" spans="1:38" s="4" customFormat="1" ht="25.5" thickTop="1" thickBot="1" x14ac:dyDescent="0.3">
      <c r="A178" s="63" t="s">
        <v>185</v>
      </c>
      <c r="B178" s="64" t="s">
        <v>166</v>
      </c>
      <c r="C178" s="64" t="s">
        <v>167</v>
      </c>
      <c r="D178" s="64" t="s">
        <v>168</v>
      </c>
      <c r="E178" s="64" t="s">
        <v>169</v>
      </c>
      <c r="F178" s="64" t="s">
        <v>170</v>
      </c>
      <c r="G178" s="65" t="s">
        <v>171</v>
      </c>
      <c r="X178" s="54" t="s">
        <v>185</v>
      </c>
      <c r="Y178" s="55" t="s">
        <v>166</v>
      </c>
      <c r="Z178" s="55" t="s">
        <v>167</v>
      </c>
      <c r="AA178" s="55" t="s">
        <v>168</v>
      </c>
      <c r="AB178" s="55" t="s">
        <v>169</v>
      </c>
      <c r="AC178" s="55" t="s">
        <v>170</v>
      </c>
      <c r="AD178" s="56" t="s">
        <v>171</v>
      </c>
      <c r="AE178" s="53"/>
      <c r="AF178" s="54" t="s">
        <v>185</v>
      </c>
      <c r="AG178" s="55" t="s">
        <v>166</v>
      </c>
      <c r="AH178" s="55" t="s">
        <v>167</v>
      </c>
      <c r="AI178" s="55" t="s">
        <v>168</v>
      </c>
      <c r="AJ178" s="55" t="s">
        <v>169</v>
      </c>
      <c r="AK178" s="55" t="s">
        <v>170</v>
      </c>
      <c r="AL178" s="56" t="s">
        <v>171</v>
      </c>
    </row>
    <row r="179" spans="1:38" s="4" customFormat="1" ht="16.5" thickTop="1" thickBot="1" x14ac:dyDescent="0.3">
      <c r="A179" s="90" t="s">
        <v>267</v>
      </c>
      <c r="B179" s="91" t="s">
        <v>268</v>
      </c>
      <c r="C179" s="67" t="str">
        <f>TEXT(Z179,"#")&amp;" ("&amp;TEXT(AH179,"#"&amp;")")</f>
        <v>51 (50)</v>
      </c>
      <c r="D179" s="67" t="str">
        <f t="shared" ref="D179" si="5">TEXT(AA179,"#")&amp;" ("&amp;TEXT(AI179,"#"&amp;")")</f>
        <v>54 (48)</v>
      </c>
      <c r="E179" s="67" t="str">
        <f t="shared" ref="E179" si="6">TEXT(AB179,"#")&amp;" ("&amp;TEXT(AJ179,"#"&amp;")")</f>
        <v>36 (35)</v>
      </c>
      <c r="F179" s="67" t="str">
        <f t="shared" ref="F179" si="7">TEXT(AC179,"#")&amp;" ("&amp;TEXT(AK179,"#"&amp;")")</f>
        <v>65 (57)</v>
      </c>
      <c r="G179" s="67" t="str">
        <f t="shared" ref="G179" si="8">TEXT(AD179,"#")&amp;" ("&amp;TEXT(AL179,"#"&amp;")")</f>
        <v>69 (53)</v>
      </c>
      <c r="X179" s="92"/>
      <c r="Y179" s="93" t="s">
        <v>268</v>
      </c>
      <c r="Z179" s="93">
        <f>ABS(Isolations!F14)</f>
        <v>51.324108000000003</v>
      </c>
      <c r="AA179" s="93">
        <f>ABS('LO Harm-A'!I2)</f>
        <v>54.164386326530625</v>
      </c>
      <c r="AB179" s="93">
        <f>ABS('LO Harm-A'!M2)</f>
        <v>36.198911714285714</v>
      </c>
      <c r="AC179" s="93">
        <f>ABS('LO Harm-A'!Q2)</f>
        <v>64.610588857142872</v>
      </c>
      <c r="AD179" s="94">
        <f>ABS('LO Harm-A'!U2)</f>
        <v>68.624742857142863</v>
      </c>
      <c r="AE179" s="53"/>
      <c r="AF179" s="92"/>
      <c r="AG179" s="93" t="s">
        <v>268</v>
      </c>
      <c r="AH179" s="93">
        <f>ABS(Isolations!P14)</f>
        <v>49.860672000000001</v>
      </c>
      <c r="AI179" s="93">
        <f>ABS('LO Harm-B'!I2)</f>
        <v>47.788459897959193</v>
      </c>
      <c r="AJ179" s="93">
        <f>ABS('LO Harm-B'!M2)</f>
        <v>35.088676102040814</v>
      </c>
      <c r="AK179" s="93">
        <f>ABS('LO Harm-B'!Q2)</f>
        <v>57.134826224489814</v>
      </c>
      <c r="AL179" s="94">
        <f>ABS('LO Harm-B'!U2)</f>
        <v>52.70723142857144</v>
      </c>
    </row>
    <row r="180" spans="1:38" s="4" customFormat="1" ht="15.75" thickBot="1" x14ac:dyDescent="0.3">
      <c r="A180" s="66" t="s">
        <v>180</v>
      </c>
      <c r="B180" s="67" t="str">
        <f>TEXT(Y180,"#")&amp;" ("&amp;TEXT(AG180,"#"&amp;")")</f>
        <v>23 (22)</v>
      </c>
      <c r="C180" s="68" t="s">
        <v>173</v>
      </c>
      <c r="D180" s="67" t="str">
        <f t="shared" ref="D180:G184" si="9">TEXT(AA180,"#")&amp;" ("&amp;TEXT(AI180,"#"&amp;")")</f>
        <v>32 (39)</v>
      </c>
      <c r="E180" s="67" t="str">
        <f t="shared" si="9"/>
        <v>14 (14)</v>
      </c>
      <c r="F180" s="67" t="str">
        <f t="shared" si="9"/>
        <v>34 (39)</v>
      </c>
      <c r="G180" s="67" t="str">
        <f t="shared" si="9"/>
        <v>25 (36)</v>
      </c>
      <c r="X180" s="57" t="s">
        <v>180</v>
      </c>
      <c r="Y180" s="58">
        <f>'5Ix0L'!H7</f>
        <v>23.087282947368422</v>
      </c>
      <c r="Z180" s="58" t="s">
        <v>173</v>
      </c>
      <c r="AA180" s="58">
        <f>'5Ix5L'!H7</f>
        <v>31.593530157894737</v>
      </c>
      <c r="AB180" s="58">
        <f>'5Ix5L'!H31</f>
        <v>14.452414263157891</v>
      </c>
      <c r="AC180" s="58">
        <f>'5Ix5L'!H55</f>
        <v>34.484405157894734</v>
      </c>
      <c r="AD180" s="59">
        <f>'5Ix5L'!H79</f>
        <v>24.523114473684206</v>
      </c>
      <c r="AE180" s="53"/>
      <c r="AF180" s="57" t="s">
        <v>180</v>
      </c>
      <c r="AG180" s="58">
        <f>'5Ix0L'!P7</f>
        <v>21.683938421052634</v>
      </c>
      <c r="AH180" s="58" t="s">
        <v>173</v>
      </c>
      <c r="AI180" s="58">
        <f>'5Ix5L'!P7</f>
        <v>38.755296894736844</v>
      </c>
      <c r="AJ180" s="58">
        <f>'5Ix5L'!P31</f>
        <v>14.399622799999998</v>
      </c>
      <c r="AK180" s="58">
        <f>'5Ix5L'!P55</f>
        <v>39.007052157894741</v>
      </c>
      <c r="AL180" s="59">
        <f>'5Ix5L'!P79</f>
        <v>36.102314684210519</v>
      </c>
    </row>
    <row r="181" spans="1:38" s="4" customFormat="1" ht="15.75" thickBot="1" x14ac:dyDescent="0.3">
      <c r="A181" s="66" t="s">
        <v>181</v>
      </c>
      <c r="B181" s="67" t="str">
        <f>TEXT(Y181,"#")&amp;" ("&amp;TEXT(AG181,"#"&amp;")")</f>
        <v>80 (59)</v>
      </c>
      <c r="C181" s="67" t="str">
        <f>TEXT(Z181,"#")&amp;" ("&amp;TEXT(AH181,"#"&amp;")")</f>
        <v>63 (64)</v>
      </c>
      <c r="D181" s="67" t="str">
        <f t="shared" si="9"/>
        <v>56 (46)</v>
      </c>
      <c r="E181" s="67" t="str">
        <f t="shared" si="9"/>
        <v>57 (66)</v>
      </c>
      <c r="F181" s="67" t="str">
        <f t="shared" si="9"/>
        <v>49 (64)</v>
      </c>
      <c r="G181" s="67" t="str">
        <f t="shared" si="9"/>
        <v>57 (58)</v>
      </c>
      <c r="X181" s="57" t="s">
        <v>181</v>
      </c>
      <c r="Y181" s="58">
        <f>'5Ix0L'!H31</f>
        <v>80.129701736842094</v>
      </c>
      <c r="Z181" s="58">
        <f>'2Ix1L'!G3</f>
        <v>63.189038949494972</v>
      </c>
      <c r="AA181" s="58">
        <f>'5Ix5L'!H127</f>
        <v>55.598808315789469</v>
      </c>
      <c r="AB181" s="58">
        <f>'5Ix5L'!H151</f>
        <v>57.254442578947362</v>
      </c>
      <c r="AC181" s="58">
        <f>'5Ix5L'!H175</f>
        <v>48.745287684210531</v>
      </c>
      <c r="AD181" s="59">
        <f>'5Ix5L'!H199</f>
        <v>56.705899842105261</v>
      </c>
      <c r="AE181" s="53"/>
      <c r="AF181" s="57" t="s">
        <v>181</v>
      </c>
      <c r="AG181" s="58">
        <f>'5Ix0L'!P31</f>
        <v>59.060218842105257</v>
      </c>
      <c r="AH181" s="58">
        <f>'2Ix1L'!O3</f>
        <v>64.334044909090892</v>
      </c>
      <c r="AI181" s="58">
        <f>'5Ix5L'!P127</f>
        <v>46.140218842105263</v>
      </c>
      <c r="AJ181" s="58">
        <f>'5Ix5L'!P151</f>
        <v>66.21949089473685</v>
      </c>
      <c r="AK181" s="58">
        <f>'5Ix5L'!P175</f>
        <v>64.021739157894729</v>
      </c>
      <c r="AL181" s="59">
        <f>'5Ix5L'!P199</f>
        <v>58.499464526315798</v>
      </c>
    </row>
    <row r="182" spans="1:38" s="4" customFormat="1" ht="15.75" thickBot="1" x14ac:dyDescent="0.3">
      <c r="A182" s="66" t="s">
        <v>182</v>
      </c>
      <c r="B182" s="67" t="str">
        <f>TEXT(Y182,"#")&amp;" ("&amp;TEXT(AG182,"#"&amp;")")</f>
        <v>97 (102)</v>
      </c>
      <c r="C182" s="67" t="str">
        <f>TEXT(Z182,"#")&amp;" ("&amp;TEXT(AH182,"#"&amp;")")</f>
        <v>67 (70)</v>
      </c>
      <c r="D182" s="67" t="str">
        <f t="shared" si="9"/>
        <v>75 (86)</v>
      </c>
      <c r="E182" s="67" t="str">
        <f t="shared" si="9"/>
        <v>67 (67)</v>
      </c>
      <c r="F182" s="67" t="str">
        <f t="shared" si="9"/>
        <v>74 (83)</v>
      </c>
      <c r="G182" s="67" t="str">
        <f t="shared" si="9"/>
        <v>55 (61)</v>
      </c>
      <c r="X182" s="57" t="s">
        <v>182</v>
      </c>
      <c r="Y182" s="58">
        <f>'5Ix0L'!H55</f>
        <v>96.570603736842116</v>
      </c>
      <c r="Z182" s="58">
        <f>'5Ix5L'!H223</f>
        <v>66.698690315789477</v>
      </c>
      <c r="AA182" s="58">
        <f>'5Ix5L'!H247</f>
        <v>75.077610578947358</v>
      </c>
      <c r="AB182" s="58">
        <f>'5Ix5L'!H271</f>
        <v>67.362836736842098</v>
      </c>
      <c r="AC182" s="58">
        <f>'5Ix5L'!H295</f>
        <v>74.321717578947386</v>
      </c>
      <c r="AD182" s="59">
        <f>'5Ix5L'!H319</f>
        <v>54.528600789473685</v>
      </c>
      <c r="AE182" s="53"/>
      <c r="AF182" s="57" t="s">
        <v>182</v>
      </c>
      <c r="AG182" s="58">
        <f>'5Ix0L'!P55</f>
        <v>101.58964263157895</v>
      </c>
      <c r="AH182" s="58">
        <f>'5Ix5L'!P223</f>
        <v>70.486229526315782</v>
      </c>
      <c r="AI182" s="58">
        <f>'5Ix5L'!P247</f>
        <v>85.686217157894731</v>
      </c>
      <c r="AJ182" s="58">
        <f>'5Ix5L'!P271</f>
        <v>66.698618999999994</v>
      </c>
      <c r="AK182" s="58">
        <f>'5Ix5L'!P295</f>
        <v>83.498791947368417</v>
      </c>
      <c r="AL182" s="59">
        <f>'5Ix5L'!P319</f>
        <v>60.716383842105273</v>
      </c>
    </row>
    <row r="183" spans="1:38" s="4" customFormat="1" ht="15.75" thickBot="1" x14ac:dyDescent="0.3">
      <c r="A183" s="66" t="s">
        <v>183</v>
      </c>
      <c r="B183" s="67" t="str">
        <f>TEXT(Y183,"#")&amp;" ("&amp;TEXT(AG183,"#"&amp;")")</f>
        <v>117 (113)</v>
      </c>
      <c r="C183" s="67" t="str">
        <f>TEXT(Z183,"#")&amp;" ("&amp;TEXT(AH183,"#"&amp;")")</f>
        <v>106 (112)</v>
      </c>
      <c r="D183" s="67" t="str">
        <f t="shared" si="9"/>
        <v>95 (88)</v>
      </c>
      <c r="E183" s="67" t="str">
        <f t="shared" si="9"/>
        <v>100 (105)</v>
      </c>
      <c r="F183" s="67" t="str">
        <f t="shared" si="9"/>
        <v>87 (91)</v>
      </c>
      <c r="G183" s="67" t="str">
        <f t="shared" si="9"/>
        <v>98 (107)</v>
      </c>
      <c r="X183" s="57" t="s">
        <v>183</v>
      </c>
      <c r="Y183" s="58">
        <f>'5Ix0L'!H79</f>
        <v>117.41078236842105</v>
      </c>
      <c r="Z183" s="58">
        <f>'5Ix5L'!H343</f>
        <v>105.68992710526317</v>
      </c>
      <c r="AA183" s="58">
        <f>'5Ix5L'!H367</f>
        <v>94.889727578947358</v>
      </c>
      <c r="AB183" s="58">
        <f>'5Ix5L'!H391</f>
        <v>99.967362789473682</v>
      </c>
      <c r="AC183" s="58">
        <f>'5Ix5L'!H415</f>
        <v>87.366803263157891</v>
      </c>
      <c r="AD183" s="59">
        <f>'5Ix5L'!H439</f>
        <v>98.455488684210536</v>
      </c>
      <c r="AE183" s="53"/>
      <c r="AF183" s="57" t="s">
        <v>183</v>
      </c>
      <c r="AG183" s="58">
        <f>'5Ix0L'!P79</f>
        <v>113.22765521052632</v>
      </c>
      <c r="AH183" s="58">
        <f>'5Ix5L'!P343</f>
        <v>111.55518063157893</v>
      </c>
      <c r="AI183" s="58">
        <f>'5Ix5L'!P367</f>
        <v>87.865640736842096</v>
      </c>
      <c r="AJ183" s="58">
        <f>'5Ix5L'!P391</f>
        <v>104.80260357894736</v>
      </c>
      <c r="AK183" s="58">
        <f>'5Ix5L'!P415</f>
        <v>90.783487526315795</v>
      </c>
      <c r="AL183" s="59">
        <f>'5Ix5L'!P439</f>
        <v>107.17329610526315</v>
      </c>
    </row>
    <row r="184" spans="1:38" s="4" customFormat="1" ht="15.75" thickBot="1" x14ac:dyDescent="0.3">
      <c r="A184" s="69" t="s">
        <v>184</v>
      </c>
      <c r="B184" s="67" t="str">
        <f>TEXT(Y184,"#")&amp;" ("&amp;TEXT(AG184,"#"&amp;")")</f>
        <v>131 (132)</v>
      </c>
      <c r="C184" s="67" t="str">
        <f>TEXT(Z184,"#")&amp;" ("&amp;TEXT(AH184,"#"&amp;")")</f>
        <v>112 (114)</v>
      </c>
      <c r="D184" s="67" t="str">
        <f t="shared" si="9"/>
        <v>116 (121)</v>
      </c>
      <c r="E184" s="67" t="str">
        <f t="shared" si="9"/>
        <v>104 (97)</v>
      </c>
      <c r="F184" s="67" t="str">
        <f t="shared" si="9"/>
        <v>121 (125)</v>
      </c>
      <c r="G184" s="67" t="str">
        <f t="shared" si="9"/>
        <v>101 (104)</v>
      </c>
      <c r="X184" s="60" t="s">
        <v>184</v>
      </c>
      <c r="Y184" s="61">
        <f>'5Ix0L'!H103</f>
        <v>131.10544236842105</v>
      </c>
      <c r="Z184" s="61">
        <f>'5Ix5L'!H463</f>
        <v>112.07825500000001</v>
      </c>
      <c r="AA184" s="61">
        <f>'5Ix5L'!H487</f>
        <v>115.78759721052631</v>
      </c>
      <c r="AB184" s="61">
        <f>'5Ix5L'!H511</f>
        <v>104.27084731578947</v>
      </c>
      <c r="AC184" s="61">
        <f>'5Ix5L'!H535</f>
        <v>121.39739463157895</v>
      </c>
      <c r="AD184" s="62">
        <f>'5Ix5L'!H559</f>
        <v>101.41098889473685</v>
      </c>
      <c r="AE184" s="53"/>
      <c r="AF184" s="60" t="s">
        <v>184</v>
      </c>
      <c r="AG184" s="61">
        <f>'5Ix0L'!P103</f>
        <v>132.158469</v>
      </c>
      <c r="AH184" s="61">
        <f>'5Ix5L'!P463</f>
        <v>113.51013457894737</v>
      </c>
      <c r="AI184" s="61">
        <f>'5Ix5L'!P487</f>
        <v>121.39120326315791</v>
      </c>
      <c r="AJ184" s="61">
        <f>'5Ix5L'!P511</f>
        <v>97.291686789473687</v>
      </c>
      <c r="AK184" s="61">
        <f>'5Ix5L'!P535</f>
        <v>124.56905773684211</v>
      </c>
      <c r="AL184" s="62">
        <f>'5Ix5L'!P559</f>
        <v>104.16977236842105</v>
      </c>
    </row>
    <row r="185" spans="1:38" s="4" customFormat="1" ht="15.75" thickTop="1" x14ac:dyDescent="0.25"/>
    <row r="186" spans="1:38" s="4" customFormat="1" x14ac:dyDescent="0.25"/>
    <row r="187" spans="1:38" s="2" customFormat="1" x14ac:dyDescent="0.25"/>
    <row r="188" spans="1:38" s="2" customFormat="1" x14ac:dyDescent="0.25"/>
    <row r="189" spans="1:38" s="2" customFormat="1" x14ac:dyDescent="0.25"/>
    <row r="190" spans="1:38" s="2" customFormat="1" x14ac:dyDescent="0.25"/>
    <row r="191" spans="1:38" s="2" customFormat="1" x14ac:dyDescent="0.25"/>
    <row r="192" spans="1:38" s="2" customFormat="1" x14ac:dyDescent="0.25"/>
    <row r="193" s="2" customFormat="1" x14ac:dyDescent="0.25"/>
    <row r="194" s="2" customFormat="1" x14ac:dyDescent="0.25"/>
    <row r="195" s="2" customFormat="1" x14ac:dyDescent="0.25"/>
    <row r="196" s="2" customFormat="1" x14ac:dyDescent="0.25"/>
    <row r="197" s="2" customFormat="1" x14ac:dyDescent="0.25"/>
    <row r="198" s="2" customFormat="1" x14ac:dyDescent="0.25"/>
    <row r="199" s="2" customFormat="1" x14ac:dyDescent="0.25"/>
    <row r="200" s="2" customFormat="1" x14ac:dyDescent="0.25"/>
    <row r="201" s="2" customFormat="1" x14ac:dyDescent="0.25"/>
    <row r="202" s="2" customFormat="1" x14ac:dyDescent="0.25"/>
    <row r="203" s="2" customFormat="1" x14ac:dyDescent="0.25"/>
    <row r="204" s="2" customFormat="1" x14ac:dyDescent="0.25"/>
    <row r="205" s="2" customFormat="1" x14ac:dyDescent="0.25"/>
    <row r="206" s="2" customFormat="1" x14ac:dyDescent="0.25"/>
    <row r="207" s="2" customFormat="1" x14ac:dyDescent="0.25"/>
    <row r="208" s="2" customFormat="1" x14ac:dyDescent="0.25"/>
    <row r="209" s="2" customFormat="1" x14ac:dyDescent="0.25"/>
    <row r="210" s="2" customFormat="1" x14ac:dyDescent="0.25"/>
    <row r="211" s="2" customFormat="1" x14ac:dyDescent="0.25"/>
    <row r="212" s="2" customFormat="1" x14ac:dyDescent="0.25"/>
    <row r="213" s="2" customFormat="1" x14ac:dyDescent="0.25"/>
    <row r="214" s="2" customFormat="1" x14ac:dyDescent="0.25"/>
    <row r="215" s="2" customFormat="1" x14ac:dyDescent="0.25"/>
    <row r="216" s="2" customFormat="1" x14ac:dyDescent="0.25"/>
    <row r="217" s="2" customFormat="1" x14ac:dyDescent="0.25"/>
    <row r="218" s="2" customFormat="1" x14ac:dyDescent="0.25"/>
    <row r="219" s="2" customFormat="1" x14ac:dyDescent="0.25"/>
    <row r="220" s="2" customFormat="1" x14ac:dyDescent="0.25"/>
    <row r="221" s="2" customFormat="1" x14ac:dyDescent="0.25"/>
    <row r="222" s="2" customFormat="1" x14ac:dyDescent="0.25"/>
    <row r="223" s="2" customFormat="1" x14ac:dyDescent="0.25"/>
    <row r="224" s="2" customFormat="1" x14ac:dyDescent="0.25"/>
    <row r="225" s="2" customFormat="1" x14ac:dyDescent="0.25"/>
    <row r="226" s="2" customFormat="1" x14ac:dyDescent="0.25"/>
    <row r="227" s="2" customFormat="1" x14ac:dyDescent="0.25"/>
    <row r="228" s="2" customFormat="1" x14ac:dyDescent="0.25"/>
    <row r="229" s="2" customFormat="1" x14ac:dyDescent="0.25"/>
    <row r="230" s="2" customFormat="1" x14ac:dyDescent="0.25"/>
    <row r="231" s="2" customFormat="1" x14ac:dyDescent="0.25"/>
    <row r="232" s="2" customFormat="1" x14ac:dyDescent="0.25"/>
    <row r="233" s="2" customFormat="1" x14ac:dyDescent="0.25"/>
    <row r="234" s="2" customFormat="1" x14ac:dyDescent="0.25"/>
    <row r="235" s="2" customFormat="1" x14ac:dyDescent="0.25"/>
    <row r="236" s="2" customFormat="1" x14ac:dyDescent="0.25"/>
    <row r="237" s="2" customFormat="1" x14ac:dyDescent="0.25"/>
    <row r="238" s="2" customFormat="1" x14ac:dyDescent="0.25"/>
    <row r="239" s="2" customFormat="1" x14ac:dyDescent="0.25"/>
    <row r="240" s="2" customFormat="1" x14ac:dyDescent="0.25"/>
    <row r="241" s="2" customFormat="1" x14ac:dyDescent="0.25"/>
    <row r="242" s="2" customFormat="1" x14ac:dyDescent="0.25"/>
    <row r="243" s="2" customFormat="1" x14ac:dyDescent="0.25"/>
    <row r="244" s="2" customFormat="1" x14ac:dyDescent="0.25"/>
    <row r="245" s="2" customFormat="1" x14ac:dyDescent="0.25"/>
    <row r="246" s="2" customFormat="1" x14ac:dyDescent="0.25"/>
    <row r="247" s="2" customFormat="1" x14ac:dyDescent="0.25"/>
    <row r="248" s="2" customFormat="1" x14ac:dyDescent="0.25"/>
    <row r="249" s="2" customFormat="1" x14ac:dyDescent="0.25"/>
    <row r="250" s="2" customFormat="1" x14ac:dyDescent="0.25"/>
    <row r="251" s="2" customFormat="1" x14ac:dyDescent="0.25"/>
    <row r="252" s="2" customFormat="1" x14ac:dyDescent="0.25"/>
    <row r="253" s="2" customFormat="1" x14ac:dyDescent="0.25"/>
    <row r="254" s="2" customFormat="1" x14ac:dyDescent="0.25"/>
    <row r="255" s="2" customFormat="1" x14ac:dyDescent="0.25"/>
    <row r="256" s="2" customFormat="1" x14ac:dyDescent="0.25"/>
    <row r="257" s="2" customFormat="1" x14ac:dyDescent="0.25"/>
    <row r="258" s="2" customFormat="1" x14ac:dyDescent="0.25"/>
    <row r="259" s="2" customFormat="1" x14ac:dyDescent="0.25"/>
    <row r="260" s="2" customFormat="1" x14ac:dyDescent="0.25"/>
    <row r="261" s="2" customFormat="1" x14ac:dyDescent="0.25"/>
    <row r="262" s="2" customFormat="1" x14ac:dyDescent="0.25"/>
    <row r="263" s="2" customFormat="1" x14ac:dyDescent="0.25"/>
    <row r="264" s="2" customFormat="1" x14ac:dyDescent="0.25"/>
    <row r="265" s="2" customFormat="1" x14ac:dyDescent="0.25"/>
    <row r="266" s="2" customFormat="1" x14ac:dyDescent="0.25"/>
    <row r="267" s="2" customFormat="1" x14ac:dyDescent="0.25"/>
    <row r="268" s="2" customFormat="1" x14ac:dyDescent="0.25"/>
    <row r="269" s="2" customFormat="1" x14ac:dyDescent="0.25"/>
    <row r="270" s="2" customFormat="1" x14ac:dyDescent="0.25"/>
    <row r="271" s="2" customFormat="1" x14ac:dyDescent="0.25"/>
    <row r="272" s="2" customFormat="1" x14ac:dyDescent="0.25"/>
    <row r="273" s="2" customFormat="1" x14ac:dyDescent="0.25"/>
    <row r="274" s="2" customFormat="1" x14ac:dyDescent="0.25"/>
    <row r="275" s="2" customFormat="1" x14ac:dyDescent="0.25"/>
    <row r="276" s="2" customFormat="1" x14ac:dyDescent="0.25"/>
    <row r="277" s="2" customFormat="1" x14ac:dyDescent="0.25"/>
    <row r="278" s="2" customFormat="1" x14ac:dyDescent="0.25"/>
    <row r="279" s="2" customFormat="1" x14ac:dyDescent="0.25"/>
    <row r="280" s="2" customFormat="1" x14ac:dyDescent="0.25"/>
    <row r="281" s="2" customFormat="1" x14ac:dyDescent="0.25"/>
    <row r="282" s="2" customFormat="1" x14ac:dyDescent="0.25"/>
    <row r="283" s="2" customFormat="1" x14ac:dyDescent="0.25"/>
    <row r="284" s="2" customFormat="1" x14ac:dyDescent="0.25"/>
    <row r="285" s="2" customFormat="1" x14ac:dyDescent="0.25"/>
    <row r="286" s="2" customFormat="1" x14ac:dyDescent="0.25"/>
    <row r="287" s="2" customFormat="1" x14ac:dyDescent="0.25"/>
    <row r="288" s="2" customFormat="1" x14ac:dyDescent="0.25"/>
    <row r="289" s="2" customFormat="1" x14ac:dyDescent="0.25"/>
    <row r="290" s="2" customFormat="1" x14ac:dyDescent="0.25"/>
    <row r="291" s="2" customFormat="1" x14ac:dyDescent="0.25"/>
    <row r="292" s="2" customFormat="1" x14ac:dyDescent="0.25"/>
    <row r="293" s="2" customFormat="1" x14ac:dyDescent="0.25"/>
    <row r="294" s="2" customFormat="1" x14ac:dyDescent="0.25"/>
    <row r="295" s="2" customFormat="1" x14ac:dyDescent="0.25"/>
    <row r="296" s="2" customFormat="1" x14ac:dyDescent="0.25"/>
    <row r="297" s="2" customFormat="1" x14ac:dyDescent="0.25"/>
    <row r="298" s="2" customFormat="1" x14ac:dyDescent="0.25"/>
    <row r="299" s="2" customFormat="1" x14ac:dyDescent="0.25"/>
    <row r="300" s="2" customFormat="1" x14ac:dyDescent="0.25"/>
    <row r="301" s="2" customFormat="1" x14ac:dyDescent="0.25"/>
    <row r="302" s="2" customFormat="1" x14ac:dyDescent="0.25"/>
    <row r="303" s="2" customFormat="1" x14ac:dyDescent="0.25"/>
    <row r="304" s="2" customFormat="1" x14ac:dyDescent="0.25"/>
    <row r="305" s="2" customFormat="1" x14ac:dyDescent="0.25"/>
    <row r="306" s="2" customFormat="1" x14ac:dyDescent="0.25"/>
    <row r="307" s="2" customFormat="1" x14ac:dyDescent="0.25"/>
    <row r="308" s="2" customFormat="1" x14ac:dyDescent="0.25"/>
    <row r="309" s="2" customFormat="1" x14ac:dyDescent="0.25"/>
    <row r="310" s="2" customFormat="1" x14ac:dyDescent="0.25"/>
    <row r="311" s="2" customFormat="1" x14ac:dyDescent="0.25"/>
    <row r="312" s="2" customFormat="1" x14ac:dyDescent="0.25"/>
    <row r="313" s="2" customFormat="1" x14ac:dyDescent="0.25"/>
    <row r="314" s="2" customFormat="1" x14ac:dyDescent="0.25"/>
    <row r="315" s="2" customFormat="1" x14ac:dyDescent="0.25"/>
    <row r="316" s="2" customFormat="1" x14ac:dyDescent="0.25"/>
    <row r="317" s="2" customFormat="1" x14ac:dyDescent="0.25"/>
    <row r="318" s="2" customFormat="1" x14ac:dyDescent="0.25"/>
    <row r="319" s="2" customFormat="1" x14ac:dyDescent="0.25"/>
    <row r="320" s="2" customFormat="1" x14ac:dyDescent="0.25"/>
    <row r="321" s="2" customFormat="1" x14ac:dyDescent="0.25"/>
    <row r="322" s="2" customFormat="1" x14ac:dyDescent="0.25"/>
    <row r="323" s="2" customFormat="1" x14ac:dyDescent="0.25"/>
    <row r="324" s="2" customFormat="1" x14ac:dyDescent="0.25"/>
    <row r="325" s="2" customFormat="1" x14ac:dyDescent="0.25"/>
    <row r="326" s="2" customFormat="1" x14ac:dyDescent="0.25"/>
    <row r="327" s="2" customFormat="1" x14ac:dyDescent="0.25"/>
    <row r="328" s="2" customFormat="1" x14ac:dyDescent="0.25"/>
    <row r="329" s="2" customFormat="1" x14ac:dyDescent="0.25"/>
    <row r="330" s="2" customFormat="1" x14ac:dyDescent="0.25"/>
    <row r="331" s="2" customFormat="1" x14ac:dyDescent="0.25"/>
    <row r="332" s="2" customFormat="1" x14ac:dyDescent="0.25"/>
    <row r="333" s="2" customFormat="1" x14ac:dyDescent="0.25"/>
    <row r="334" s="2" customFormat="1" x14ac:dyDescent="0.25"/>
    <row r="335" s="2" customFormat="1" x14ac:dyDescent="0.25"/>
    <row r="336" s="2" customFormat="1" x14ac:dyDescent="0.25"/>
    <row r="337" s="2" customFormat="1" x14ac:dyDescent="0.25"/>
    <row r="338" s="2" customFormat="1" x14ac:dyDescent="0.25"/>
    <row r="339" s="2" customFormat="1" x14ac:dyDescent="0.25"/>
    <row r="340" s="2" customFormat="1" x14ac:dyDescent="0.25"/>
    <row r="341" s="2" customFormat="1" x14ac:dyDescent="0.25"/>
    <row r="342" s="2" customFormat="1" x14ac:dyDescent="0.25"/>
    <row r="343" s="2" customFormat="1" x14ac:dyDescent="0.25"/>
    <row r="344" s="2" customFormat="1" x14ac:dyDescent="0.25"/>
    <row r="345" s="2" customFormat="1" x14ac:dyDescent="0.25"/>
    <row r="346" s="2" customFormat="1" x14ac:dyDescent="0.25"/>
    <row r="347" s="2" customFormat="1" x14ac:dyDescent="0.25"/>
    <row r="348" s="2" customFormat="1" x14ac:dyDescent="0.25"/>
    <row r="349" s="2" customFormat="1" x14ac:dyDescent="0.25"/>
    <row r="350" s="2" customFormat="1" x14ac:dyDescent="0.25"/>
    <row r="351" s="2" customFormat="1" x14ac:dyDescent="0.25"/>
    <row r="352" s="2" customFormat="1" x14ac:dyDescent="0.25"/>
    <row r="353" s="2" customFormat="1" x14ac:dyDescent="0.25"/>
    <row r="354" s="2" customFormat="1" x14ac:dyDescent="0.25"/>
    <row r="355" s="2" customFormat="1" x14ac:dyDescent="0.25"/>
    <row r="356" s="2" customFormat="1" x14ac:dyDescent="0.25"/>
    <row r="357" s="2" customFormat="1" x14ac:dyDescent="0.25"/>
    <row r="358" s="2" customFormat="1" x14ac:dyDescent="0.25"/>
    <row r="359" s="2" customFormat="1" x14ac:dyDescent="0.25"/>
    <row r="360" s="2" customFormat="1" x14ac:dyDescent="0.25"/>
    <row r="361" s="2" customFormat="1" x14ac:dyDescent="0.25"/>
    <row r="362" s="2" customFormat="1" x14ac:dyDescent="0.25"/>
    <row r="363" s="2" customFormat="1" x14ac:dyDescent="0.25"/>
    <row r="364" s="2" customFormat="1" x14ac:dyDescent="0.25"/>
    <row r="365" s="2" customFormat="1" x14ac:dyDescent="0.25"/>
    <row r="366" s="2" customFormat="1" x14ac:dyDescent="0.25"/>
    <row r="367" s="2" customFormat="1" x14ac:dyDescent="0.25"/>
    <row r="368" s="2" customFormat="1" x14ac:dyDescent="0.25"/>
    <row r="369" s="2" customFormat="1" x14ac:dyDescent="0.25"/>
    <row r="370" s="2" customFormat="1" x14ac:dyDescent="0.25"/>
    <row r="371" s="2" customFormat="1" x14ac:dyDescent="0.25"/>
    <row r="372" s="2" customFormat="1" x14ac:dyDescent="0.25"/>
    <row r="373" s="2" customFormat="1" x14ac:dyDescent="0.25"/>
    <row r="374" s="2" customFormat="1" x14ac:dyDescent="0.25"/>
    <row r="375" s="2" customFormat="1" x14ac:dyDescent="0.25"/>
    <row r="376" s="2" customFormat="1" x14ac:dyDescent="0.25"/>
    <row r="377" s="2" customFormat="1" x14ac:dyDescent="0.25"/>
    <row r="378" s="2" customFormat="1" x14ac:dyDescent="0.25"/>
    <row r="379" s="2" customFormat="1" x14ac:dyDescent="0.25"/>
    <row r="380" s="2" customFormat="1" x14ac:dyDescent="0.25"/>
    <row r="381" s="2" customFormat="1" x14ac:dyDescent="0.25"/>
    <row r="382" s="2" customFormat="1" x14ac:dyDescent="0.25"/>
    <row r="383" s="2" customFormat="1" x14ac:dyDescent="0.25"/>
    <row r="384" s="2" customFormat="1" x14ac:dyDescent="0.25"/>
    <row r="385" s="2" customFormat="1" x14ac:dyDescent="0.25"/>
    <row r="386" s="2" customFormat="1" x14ac:dyDescent="0.25"/>
    <row r="387" s="2" customFormat="1" x14ac:dyDescent="0.25"/>
    <row r="388" s="2" customFormat="1" x14ac:dyDescent="0.25"/>
    <row r="389" s="2" customFormat="1" x14ac:dyDescent="0.25"/>
    <row r="390" s="2" customFormat="1" x14ac:dyDescent="0.25"/>
    <row r="391" s="2" customFormat="1" x14ac:dyDescent="0.25"/>
    <row r="392" s="2" customFormat="1" x14ac:dyDescent="0.25"/>
    <row r="393" s="2" customFormat="1" x14ac:dyDescent="0.25"/>
    <row r="394" s="2" customFormat="1" x14ac:dyDescent="0.25"/>
    <row r="395" s="2" customFormat="1" x14ac:dyDescent="0.25"/>
    <row r="396" s="2" customFormat="1" x14ac:dyDescent="0.25"/>
    <row r="397" s="2" customFormat="1" x14ac:dyDescent="0.25"/>
    <row r="398" s="2" customFormat="1" x14ac:dyDescent="0.25"/>
    <row r="399" s="2" customFormat="1" x14ac:dyDescent="0.25"/>
    <row r="400" s="2" customFormat="1" x14ac:dyDescent="0.25"/>
    <row r="401" s="2" customFormat="1" x14ac:dyDescent="0.25"/>
    <row r="402" s="2" customFormat="1" x14ac:dyDescent="0.25"/>
    <row r="403" s="2" customFormat="1" x14ac:dyDescent="0.25"/>
    <row r="404" s="2" customFormat="1" x14ac:dyDescent="0.25"/>
    <row r="405" s="2" customFormat="1" x14ac:dyDescent="0.25"/>
    <row r="406" s="2" customFormat="1" x14ac:dyDescent="0.25"/>
    <row r="407" s="2" customFormat="1" x14ac:dyDescent="0.25"/>
    <row r="408" s="2" customFormat="1" x14ac:dyDescent="0.25"/>
    <row r="409" s="2" customFormat="1" x14ac:dyDescent="0.25"/>
    <row r="410" s="2" customFormat="1" x14ac:dyDescent="0.25"/>
    <row r="411" s="2" customFormat="1" x14ac:dyDescent="0.25"/>
    <row r="412" s="2" customFormat="1" x14ac:dyDescent="0.25"/>
    <row r="413" s="2" customFormat="1" x14ac:dyDescent="0.25"/>
    <row r="414" s="2" customFormat="1" x14ac:dyDescent="0.25"/>
    <row r="415" s="2" customFormat="1" x14ac:dyDescent="0.25"/>
    <row r="416" s="2" customFormat="1" x14ac:dyDescent="0.25"/>
    <row r="417" s="2" customFormat="1" x14ac:dyDescent="0.25"/>
    <row r="418" s="2" customFormat="1" x14ac:dyDescent="0.25"/>
    <row r="419" s="2" customFormat="1" x14ac:dyDescent="0.25"/>
    <row r="420" s="2" customFormat="1" x14ac:dyDescent="0.25"/>
    <row r="421" s="2" customFormat="1" x14ac:dyDescent="0.25"/>
    <row r="422" s="2" customFormat="1" x14ac:dyDescent="0.25"/>
    <row r="423" s="2" customFormat="1" x14ac:dyDescent="0.25"/>
    <row r="424" s="2" customFormat="1" x14ac:dyDescent="0.25"/>
    <row r="425" s="2" customFormat="1" x14ac:dyDescent="0.25"/>
    <row r="426" s="2" customFormat="1" x14ac:dyDescent="0.25"/>
    <row r="427" s="2" customFormat="1" x14ac:dyDescent="0.25"/>
    <row r="428" s="2" customFormat="1" x14ac:dyDescent="0.25"/>
    <row r="429" s="2" customFormat="1" x14ac:dyDescent="0.25"/>
    <row r="430" s="2" customFormat="1" x14ac:dyDescent="0.25"/>
    <row r="431" s="2" customFormat="1" x14ac:dyDescent="0.25"/>
    <row r="432" s="2" customFormat="1" x14ac:dyDescent="0.25"/>
    <row r="433" s="2" customFormat="1" x14ac:dyDescent="0.25"/>
    <row r="434" s="2" customFormat="1" x14ac:dyDescent="0.25"/>
    <row r="435" s="2" customFormat="1" x14ac:dyDescent="0.25"/>
    <row r="436" s="2" customFormat="1" x14ac:dyDescent="0.25"/>
    <row r="437" s="2" customFormat="1" x14ac:dyDescent="0.25"/>
    <row r="438" s="2" customFormat="1" x14ac:dyDescent="0.25"/>
    <row r="439" s="2" customFormat="1" x14ac:dyDescent="0.25"/>
    <row r="440" s="2" customFormat="1" x14ac:dyDescent="0.25"/>
    <row r="441" s="2" customFormat="1" x14ac:dyDescent="0.25"/>
    <row r="442" s="2" customFormat="1" x14ac:dyDescent="0.25"/>
    <row r="443" s="2" customFormat="1" x14ac:dyDescent="0.25"/>
    <row r="444" s="2" customFormat="1" x14ac:dyDescent="0.25"/>
    <row r="445" s="2" customFormat="1" x14ac:dyDescent="0.25"/>
    <row r="446" s="2" customFormat="1" x14ac:dyDescent="0.25"/>
    <row r="447" s="2" customFormat="1" x14ac:dyDescent="0.25"/>
    <row r="448" s="2" customFormat="1" x14ac:dyDescent="0.25"/>
    <row r="449" s="2" customFormat="1" x14ac:dyDescent="0.25"/>
    <row r="450" s="2" customFormat="1" x14ac:dyDescent="0.25"/>
    <row r="451" s="2" customFormat="1" x14ac:dyDescent="0.25"/>
    <row r="452" s="2" customFormat="1" x14ac:dyDescent="0.25"/>
    <row r="453" s="2" customFormat="1" x14ac:dyDescent="0.25"/>
    <row r="454" s="2" customFormat="1" x14ac:dyDescent="0.25"/>
    <row r="455" s="2" customFormat="1" x14ac:dyDescent="0.25"/>
    <row r="456" s="2" customFormat="1" x14ac:dyDescent="0.25"/>
    <row r="457" s="2" customFormat="1" x14ac:dyDescent="0.25"/>
    <row r="458" s="2" customFormat="1" x14ac:dyDescent="0.25"/>
    <row r="459" s="2" customFormat="1" x14ac:dyDescent="0.25"/>
    <row r="460" s="2" customFormat="1" x14ac:dyDescent="0.25"/>
    <row r="461" s="2" customFormat="1" x14ac:dyDescent="0.25"/>
    <row r="462" s="2" customFormat="1" x14ac:dyDescent="0.25"/>
    <row r="463" s="2" customFormat="1" x14ac:dyDescent="0.25"/>
    <row r="464" s="2" customFormat="1" x14ac:dyDescent="0.25"/>
    <row r="465" s="2" customFormat="1" x14ac:dyDescent="0.25"/>
    <row r="466" s="2" customFormat="1" x14ac:dyDescent="0.25"/>
    <row r="467" s="2" customFormat="1" x14ac:dyDescent="0.25"/>
    <row r="468" s="2" customFormat="1" x14ac:dyDescent="0.25"/>
    <row r="469" s="2" customFormat="1" x14ac:dyDescent="0.25"/>
    <row r="470" s="2" customFormat="1" x14ac:dyDescent="0.25"/>
    <row r="471" s="2" customFormat="1" x14ac:dyDescent="0.25"/>
    <row r="472" s="2" customFormat="1" x14ac:dyDescent="0.25"/>
    <row r="473" s="2" customFormat="1" x14ac:dyDescent="0.25"/>
    <row r="474" s="2" customFormat="1" x14ac:dyDescent="0.25"/>
    <row r="475" s="2" customFormat="1" x14ac:dyDescent="0.25"/>
    <row r="476" s="2" customFormat="1" x14ac:dyDescent="0.25"/>
    <row r="477" s="2" customFormat="1" x14ac:dyDescent="0.25"/>
    <row r="478" s="2" customFormat="1" x14ac:dyDescent="0.25"/>
    <row r="479" s="2" customFormat="1" x14ac:dyDescent="0.25"/>
    <row r="480" s="2" customFormat="1" x14ac:dyDescent="0.25"/>
    <row r="481" s="2" customFormat="1" x14ac:dyDescent="0.25"/>
    <row r="482" s="2" customFormat="1" x14ac:dyDescent="0.25"/>
    <row r="483" s="2" customFormat="1" x14ac:dyDescent="0.25"/>
    <row r="484" s="2" customFormat="1" x14ac:dyDescent="0.25"/>
    <row r="485" s="2" customFormat="1" x14ac:dyDescent="0.25"/>
    <row r="486" s="2" customFormat="1" x14ac:dyDescent="0.25"/>
    <row r="487" s="2" customFormat="1" x14ac:dyDescent="0.25"/>
    <row r="488" s="2" customFormat="1" x14ac:dyDescent="0.25"/>
    <row r="489" s="2" customFormat="1" x14ac:dyDescent="0.25"/>
    <row r="490" s="2" customFormat="1" x14ac:dyDescent="0.25"/>
    <row r="491" s="2" customFormat="1" x14ac:dyDescent="0.25"/>
    <row r="492" s="2" customFormat="1" x14ac:dyDescent="0.25"/>
    <row r="493" s="2" customFormat="1" x14ac:dyDescent="0.25"/>
    <row r="494" s="2" customFormat="1" x14ac:dyDescent="0.25"/>
    <row r="495" s="2" customFormat="1" x14ac:dyDescent="0.25"/>
    <row r="496" s="2" customFormat="1" x14ac:dyDescent="0.25"/>
    <row r="497" s="2" customFormat="1" x14ac:dyDescent="0.25"/>
    <row r="498" s="2" customFormat="1" x14ac:dyDescent="0.25"/>
    <row r="499" s="2" customFormat="1" x14ac:dyDescent="0.25"/>
    <row r="500" s="2" customFormat="1" x14ac:dyDescent="0.25"/>
    <row r="501" s="2" customFormat="1" x14ac:dyDescent="0.25"/>
    <row r="502" s="2" customFormat="1" x14ac:dyDescent="0.25"/>
    <row r="503" s="2" customFormat="1" x14ac:dyDescent="0.25"/>
    <row r="504" s="2" customFormat="1" x14ac:dyDescent="0.25"/>
    <row r="505" s="2" customFormat="1" x14ac:dyDescent="0.25"/>
    <row r="506" s="2" customFormat="1" x14ac:dyDescent="0.25"/>
    <row r="507" s="2" customFormat="1" x14ac:dyDescent="0.25"/>
    <row r="508" s="2" customFormat="1" x14ac:dyDescent="0.25"/>
    <row r="509" s="2" customFormat="1" x14ac:dyDescent="0.25"/>
    <row r="510" s="2" customFormat="1" x14ac:dyDescent="0.25"/>
    <row r="511" s="2" customFormat="1" x14ac:dyDescent="0.25"/>
    <row r="512" s="2" customFormat="1" x14ac:dyDescent="0.25"/>
    <row r="513" s="2" customFormat="1" x14ac:dyDescent="0.25"/>
    <row r="514" s="2" customFormat="1" x14ac:dyDescent="0.25"/>
    <row r="515" s="2" customFormat="1" x14ac:dyDescent="0.25"/>
    <row r="516" s="2" customFormat="1" x14ac:dyDescent="0.25"/>
    <row r="517" s="2" customFormat="1" x14ac:dyDescent="0.25"/>
    <row r="518" s="2" customFormat="1" x14ac:dyDescent="0.25"/>
    <row r="519" s="2" customFormat="1" x14ac:dyDescent="0.25"/>
    <row r="520" s="2" customFormat="1" x14ac:dyDescent="0.25"/>
    <row r="521" s="2" customFormat="1" x14ac:dyDescent="0.25"/>
    <row r="522" s="2" customFormat="1" x14ac:dyDescent="0.25"/>
    <row r="523" s="2" customFormat="1" x14ac:dyDescent="0.25"/>
    <row r="524" s="2" customFormat="1" x14ac:dyDescent="0.25"/>
    <row r="525" s="2" customFormat="1" x14ac:dyDescent="0.25"/>
    <row r="526" s="2" customFormat="1" x14ac:dyDescent="0.25"/>
    <row r="527" s="2" customFormat="1" x14ac:dyDescent="0.25"/>
    <row r="528" s="2" customFormat="1" x14ac:dyDescent="0.25"/>
    <row r="529" s="2" customFormat="1" x14ac:dyDescent="0.25"/>
    <row r="530" s="2" customFormat="1" x14ac:dyDescent="0.25"/>
    <row r="531" s="2" customFormat="1" x14ac:dyDescent="0.25"/>
    <row r="532" s="2" customFormat="1" x14ac:dyDescent="0.25"/>
    <row r="533" s="2" customFormat="1" x14ac:dyDescent="0.25"/>
    <row r="534" s="2" customFormat="1" x14ac:dyDescent="0.25"/>
    <row r="535" s="2" customFormat="1" x14ac:dyDescent="0.25"/>
    <row r="536" s="2" customFormat="1" x14ac:dyDescent="0.25"/>
    <row r="537" s="2" customFormat="1" x14ac:dyDescent="0.25"/>
    <row r="538" s="2" customFormat="1" x14ac:dyDescent="0.25"/>
    <row r="539" s="2" customFormat="1" x14ac:dyDescent="0.25"/>
    <row r="540" s="2" customFormat="1" x14ac:dyDescent="0.25"/>
    <row r="541" s="2" customFormat="1" x14ac:dyDescent="0.25"/>
    <row r="542" s="2" customFormat="1" x14ac:dyDescent="0.25"/>
    <row r="543" s="2" customFormat="1" x14ac:dyDescent="0.25"/>
    <row r="544" s="2" customFormat="1" x14ac:dyDescent="0.25"/>
    <row r="545" s="2" customFormat="1" x14ac:dyDescent="0.25"/>
    <row r="546" s="2" customFormat="1" x14ac:dyDescent="0.25"/>
    <row r="547" s="2" customFormat="1" x14ac:dyDescent="0.25"/>
    <row r="548" s="2" customFormat="1" x14ac:dyDescent="0.25"/>
    <row r="549" s="2" customFormat="1" x14ac:dyDescent="0.25"/>
    <row r="550" s="2" customFormat="1" x14ac:dyDescent="0.25"/>
    <row r="551" s="2" customFormat="1" x14ac:dyDescent="0.25"/>
    <row r="552" s="2" customFormat="1" x14ac:dyDescent="0.25"/>
    <row r="553" s="2" customFormat="1" x14ac:dyDescent="0.25"/>
    <row r="554" s="2" customFormat="1" x14ac:dyDescent="0.25"/>
    <row r="555" s="2" customFormat="1" x14ac:dyDescent="0.25"/>
    <row r="556" s="2" customFormat="1" x14ac:dyDescent="0.25"/>
    <row r="557" s="2" customFormat="1" x14ac:dyDescent="0.25"/>
    <row r="558" s="2" customFormat="1" x14ac:dyDescent="0.25"/>
    <row r="559" s="2" customFormat="1" x14ac:dyDescent="0.25"/>
    <row r="560" s="2" customFormat="1" x14ac:dyDescent="0.25"/>
    <row r="561" s="2" customFormat="1" x14ac:dyDescent="0.25"/>
    <row r="562" s="2" customFormat="1" x14ac:dyDescent="0.25"/>
    <row r="563" s="2" customFormat="1" x14ac:dyDescent="0.25"/>
    <row r="564" s="2" customFormat="1" x14ac:dyDescent="0.25"/>
    <row r="565" s="2" customFormat="1" x14ac:dyDescent="0.25"/>
    <row r="566" s="2" customFormat="1" x14ac:dyDescent="0.25"/>
    <row r="567" s="2" customFormat="1" x14ac:dyDescent="0.25"/>
    <row r="568" s="2" customFormat="1" x14ac:dyDescent="0.25"/>
    <row r="569" s="2" customFormat="1" x14ac:dyDescent="0.25"/>
    <row r="570" s="2" customFormat="1" x14ac:dyDescent="0.25"/>
    <row r="571" s="2" customFormat="1" x14ac:dyDescent="0.25"/>
    <row r="572" s="2" customFormat="1" x14ac:dyDescent="0.25"/>
    <row r="573" s="2" customFormat="1" x14ac:dyDescent="0.25"/>
    <row r="574" s="2" customFormat="1" x14ac:dyDescent="0.25"/>
    <row r="575" s="2" customFormat="1" x14ac:dyDescent="0.25"/>
    <row r="576" s="2" customFormat="1" x14ac:dyDescent="0.25"/>
    <row r="577" s="2" customFormat="1" x14ac:dyDescent="0.25"/>
    <row r="578" s="2" customFormat="1" x14ac:dyDescent="0.25"/>
    <row r="579" s="2" customFormat="1" x14ac:dyDescent="0.25"/>
    <row r="580" s="2" customFormat="1" x14ac:dyDescent="0.25"/>
    <row r="581" s="2" customFormat="1" x14ac:dyDescent="0.25"/>
    <row r="582" s="2" customFormat="1" x14ac:dyDescent="0.25"/>
    <row r="583" s="2" customFormat="1" x14ac:dyDescent="0.25"/>
    <row r="584" s="2" customFormat="1" x14ac:dyDescent="0.25"/>
    <row r="585" s="2" customFormat="1" x14ac:dyDescent="0.25"/>
    <row r="586" s="2" customFormat="1" x14ac:dyDescent="0.25"/>
    <row r="587" s="2" customFormat="1" x14ac:dyDescent="0.25"/>
    <row r="588" s="2" customFormat="1" x14ac:dyDescent="0.25"/>
    <row r="589" s="2" customFormat="1" x14ac:dyDescent="0.25"/>
    <row r="590" s="2" customFormat="1" x14ac:dyDescent="0.25"/>
    <row r="591" s="2" customFormat="1" x14ac:dyDescent="0.25"/>
    <row r="592" s="2" customFormat="1" x14ac:dyDescent="0.25"/>
    <row r="593" s="2" customFormat="1" x14ac:dyDescent="0.25"/>
    <row r="594" s="2" customFormat="1" x14ac:dyDescent="0.25"/>
    <row r="595" s="2" customFormat="1" x14ac:dyDescent="0.25"/>
    <row r="596" s="2" customFormat="1" x14ac:dyDescent="0.25"/>
    <row r="597" s="2" customFormat="1" x14ac:dyDescent="0.25"/>
    <row r="598" s="2" customFormat="1" x14ac:dyDescent="0.25"/>
    <row r="599" s="2" customFormat="1" x14ac:dyDescent="0.25"/>
    <row r="600" s="2" customFormat="1" x14ac:dyDescent="0.25"/>
    <row r="601" s="2" customFormat="1" x14ac:dyDescent="0.25"/>
    <row r="602" s="2" customFormat="1" x14ac:dyDescent="0.25"/>
    <row r="603" s="2" customFormat="1" x14ac:dyDescent="0.25"/>
    <row r="604" s="2" customFormat="1" x14ac:dyDescent="0.25"/>
    <row r="605" s="2" customFormat="1" x14ac:dyDescent="0.25"/>
    <row r="606" s="2" customFormat="1" x14ac:dyDescent="0.25"/>
    <row r="607" s="2" customFormat="1" x14ac:dyDescent="0.25"/>
    <row r="608" s="2" customFormat="1" x14ac:dyDescent="0.25"/>
    <row r="609" s="2" customFormat="1" x14ac:dyDescent="0.25"/>
    <row r="610" s="2" customFormat="1" x14ac:dyDescent="0.25"/>
    <row r="611" s="2" customFormat="1" x14ac:dyDescent="0.25"/>
    <row r="612" s="2" customFormat="1" x14ac:dyDescent="0.25"/>
    <row r="613" s="2" customFormat="1" x14ac:dyDescent="0.25"/>
    <row r="614" s="2" customFormat="1" x14ac:dyDescent="0.25"/>
    <row r="615" s="2" customFormat="1" x14ac:dyDescent="0.25"/>
    <row r="616" s="2" customFormat="1" x14ac:dyDescent="0.25"/>
    <row r="617" s="2" customFormat="1" x14ac:dyDescent="0.25"/>
    <row r="618" s="2" customFormat="1" x14ac:dyDescent="0.25"/>
    <row r="619" s="2" customFormat="1" x14ac:dyDescent="0.25"/>
    <row r="620" s="2" customFormat="1" x14ac:dyDescent="0.25"/>
    <row r="621" s="2" customFormat="1" x14ac:dyDescent="0.25"/>
    <row r="622" s="2" customFormat="1" x14ac:dyDescent="0.25"/>
    <row r="623" s="2" customFormat="1" x14ac:dyDescent="0.25"/>
    <row r="624" s="2" customFormat="1" x14ac:dyDescent="0.25"/>
    <row r="625" s="2" customFormat="1" x14ac:dyDescent="0.25"/>
    <row r="626" s="2" customFormat="1" x14ac:dyDescent="0.25"/>
    <row r="627" s="2" customFormat="1" x14ac:dyDescent="0.25"/>
    <row r="628" s="2" customFormat="1" x14ac:dyDescent="0.25"/>
    <row r="629" s="2" customFormat="1" x14ac:dyDescent="0.25"/>
    <row r="630" s="2" customFormat="1" x14ac:dyDescent="0.25"/>
    <row r="631" s="2" customFormat="1" x14ac:dyDescent="0.25"/>
    <row r="632" s="2" customFormat="1" x14ac:dyDescent="0.25"/>
    <row r="633" s="2" customFormat="1" x14ac:dyDescent="0.25"/>
    <row r="634" s="2" customFormat="1" x14ac:dyDescent="0.25"/>
    <row r="635" s="2" customFormat="1" x14ac:dyDescent="0.25"/>
    <row r="636" s="2" customFormat="1" x14ac:dyDescent="0.25"/>
    <row r="637" s="2" customFormat="1" x14ac:dyDescent="0.25"/>
    <row r="638" s="2" customFormat="1" x14ac:dyDescent="0.25"/>
    <row r="639" s="2" customFormat="1" x14ac:dyDescent="0.25"/>
    <row r="640" s="2" customFormat="1" x14ac:dyDescent="0.25"/>
    <row r="641" s="2" customFormat="1" x14ac:dyDescent="0.25"/>
    <row r="642" s="2" customFormat="1" x14ac:dyDescent="0.25"/>
    <row r="643" s="2" customFormat="1" x14ac:dyDescent="0.25"/>
    <row r="644" s="2" customFormat="1" x14ac:dyDescent="0.25"/>
    <row r="645" s="2" customFormat="1" x14ac:dyDescent="0.25"/>
    <row r="646" s="2" customFormat="1" x14ac:dyDescent="0.25"/>
    <row r="647" s="2" customFormat="1" x14ac:dyDescent="0.25"/>
    <row r="648" s="2" customFormat="1" x14ac:dyDescent="0.25"/>
    <row r="649" s="2" customFormat="1" x14ac:dyDescent="0.25"/>
    <row r="650" s="2" customFormat="1" x14ac:dyDescent="0.25"/>
    <row r="651" s="2" customFormat="1" x14ac:dyDescent="0.25"/>
    <row r="652" s="2" customFormat="1" x14ac:dyDescent="0.25"/>
    <row r="653" s="2" customFormat="1" x14ac:dyDescent="0.25"/>
    <row r="654" s="2" customFormat="1" x14ac:dyDescent="0.25"/>
    <row r="655" s="2" customFormat="1" x14ac:dyDescent="0.25"/>
    <row r="656" s="2" customFormat="1" x14ac:dyDescent="0.25"/>
    <row r="657" s="2" customFormat="1" x14ac:dyDescent="0.25"/>
    <row r="658" s="2" customFormat="1" x14ac:dyDescent="0.25"/>
    <row r="659" s="2" customFormat="1" x14ac:dyDescent="0.25"/>
    <row r="660" s="2" customFormat="1" x14ac:dyDescent="0.25"/>
    <row r="661" s="2" customFormat="1" x14ac:dyDescent="0.25"/>
    <row r="662" s="2" customFormat="1" x14ac:dyDescent="0.25"/>
    <row r="663" s="2" customFormat="1" x14ac:dyDescent="0.25"/>
    <row r="664" s="2" customFormat="1" x14ac:dyDescent="0.25"/>
    <row r="665" s="2" customFormat="1" x14ac:dyDescent="0.25"/>
    <row r="666" s="2" customFormat="1" x14ac:dyDescent="0.25"/>
    <row r="667" s="2" customFormat="1" x14ac:dyDescent="0.25"/>
    <row r="668" s="2" customFormat="1" x14ac:dyDescent="0.25"/>
    <row r="669" s="2" customFormat="1" x14ac:dyDescent="0.25"/>
    <row r="670" s="2" customFormat="1" x14ac:dyDescent="0.25"/>
    <row r="671" s="2" customFormat="1" x14ac:dyDescent="0.25"/>
    <row r="672" s="2" customFormat="1" x14ac:dyDescent="0.25"/>
    <row r="673" s="2" customFormat="1" x14ac:dyDescent="0.25"/>
    <row r="674" s="2" customFormat="1" x14ac:dyDescent="0.25"/>
    <row r="675" s="2" customFormat="1" x14ac:dyDescent="0.25"/>
    <row r="676" s="2" customFormat="1" x14ac:dyDescent="0.25"/>
    <row r="677" s="2" customFormat="1" x14ac:dyDescent="0.25"/>
    <row r="678" s="2" customFormat="1" x14ac:dyDescent="0.25"/>
    <row r="679" s="2" customFormat="1" x14ac:dyDescent="0.25"/>
    <row r="680" s="2" customFormat="1" x14ac:dyDescent="0.25"/>
    <row r="681" s="2" customFormat="1" x14ac:dyDescent="0.25"/>
    <row r="682" s="2" customFormat="1" x14ac:dyDescent="0.25"/>
    <row r="683" s="2" customFormat="1" x14ac:dyDescent="0.25"/>
    <row r="684" s="2" customFormat="1" x14ac:dyDescent="0.25"/>
    <row r="685" s="2" customFormat="1" x14ac:dyDescent="0.25"/>
    <row r="686" s="2" customFormat="1" x14ac:dyDescent="0.25"/>
    <row r="687" s="2" customFormat="1" x14ac:dyDescent="0.25"/>
    <row r="688" s="2" customFormat="1" x14ac:dyDescent="0.25"/>
    <row r="689" s="2" customFormat="1" x14ac:dyDescent="0.25"/>
    <row r="690" s="2" customFormat="1" x14ac:dyDescent="0.25"/>
    <row r="691" s="2" customFormat="1" x14ac:dyDescent="0.25"/>
    <row r="692" s="2" customFormat="1" x14ac:dyDescent="0.25"/>
    <row r="693" s="2" customFormat="1" x14ac:dyDescent="0.25"/>
    <row r="694" s="2" customFormat="1" x14ac:dyDescent="0.25"/>
    <row r="695" s="2" customFormat="1" x14ac:dyDescent="0.25"/>
    <row r="696" s="2" customFormat="1" x14ac:dyDescent="0.25"/>
    <row r="697" s="2" customFormat="1" x14ac:dyDescent="0.25"/>
    <row r="698" s="2" customFormat="1" x14ac:dyDescent="0.25"/>
    <row r="699" s="2" customFormat="1" x14ac:dyDescent="0.25"/>
    <row r="700" s="2" customFormat="1" x14ac:dyDescent="0.25"/>
    <row r="701" s="2" customFormat="1" x14ac:dyDescent="0.25"/>
    <row r="702" s="2" customFormat="1" x14ac:dyDescent="0.25"/>
    <row r="703" s="2" customFormat="1" x14ac:dyDescent="0.25"/>
    <row r="704" s="2" customFormat="1" x14ac:dyDescent="0.25"/>
    <row r="705" s="2" customFormat="1" x14ac:dyDescent="0.25"/>
    <row r="706" s="2" customFormat="1" x14ac:dyDescent="0.25"/>
    <row r="707" s="2" customFormat="1" x14ac:dyDescent="0.25"/>
    <row r="708" s="2" customFormat="1" x14ac:dyDescent="0.25"/>
    <row r="709" s="2" customFormat="1" x14ac:dyDescent="0.25"/>
    <row r="710" s="2" customFormat="1" x14ac:dyDescent="0.25"/>
    <row r="711" s="2" customFormat="1" x14ac:dyDescent="0.25"/>
    <row r="712" s="2" customFormat="1" x14ac:dyDescent="0.25"/>
    <row r="713" s="2" customFormat="1" x14ac:dyDescent="0.25"/>
    <row r="714" s="2" customFormat="1" x14ac:dyDescent="0.25"/>
    <row r="715" s="2" customFormat="1" x14ac:dyDescent="0.25"/>
    <row r="716" s="2" customFormat="1" x14ac:dyDescent="0.25"/>
    <row r="717" s="2" customFormat="1" x14ac:dyDescent="0.25"/>
    <row r="718" s="2" customFormat="1" x14ac:dyDescent="0.25"/>
    <row r="719" s="2" customFormat="1" x14ac:dyDescent="0.25"/>
    <row r="720" s="2" customFormat="1" x14ac:dyDescent="0.25"/>
    <row r="721" s="2" customFormat="1" x14ac:dyDescent="0.25"/>
    <row r="722" s="2" customFormat="1" x14ac:dyDescent="0.25"/>
    <row r="723" s="2" customFormat="1" x14ac:dyDescent="0.25"/>
    <row r="724" s="2" customFormat="1" x14ac:dyDescent="0.25"/>
    <row r="725" s="2" customFormat="1" x14ac:dyDescent="0.25"/>
    <row r="726" s="2" customFormat="1" x14ac:dyDescent="0.25"/>
    <row r="727" s="2" customFormat="1" x14ac:dyDescent="0.25"/>
    <row r="728" s="2" customFormat="1" x14ac:dyDescent="0.25"/>
    <row r="729" s="2" customFormat="1" x14ac:dyDescent="0.25"/>
    <row r="730" s="2" customFormat="1" x14ac:dyDescent="0.25"/>
    <row r="731" s="2" customFormat="1" x14ac:dyDescent="0.25"/>
    <row r="732" s="2" customFormat="1" x14ac:dyDescent="0.25"/>
    <row r="733" s="2" customFormat="1" x14ac:dyDescent="0.25"/>
    <row r="734" s="2" customFormat="1" x14ac:dyDescent="0.25"/>
    <row r="735" s="2" customFormat="1" x14ac:dyDescent="0.25"/>
    <row r="736" s="2" customFormat="1" x14ac:dyDescent="0.25"/>
    <row r="737" s="2" customFormat="1" x14ac:dyDescent="0.25"/>
    <row r="738" s="2" customFormat="1" x14ac:dyDescent="0.25"/>
    <row r="739" s="2" customFormat="1" x14ac:dyDescent="0.25"/>
    <row r="740" s="2" customFormat="1" x14ac:dyDescent="0.25"/>
    <row r="741" s="2" customFormat="1" x14ac:dyDescent="0.25"/>
    <row r="742" s="2" customFormat="1" x14ac:dyDescent="0.25"/>
    <row r="743" s="2" customFormat="1" x14ac:dyDescent="0.25"/>
    <row r="744" s="2" customFormat="1" x14ac:dyDescent="0.25"/>
    <row r="745" s="2" customFormat="1" x14ac:dyDescent="0.25"/>
    <row r="746" s="2" customFormat="1" x14ac:dyDescent="0.25"/>
    <row r="747" s="2" customFormat="1" x14ac:dyDescent="0.25"/>
    <row r="748" s="2" customFormat="1" x14ac:dyDescent="0.25"/>
    <row r="749" s="2" customFormat="1" x14ac:dyDescent="0.25"/>
    <row r="750" s="2" customFormat="1" x14ac:dyDescent="0.25"/>
    <row r="751" s="2" customFormat="1" x14ac:dyDescent="0.25"/>
    <row r="752" s="2" customFormat="1" x14ac:dyDescent="0.25"/>
    <row r="753" s="2" customFormat="1" x14ac:dyDescent="0.25"/>
    <row r="754" s="2" customFormat="1" x14ac:dyDescent="0.25"/>
    <row r="755" s="2" customFormat="1" x14ac:dyDescent="0.25"/>
    <row r="756" s="2" customFormat="1" x14ac:dyDescent="0.25"/>
    <row r="757" s="2" customFormat="1" x14ac:dyDescent="0.25"/>
    <row r="758" s="2" customFormat="1" x14ac:dyDescent="0.25"/>
    <row r="759" s="2" customFormat="1" x14ac:dyDescent="0.25"/>
    <row r="760" s="2" customFormat="1" x14ac:dyDescent="0.25"/>
    <row r="761" s="2" customFormat="1" x14ac:dyDescent="0.25"/>
    <row r="762" s="2" customFormat="1" x14ac:dyDescent="0.25"/>
    <row r="763" s="2" customFormat="1" x14ac:dyDescent="0.25"/>
    <row r="764" s="2" customFormat="1" x14ac:dyDescent="0.25"/>
    <row r="765" s="2" customFormat="1" x14ac:dyDescent="0.25"/>
    <row r="766" s="2" customFormat="1" x14ac:dyDescent="0.25"/>
    <row r="767" s="2" customFormat="1" x14ac:dyDescent="0.25"/>
    <row r="768" s="2" customFormat="1" x14ac:dyDescent="0.25"/>
    <row r="769" spans="1:14" s="2" customFormat="1" x14ac:dyDescent="0.25"/>
    <row r="770" spans="1:14" s="2" customFormat="1" x14ac:dyDescent="0.25"/>
    <row r="771" spans="1:14" s="2" customFormat="1" x14ac:dyDescent="0.25"/>
    <row r="772" spans="1:14" s="2" customFormat="1" x14ac:dyDescent="0.25"/>
    <row r="773" spans="1:14" s="2" customFormat="1" x14ac:dyDescent="0.25"/>
    <row r="774" spans="1:14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M774" s="2"/>
      <c r="N774" s="2"/>
    </row>
    <row r="775" spans="1:14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M775" s="2"/>
      <c r="N775" s="2"/>
    </row>
    <row r="776" spans="1:14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M776" s="2"/>
      <c r="N776" s="2"/>
    </row>
    <row r="777" spans="1:14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M777" s="2"/>
      <c r="N777" s="2"/>
    </row>
    <row r="778" spans="1:14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M778" s="2"/>
      <c r="N778" s="2"/>
    </row>
    <row r="779" spans="1:14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M779" s="2"/>
      <c r="N779" s="2"/>
    </row>
    <row r="780" spans="1:14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M780" s="2"/>
      <c r="N780" s="2"/>
    </row>
    <row r="781" spans="1:14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M781" s="2"/>
      <c r="N781" s="2"/>
    </row>
    <row r="782" spans="1:14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M782" s="2"/>
      <c r="N782" s="2"/>
    </row>
    <row r="783" spans="1:14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M783" s="2"/>
      <c r="N783" s="2"/>
    </row>
    <row r="784" spans="1:14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M784" s="2"/>
      <c r="N784" s="2"/>
    </row>
    <row r="785" spans="1:14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M785" s="2"/>
      <c r="N785" s="2"/>
    </row>
    <row r="786" spans="1:14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M786" s="2"/>
      <c r="N786" s="2"/>
    </row>
    <row r="787" spans="1:14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M787" s="2"/>
      <c r="N787" s="2"/>
    </row>
    <row r="788" spans="1:14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M788" s="2"/>
      <c r="N788" s="2"/>
    </row>
    <row r="789" spans="1:14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M789" s="2"/>
      <c r="N789" s="2"/>
    </row>
    <row r="790" spans="1:14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M790" s="2"/>
      <c r="N790" s="2"/>
    </row>
    <row r="791" spans="1:14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M791" s="2"/>
      <c r="N791" s="2"/>
    </row>
    <row r="792" spans="1:14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M792" s="2"/>
      <c r="N792" s="2"/>
    </row>
    <row r="793" spans="1:14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M793" s="2"/>
      <c r="N793" s="2"/>
    </row>
    <row r="794" spans="1:14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M794" s="2"/>
      <c r="N794" s="2"/>
    </row>
    <row r="795" spans="1:14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M795" s="2"/>
      <c r="N795" s="2"/>
    </row>
    <row r="796" spans="1:14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M796" s="2"/>
      <c r="N796" s="2"/>
    </row>
    <row r="797" spans="1:14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M797" s="2"/>
      <c r="N797" s="2"/>
    </row>
    <row r="798" spans="1:14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M798" s="2"/>
      <c r="N798" s="2"/>
    </row>
    <row r="799" spans="1:14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M799" s="2"/>
      <c r="N799" s="2"/>
    </row>
    <row r="800" spans="1:14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M800" s="2"/>
      <c r="N800" s="2"/>
    </row>
    <row r="801" spans="1:14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M801" s="2"/>
      <c r="N801" s="2"/>
    </row>
    <row r="802" spans="1:14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M802" s="2"/>
      <c r="N802" s="2"/>
    </row>
    <row r="803" spans="1:14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M803" s="2"/>
      <c r="N803" s="2"/>
    </row>
    <row r="804" spans="1:14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M804" s="2"/>
      <c r="N804" s="2"/>
    </row>
    <row r="805" spans="1:14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M805" s="2"/>
      <c r="N805" s="2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209"/>
  <sheetViews>
    <sheetView workbookViewId="0"/>
  </sheetViews>
  <sheetFormatPr defaultRowHeight="15" x14ac:dyDescent="0.25"/>
  <cols>
    <col min="1" max="1" width="13.7109375" style="40" customWidth="1"/>
    <col min="2" max="2" width="10" customWidth="1"/>
    <col min="3" max="3" width="1.7109375" style="19" customWidth="1"/>
    <col min="11" max="11" width="2.140625" style="19" customWidth="1"/>
    <col min="12" max="17" width="10.7109375" style="6" customWidth="1"/>
    <col min="18" max="18" width="13.7109375" style="40" customWidth="1"/>
    <col min="19" max="19" width="10" customWidth="1"/>
    <col min="20" max="20" width="1.7109375" style="19" customWidth="1"/>
    <col min="28" max="28" width="2.140625" style="19" customWidth="1"/>
    <col min="29" max="34" width="10.7109375" style="6" customWidth="1"/>
    <col min="35" max="35" width="1.7109375" style="19" customWidth="1"/>
  </cols>
  <sheetData>
    <row r="1" spans="1:35" x14ac:dyDescent="0.25">
      <c r="D1" s="113" t="s">
        <v>229</v>
      </c>
      <c r="E1" s="113"/>
      <c r="F1" s="113"/>
      <c r="G1" s="113"/>
      <c r="H1" s="113"/>
      <c r="I1" s="113"/>
      <c r="J1" s="113"/>
      <c r="K1" s="42"/>
      <c r="L1" s="113" t="s">
        <v>228</v>
      </c>
      <c r="M1" s="113"/>
      <c r="N1" s="113"/>
      <c r="O1" s="113"/>
      <c r="P1" s="113"/>
      <c r="Q1" s="113"/>
      <c r="U1" s="113" t="s">
        <v>230</v>
      </c>
      <c r="V1" s="113"/>
      <c r="W1" s="113"/>
      <c r="X1" s="113"/>
      <c r="Y1" s="113"/>
      <c r="Z1" s="113"/>
      <c r="AA1" s="84"/>
      <c r="AB1" s="42"/>
      <c r="AC1" s="113" t="s">
        <v>231</v>
      </c>
      <c r="AD1" s="113"/>
      <c r="AE1" s="113"/>
      <c r="AF1" s="113"/>
      <c r="AG1" s="113"/>
      <c r="AH1" s="113"/>
    </row>
    <row r="2" spans="1:35" x14ac:dyDescent="0.25">
      <c r="A2" s="39" t="s">
        <v>103</v>
      </c>
      <c r="B2" t="s">
        <v>220</v>
      </c>
      <c r="D2" s="70">
        <v>17</v>
      </c>
      <c r="E2" s="70">
        <v>15</v>
      </c>
      <c r="F2" s="70">
        <v>13</v>
      </c>
      <c r="G2" s="70">
        <v>11</v>
      </c>
      <c r="H2" s="70">
        <v>9</v>
      </c>
      <c r="I2" s="70">
        <v>7</v>
      </c>
      <c r="J2" s="70">
        <v>5</v>
      </c>
      <c r="L2" s="70">
        <v>25</v>
      </c>
      <c r="M2" s="70">
        <v>22</v>
      </c>
      <c r="N2" s="70">
        <v>19</v>
      </c>
      <c r="O2" s="70">
        <v>16</v>
      </c>
      <c r="P2" s="70">
        <v>13</v>
      </c>
      <c r="Q2" s="70" t="s">
        <v>223</v>
      </c>
      <c r="R2" s="39" t="s">
        <v>104</v>
      </c>
      <c r="U2" s="70">
        <v>17</v>
      </c>
      <c r="V2" s="70">
        <v>15</v>
      </c>
      <c r="W2" s="70">
        <v>13</v>
      </c>
      <c r="X2" s="70">
        <v>11</v>
      </c>
      <c r="Y2" s="70">
        <v>9</v>
      </c>
      <c r="Z2" s="70">
        <v>7</v>
      </c>
      <c r="AA2" s="70">
        <v>5</v>
      </c>
      <c r="AC2" s="70" t="s">
        <v>211</v>
      </c>
      <c r="AD2" s="70" t="s">
        <v>212</v>
      </c>
      <c r="AE2" s="70" t="s">
        <v>205</v>
      </c>
      <c r="AF2" s="70" t="s">
        <v>206</v>
      </c>
      <c r="AG2" s="70" t="s">
        <v>207</v>
      </c>
      <c r="AH2" s="70" t="s">
        <v>208</v>
      </c>
    </row>
    <row r="3" spans="1:35" x14ac:dyDescent="0.25">
      <c r="D3" s="44">
        <f>'P1dB CL'!C8</f>
        <v>0</v>
      </c>
      <c r="E3" s="44">
        <f>'P1dB CL'!C64</f>
        <v>0</v>
      </c>
      <c r="F3" s="44">
        <f>'P1dB CL'!C120</f>
        <v>0</v>
      </c>
      <c r="G3" s="44">
        <f>'P1dB CL'!C176</f>
        <v>0</v>
      </c>
      <c r="H3" s="44">
        <f>'P1dB CL'!C232</f>
        <v>0</v>
      </c>
      <c r="I3" s="44">
        <f>'P1dB CL'!C288</f>
        <v>0</v>
      </c>
      <c r="J3" s="44">
        <f>'P1dB CL'!C344</f>
        <v>0</v>
      </c>
      <c r="L3" s="44">
        <f>'P1dB CL'!C399</f>
        <v>0</v>
      </c>
      <c r="M3" s="44">
        <f>'P1dB CL'!C454</f>
        <v>0</v>
      </c>
      <c r="N3" s="44">
        <f>'P1dB CL'!C509</f>
        <v>0</v>
      </c>
      <c r="O3" s="44">
        <f>'P1dB CL'!C564</f>
        <v>0</v>
      </c>
      <c r="P3" s="44">
        <f>'P1dB CL'!C619</f>
        <v>0</v>
      </c>
      <c r="Q3" s="44">
        <f>'P1dB CL'!C670</f>
        <v>0</v>
      </c>
      <c r="U3" s="44">
        <f>'P1dB CL'!V8</f>
        <v>0</v>
      </c>
      <c r="V3" s="44">
        <f>'P1dB CL'!V64</f>
        <v>0</v>
      </c>
      <c r="W3" s="44">
        <f>'P1dB CL'!V120</f>
        <v>0</v>
      </c>
      <c r="X3" s="44">
        <f>'P1dB CL'!V176</f>
        <v>0</v>
      </c>
      <c r="Y3" s="44">
        <f>'P1dB CL'!V232</f>
        <v>0</v>
      </c>
      <c r="Z3" s="44">
        <f>'P1dB CL'!V288</f>
        <v>0</v>
      </c>
      <c r="AA3" s="44">
        <f>'P1dB CL'!V345</f>
        <v>0</v>
      </c>
      <c r="AC3" s="44">
        <f>'P1dB CL'!V399</f>
        <v>0</v>
      </c>
      <c r="AD3" s="44">
        <f>'P1dB CL'!V454</f>
        <v>0</v>
      </c>
      <c r="AE3" s="44">
        <f>'P1dB CL'!V509</f>
        <v>0</v>
      </c>
      <c r="AF3" s="44">
        <f>'P1dB CL'!V564</f>
        <v>0</v>
      </c>
      <c r="AG3" s="44">
        <f>'P1dB CL'!V621</f>
        <v>0</v>
      </c>
      <c r="AH3" s="44">
        <f>'P1dB CL'!V674</f>
        <v>0</v>
      </c>
    </row>
    <row r="5" spans="1:35" x14ac:dyDescent="0.25">
      <c r="B5" t="s">
        <v>219</v>
      </c>
      <c r="C5" s="20"/>
      <c r="D5" s="44">
        <f>MAX('P1dB CL'!F5:F55)</f>
        <v>0</v>
      </c>
      <c r="E5" s="44">
        <f>MAX('P1dB CL'!G5:G55)</f>
        <v>0</v>
      </c>
      <c r="F5" s="44">
        <f>MAX('P1dB CL'!H5:H55)</f>
        <v>0</v>
      </c>
      <c r="G5" s="44">
        <f>MAX('P1dB CL'!I5:I55)</f>
        <v>0</v>
      </c>
      <c r="H5" s="44">
        <f>MAX('P1dB CL'!J5:J55)</f>
        <v>0</v>
      </c>
      <c r="I5" s="44">
        <f>MAX('P1dB CL'!K5:K55)</f>
        <v>0</v>
      </c>
      <c r="J5" s="44">
        <f>MAX('P1dB CL'!L5:L55)</f>
        <v>0</v>
      </c>
      <c r="K5" s="78"/>
      <c r="L5" s="44">
        <f>MAX('P1dB CL'!N5:N55)</f>
        <v>0</v>
      </c>
      <c r="M5" s="44">
        <f>MAX('P1dB CL'!O5:O55)</f>
        <v>0</v>
      </c>
      <c r="N5" s="44">
        <f>MAX('P1dB CL'!P5:P55)</f>
        <v>0</v>
      </c>
      <c r="O5" s="44">
        <f>MAX('P1dB CL'!Q5:Q55)</f>
        <v>0</v>
      </c>
      <c r="P5" s="44">
        <f>MAX('P1dB CL'!R5:R55)</f>
        <v>0</v>
      </c>
      <c r="Q5" s="44">
        <f>MAX('P1dB CL'!S5:S55)</f>
        <v>0</v>
      </c>
      <c r="S5" t="s">
        <v>219</v>
      </c>
      <c r="T5" s="20"/>
      <c r="U5" s="44">
        <f>MAX('P1dB CL'!Y5:Y55)</f>
        <v>0</v>
      </c>
      <c r="V5" s="44">
        <f>MAX('P1dB CL'!Z5:Z55)</f>
        <v>0</v>
      </c>
      <c r="W5" s="44">
        <f>MAX('P1dB CL'!AA5:AA55)</f>
        <v>0</v>
      </c>
      <c r="X5" s="44">
        <f>MAX('P1dB CL'!AB5:AB55)</f>
        <v>0</v>
      </c>
      <c r="Y5" s="44">
        <f>MAX('P1dB CL'!AC5:AC55)</f>
        <v>0</v>
      </c>
      <c r="Z5" s="44">
        <f>MAX('P1dB CL'!AD5:AD55)</f>
        <v>0</v>
      </c>
      <c r="AA5" s="44">
        <f>MAX('P1dB CL'!AE5:AE55)</f>
        <v>0</v>
      </c>
      <c r="AB5" s="20"/>
      <c r="AC5" s="44">
        <v>-7.5583109999999998</v>
      </c>
      <c r="AD5" s="44">
        <v>-7.6491132000000004</v>
      </c>
      <c r="AE5" s="44">
        <v>-7.9301237999999996</v>
      </c>
      <c r="AF5" s="44">
        <v>-8.5125426999999991</v>
      </c>
      <c r="AG5" s="44">
        <v>-9.7261609999999994</v>
      </c>
      <c r="AH5" s="44">
        <v>0</v>
      </c>
      <c r="AI5" s="20"/>
    </row>
    <row r="6" spans="1:35" x14ac:dyDescent="0.25">
      <c r="B6" t="s">
        <v>221</v>
      </c>
      <c r="C6" s="20"/>
      <c r="D6" s="72" t="e">
        <f>D7+INDEX('P1dB CL'!F5:'P1dB CL'!F55,MATCH(TRUE,INDEX(D9:D59&gt;1,0),))+1</f>
        <v>#N/A</v>
      </c>
      <c r="E6" s="72" t="e">
        <f>E7+INDEX('P1dB CL'!G5:'P1dB CL'!G55,MATCH(TRUE,INDEX(E9:E59&gt;1,0),))+1</f>
        <v>#N/A</v>
      </c>
      <c r="F6" s="72" t="e">
        <f>F7+INDEX('P1dB CL'!H5:'P1dB CL'!H55,MATCH(TRUE,INDEX(F9:F59&gt;1,0),))+1</f>
        <v>#N/A</v>
      </c>
      <c r="G6" s="72" t="e">
        <f>G7+INDEX('P1dB CL'!I5:'P1dB CL'!I55,MATCH(TRUE,INDEX(G9:G59&gt;1,0),))+1</f>
        <v>#N/A</v>
      </c>
      <c r="H6" s="72" t="e">
        <f>H7+INDEX('P1dB CL'!J5:'P1dB CL'!J55,MATCH(TRUE,INDEX(H9:H59&gt;1,0),))+1</f>
        <v>#N/A</v>
      </c>
      <c r="I6" s="72" t="e">
        <f>I7+INDEX('P1dB CL'!K5:'P1dB CL'!K55,MATCH(TRUE,INDEX(I9:I59&gt;1,0),))+1</f>
        <v>#N/A</v>
      </c>
      <c r="J6" s="72" t="e">
        <f>J7+INDEX('P1dB CL'!L5:'P1dB CL'!L55,MATCH(TRUE,INDEX(J9:J59&gt;1,0),))+1</f>
        <v>#N/A</v>
      </c>
      <c r="K6" s="73"/>
      <c r="L6" s="72" t="e">
        <f>L7+INDEX('P1dB CL'!N5:'P1dB CL'!N55,MATCH(TRUE,INDEX(L9:L59&gt;1,0),))+1</f>
        <v>#N/A</v>
      </c>
      <c r="M6" s="72" t="e">
        <f>M7+INDEX('P1dB CL'!O5:'P1dB CL'!O55,MATCH(TRUE,INDEX(M9:M59&gt;1,0),))+1</f>
        <v>#N/A</v>
      </c>
      <c r="N6" s="72" t="e">
        <f>N7+INDEX('P1dB CL'!P5:'P1dB CL'!P55,MATCH(TRUE,INDEX(N9:N59&gt;1,0),))+1</f>
        <v>#N/A</v>
      </c>
      <c r="O6" s="72" t="e">
        <f>O7+INDEX('P1dB CL'!Q5:'P1dB CL'!Q55,MATCH(TRUE,INDEX(O9:O59&gt;1,0),))+1</f>
        <v>#N/A</v>
      </c>
      <c r="P6" s="72" t="e">
        <f>P7+INDEX('P1dB CL'!R5:'P1dB CL'!R55,MATCH(TRUE,INDEX(P9:P59&gt;1,0),))+1</f>
        <v>#N/A</v>
      </c>
      <c r="Q6" s="72" t="e">
        <f>Q7+INDEX('P1dB CL'!S5:'P1dB CL'!S55,MATCH(TRUE,INDEX(Q9:Q59&gt;1,0),))+1</f>
        <v>#N/A</v>
      </c>
      <c r="R6" s="74"/>
      <c r="S6" s="75"/>
      <c r="T6" s="73"/>
      <c r="U6" s="72" t="e">
        <f>U7+INDEX('P1dB CL'!Y5:'P1dB CL'!Y55,MATCH(TRUE,INDEX(U9:U59&gt;1,0),))+1</f>
        <v>#N/A</v>
      </c>
      <c r="V6" s="72" t="e">
        <f>V7+INDEX('P1dB CL'!Z5:'P1dB CL'!Z55,MATCH(TRUE,INDEX(V9:V59&gt;1,0),))+1</f>
        <v>#N/A</v>
      </c>
      <c r="W6" s="72" t="e">
        <f>W7+INDEX('P1dB CL'!AA5:'P1dB CL'!AA55,MATCH(TRUE,INDEX(W9:W59&gt;1,0),))+1</f>
        <v>#N/A</v>
      </c>
      <c r="X6" s="72" t="e">
        <f>X7+INDEX('P1dB CL'!AB5:'P1dB CL'!AB55,MATCH(TRUE,INDEX(X9:X59&gt;1,0),))+1</f>
        <v>#N/A</v>
      </c>
      <c r="Y6" s="72" t="e">
        <f>Y7+INDEX('P1dB CL'!AC5:'P1dB CL'!AC55,MATCH(TRUE,INDEX(Y9:Y59&gt;1,0),))+1</f>
        <v>#N/A</v>
      </c>
      <c r="Z6" s="72" t="e">
        <f>Z7+INDEX('P1dB CL'!AD5:'P1dB CL'!AD55,MATCH(TRUE,INDEX(Z9:Z59&gt;1,0),))+1</f>
        <v>#N/A</v>
      </c>
      <c r="AA6" s="72" t="e">
        <f>AA7+INDEX('P1dB CL'!AE5:'P1dB CL'!AE55,MATCH(TRUE,INDEX(AA9:AA59&gt;1,0),))+1</f>
        <v>#N/A</v>
      </c>
      <c r="AB6" s="73"/>
      <c r="AC6" s="72" t="e">
        <f>AC7+INDEX('P1dB CL'!AG5:'P1dB CL'!AG55,MATCH(TRUE,INDEX(AC9:AC59&gt;1,0),))+1</f>
        <v>#N/A</v>
      </c>
      <c r="AD6" s="72" t="e">
        <f>AD7+INDEX('P1dB CL'!AH5:'P1dB CL'!AH55,MATCH(TRUE,INDEX(AD9:AD59&gt;1,0),))+1</f>
        <v>#N/A</v>
      </c>
      <c r="AE6" s="72" t="e">
        <f>AE7+INDEX('P1dB CL'!AI5:'P1dB CL'!AI55,MATCH(TRUE,INDEX(AE9:AE59&gt;1,0),))+1</f>
        <v>#N/A</v>
      </c>
      <c r="AF6" s="72" t="e">
        <f>AF7+INDEX('P1dB CL'!AJ5:'P1dB CL'!AJ55,MATCH(TRUE,INDEX(AF9:AF59&gt;1,0),))+1</f>
        <v>#N/A</v>
      </c>
      <c r="AG6" s="72" t="e">
        <f>AG7+INDEX('P1dB CL'!AK5:'P1dB CL'!AK55,MATCH(TRUE,INDEX(AG9:AG59&gt;1,0),))+1</f>
        <v>#N/A</v>
      </c>
      <c r="AH6" s="72" t="e">
        <f>AH7+INDEX('P1dB CL'!AL5:'P1dB CL'!AL55,MATCH(TRUE,INDEX(AH9:AH59&gt;1,0),))+1</f>
        <v>#N/A</v>
      </c>
    </row>
    <row r="7" spans="1:35" x14ac:dyDescent="0.25">
      <c r="B7" t="s">
        <v>222</v>
      </c>
      <c r="D7" s="72" t="e">
        <f>INDEX(B9:B59,MATCH(TRUE,INDEX(D9:D59&gt;1,0),))</f>
        <v>#N/A</v>
      </c>
      <c r="E7" s="72" t="e">
        <f>INDEX(B9:B59,MATCH(TRUE,INDEX(E9:E59&gt;1,0),))</f>
        <v>#N/A</v>
      </c>
      <c r="F7" s="72" t="e">
        <f>INDEX(B9:B59,MATCH(TRUE,INDEX(F9:F59&gt;1,0),))</f>
        <v>#N/A</v>
      </c>
      <c r="G7" s="72" t="e">
        <f>INDEX(B9:B59,MATCH(TRUE,INDEX(G9:G59&gt;1,0),))</f>
        <v>#N/A</v>
      </c>
      <c r="H7" s="72" t="e">
        <f>INDEX(B9:B59,MATCH(TRUE,INDEX(H9:H59&gt;1,0),))</f>
        <v>#N/A</v>
      </c>
      <c r="I7" s="72" t="e">
        <f>INDEX(B9:B59,MATCH(TRUE,INDEX(I9:I59&gt;1,0),))</f>
        <v>#N/A</v>
      </c>
      <c r="J7" s="72" t="e">
        <f>INDEX(C9:C59,MATCH(TRUE,INDEX(J9:J59&gt;1,0),))</f>
        <v>#N/A</v>
      </c>
      <c r="K7" s="73"/>
      <c r="L7" s="72" t="e">
        <f>INDEX(B9:B59,MATCH(TRUE,INDEX(L9:L59&gt;1,0),))</f>
        <v>#N/A</v>
      </c>
      <c r="M7" s="72" t="e">
        <f>INDEX(B9:B59,MATCH(TRUE,INDEX(M9:M59&gt;1,0),))</f>
        <v>#N/A</v>
      </c>
      <c r="N7" s="72" t="e">
        <f>INDEX(B9:B59,MATCH(TRUE,INDEX(N9:N59&gt;1,0),))</f>
        <v>#N/A</v>
      </c>
      <c r="O7" s="72" t="e">
        <f>INDEX(B9:B59,MATCH(TRUE,INDEX(O9:O59&gt;1,0),))</f>
        <v>#N/A</v>
      </c>
      <c r="P7" s="72" t="e">
        <f>INDEX(B9:B59,MATCH(TRUE,INDEX(P9:P59&gt;1,0),))</f>
        <v>#N/A</v>
      </c>
      <c r="Q7" s="72" t="e">
        <f>INDEX(B9:B209,MATCH(TRUE,INDEX(Q9:Q209&gt;1,0),))</f>
        <v>#N/A</v>
      </c>
      <c r="R7" s="74"/>
      <c r="S7" s="75"/>
      <c r="T7" s="73"/>
      <c r="U7" s="72" t="e">
        <f>INDEX(S9:S59,MATCH(TRUE,INDEX(U9:U59&gt;1,0),))</f>
        <v>#N/A</v>
      </c>
      <c r="V7" s="72" t="e">
        <f>INDEX(S9:S59,MATCH(TRUE,INDEX(V9:V59&gt;1,0),))</f>
        <v>#N/A</v>
      </c>
      <c r="W7" s="72" t="e">
        <f>INDEX(S9:S59,MATCH(TRUE,INDEX(W9:W59&gt;1,0),))</f>
        <v>#N/A</v>
      </c>
      <c r="X7" s="72" t="e">
        <f>INDEX(S9:S59,MATCH(TRUE,INDEX(X9:X59&gt;1,0),))</f>
        <v>#N/A</v>
      </c>
      <c r="Y7" s="72" t="e">
        <f>INDEX(S9:S59,MATCH(TRUE,INDEX(Y9:Y59&gt;1,0),))</f>
        <v>#N/A</v>
      </c>
      <c r="Z7" s="72" t="e">
        <f>INDEX(S9:S59,MATCH(TRUE,INDEX(Z9:Z59&gt;1,0),))</f>
        <v>#N/A</v>
      </c>
      <c r="AA7" s="72" t="e">
        <f>INDEX(S9:S59,MATCH(TRUE,INDEX(AA9:AA59&gt;1,0),))</f>
        <v>#N/A</v>
      </c>
      <c r="AB7" s="73"/>
      <c r="AC7" s="72" t="e">
        <f>INDEX(S9:S59,MATCH(TRUE,INDEX(AC9:AC59&gt;1,0),))</f>
        <v>#N/A</v>
      </c>
      <c r="AD7" s="72" t="e">
        <f>INDEX(S9:S59,MATCH(TRUE,INDEX(AD9:AD59&gt;1,0),))</f>
        <v>#N/A</v>
      </c>
      <c r="AE7" s="72" t="e">
        <f>INDEX(S9:S59,MATCH(TRUE,INDEX(AE9:AE59&gt;1,0),))</f>
        <v>#N/A</v>
      </c>
      <c r="AF7" s="72" t="e">
        <f>INDEX(S9:S59,MATCH(TRUE,INDEX(AF9:AF59&gt;1,0),))</f>
        <v>#N/A</v>
      </c>
      <c r="AG7" s="72" t="e">
        <f>INDEX(S9:S59,MATCH(TRUE,INDEX(AG9:AG59&gt;1,0),))</f>
        <v>#N/A</v>
      </c>
      <c r="AH7" s="72" t="e">
        <f>INDEX(S9:S59,MATCH(TRUE,INDEX(AH9:AH59&gt;1,0),))</f>
        <v>#N/A</v>
      </c>
    </row>
    <row r="8" spans="1:35" x14ac:dyDescent="0.25">
      <c r="B8" t="s">
        <v>210</v>
      </c>
      <c r="C8" s="20"/>
      <c r="D8" s="72"/>
      <c r="E8" s="44"/>
      <c r="F8" s="44"/>
      <c r="G8" s="44"/>
      <c r="H8" s="44"/>
      <c r="I8" s="44"/>
      <c r="J8" s="44"/>
      <c r="K8" s="20"/>
      <c r="L8" s="44"/>
      <c r="M8" s="44"/>
      <c r="N8" s="44"/>
      <c r="O8" s="44"/>
      <c r="P8" s="44"/>
      <c r="Q8" s="44"/>
      <c r="S8" t="s">
        <v>210</v>
      </c>
      <c r="T8" s="20"/>
      <c r="U8" s="72"/>
      <c r="V8" s="44"/>
      <c r="W8" s="44"/>
      <c r="X8" s="44"/>
      <c r="Y8" s="44"/>
      <c r="Z8" s="44"/>
      <c r="AA8" s="44"/>
      <c r="AB8" s="20"/>
      <c r="AC8" s="44"/>
      <c r="AD8" s="44"/>
      <c r="AE8" s="44"/>
      <c r="AF8" s="44"/>
      <c r="AG8" s="44"/>
      <c r="AH8" s="44"/>
      <c r="AI8" s="20"/>
    </row>
    <row r="9" spans="1:35" x14ac:dyDescent="0.25">
      <c r="B9" s="6">
        <f>'P1dB CL'!E5</f>
        <v>0</v>
      </c>
      <c r="C9" s="20"/>
      <c r="D9" s="77">
        <f>ABS('P1dB CL'!C9-D$5)</f>
        <v>0</v>
      </c>
      <c r="E9" s="44">
        <f>ABS('P1dB CL'!C65-E$5)</f>
        <v>0</v>
      </c>
      <c r="F9" s="44">
        <f>ABS('P1dB CL'!C121-F$5)</f>
        <v>0</v>
      </c>
      <c r="G9" s="44">
        <f>ABS('P1dB CL'!C177-G$5)</f>
        <v>0</v>
      </c>
      <c r="H9" s="44">
        <f>ABS('P1dB CL'!C233-H$5)</f>
        <v>0</v>
      </c>
      <c r="I9" s="44">
        <f>ABS('P1dB CL'!C289-I$5)</f>
        <v>0</v>
      </c>
      <c r="J9" s="44">
        <f>ABS('P1dB CL'!C345-J$5)</f>
        <v>0</v>
      </c>
      <c r="K9" s="20"/>
      <c r="L9" s="44">
        <f>ABS('P1dB CL'!C400-L$5)</f>
        <v>0</v>
      </c>
      <c r="M9" s="44">
        <f>ABS('P1dB CL'!C455-M$5)</f>
        <v>0</v>
      </c>
      <c r="N9" s="44">
        <f>ABS('P1dB CL'!C510-N$5)</f>
        <v>0</v>
      </c>
      <c r="O9" s="44">
        <f>ABS('P1dB CL'!C565-O$5)</f>
        <v>0</v>
      </c>
      <c r="P9" s="44">
        <f>ABS('P1dB CL'!C620-P$5)</f>
        <v>0</v>
      </c>
      <c r="Q9" s="44">
        <f>ABS('P1dB CL'!C671-Q$5)</f>
        <v>0</v>
      </c>
      <c r="S9" s="6">
        <f>'P1dB CL'!E5</f>
        <v>0</v>
      </c>
      <c r="T9" s="20"/>
      <c r="U9" s="84">
        <f>ABS('P1dB CL'!V9-U$5)</f>
        <v>0</v>
      </c>
      <c r="V9" s="44">
        <f>ABS('P1dB CL'!V65-V$5)</f>
        <v>0</v>
      </c>
      <c r="W9" s="44">
        <f>ABS('P1dB CL'!V121-W$5)</f>
        <v>0</v>
      </c>
      <c r="X9" s="44">
        <f>ABS('P1dB CL'!V177-X$5)</f>
        <v>0</v>
      </c>
      <c r="Y9" s="44">
        <f>ABS('P1dB CL'!V233-Y$5)</f>
        <v>0</v>
      </c>
      <c r="Z9" s="44">
        <f>ABS('P1dB CL'!V289-Z$5)</f>
        <v>0</v>
      </c>
      <c r="AA9" s="44">
        <f>ABS('P1dB CL'!V345-AA$5)</f>
        <v>0</v>
      </c>
      <c r="AB9" s="20"/>
      <c r="AC9" s="44">
        <f>ABS('P1dB CL'!V400-0)</f>
        <v>0</v>
      </c>
      <c r="AD9" s="44">
        <f>ABS('P1dB CL'!V455-0)</f>
        <v>0</v>
      </c>
      <c r="AE9" s="44">
        <f>ABS('P1dB CL'!V510-0)</f>
        <v>0</v>
      </c>
      <c r="AF9" s="44">
        <f>ABS('P1dB CL'!V565-0)</f>
        <v>0</v>
      </c>
      <c r="AG9" s="44">
        <f>ABS('P1dB CL'!V620-0)</f>
        <v>0</v>
      </c>
      <c r="AH9" s="44">
        <f>ABS('P1dB CL'!V675-0)</f>
        <v>0</v>
      </c>
      <c r="AI9" s="20"/>
    </row>
    <row r="10" spans="1:35" x14ac:dyDescent="0.25">
      <c r="B10" s="77">
        <f>'P1dB CL'!E6</f>
        <v>0</v>
      </c>
      <c r="C10" s="20"/>
      <c r="D10" s="84">
        <f>ABS('P1dB CL'!C10-D$5)</f>
        <v>0</v>
      </c>
      <c r="E10" s="44">
        <f>ABS('P1dB CL'!C66-E$5)</f>
        <v>0</v>
      </c>
      <c r="F10" s="44">
        <f>ABS('P1dB CL'!C122-F$5)</f>
        <v>0</v>
      </c>
      <c r="G10" s="44">
        <f>ABS('P1dB CL'!C178-G$5)</f>
        <v>0</v>
      </c>
      <c r="H10" s="44">
        <f>ABS('P1dB CL'!C234-H$5)</f>
        <v>0</v>
      </c>
      <c r="I10" s="44">
        <f>ABS('P1dB CL'!C290-I$5)</f>
        <v>0</v>
      </c>
      <c r="J10" s="44">
        <f>ABS('P1dB CL'!C346-J$5)</f>
        <v>0</v>
      </c>
      <c r="K10" s="20"/>
      <c r="L10" s="44">
        <f>ABS('P1dB CL'!C401-L$5)</f>
        <v>0</v>
      </c>
      <c r="M10" s="44">
        <f>ABS('P1dB CL'!C456-M$5)</f>
        <v>0</v>
      </c>
      <c r="N10" s="44">
        <f>ABS('P1dB CL'!C511-N$5)</f>
        <v>0</v>
      </c>
      <c r="O10" s="44">
        <f>ABS('P1dB CL'!C566-O$5)</f>
        <v>0</v>
      </c>
      <c r="P10" s="44">
        <f>ABS('P1dB CL'!C621-P$5)</f>
        <v>0</v>
      </c>
      <c r="Q10" s="44">
        <f>ABS('P1dB CL'!C672-Q$5)</f>
        <v>0</v>
      </c>
      <c r="S10" s="77">
        <f>'P1dB CL'!E6</f>
        <v>0</v>
      </c>
      <c r="T10" s="20"/>
      <c r="U10" s="84">
        <f>ABS('P1dB CL'!V10-U$5)</f>
        <v>0</v>
      </c>
      <c r="V10" s="44">
        <f>ABS('P1dB CL'!V66-V$5)</f>
        <v>0</v>
      </c>
      <c r="W10" s="44">
        <f>ABS('P1dB CL'!V122-W$5)</f>
        <v>0</v>
      </c>
      <c r="X10" s="44">
        <f>ABS('P1dB CL'!V178-X$5)</f>
        <v>0</v>
      </c>
      <c r="Y10" s="44">
        <f>ABS('P1dB CL'!V234-Y$5)</f>
        <v>0</v>
      </c>
      <c r="Z10" s="44">
        <f>ABS('P1dB CL'!V290-Z$5)</f>
        <v>0</v>
      </c>
      <c r="AA10" s="44">
        <f>ABS('P1dB CL'!V346-AA$5)</f>
        <v>0</v>
      </c>
      <c r="AB10" s="20"/>
      <c r="AC10" s="44">
        <f>ABS('P1dB CL'!V401-0)</f>
        <v>0</v>
      </c>
      <c r="AD10" s="44">
        <f>ABS('P1dB CL'!V456-0)</f>
        <v>0</v>
      </c>
      <c r="AE10" s="44">
        <f>ABS('P1dB CL'!V511-0)</f>
        <v>0</v>
      </c>
      <c r="AF10" s="44">
        <f>ABS('P1dB CL'!V566-0)</f>
        <v>0</v>
      </c>
      <c r="AG10" s="44">
        <f>ABS('P1dB CL'!V621-0)</f>
        <v>0</v>
      </c>
      <c r="AH10" s="44">
        <f>ABS('P1dB CL'!V676-0)</f>
        <v>0</v>
      </c>
      <c r="AI10" s="20"/>
    </row>
    <row r="11" spans="1:35" x14ac:dyDescent="0.25">
      <c r="B11" s="77">
        <f>'P1dB CL'!E7</f>
        <v>0</v>
      </c>
      <c r="C11" s="20"/>
      <c r="D11" s="84">
        <f>ABS('P1dB CL'!C11-D$5)</f>
        <v>0</v>
      </c>
      <c r="E11" s="44">
        <f>ABS('P1dB CL'!C67-E$5)</f>
        <v>0</v>
      </c>
      <c r="F11" s="44">
        <f>ABS('P1dB CL'!C123-F$5)</f>
        <v>0</v>
      </c>
      <c r="G11" s="44">
        <f>ABS('P1dB CL'!C179-G$5)</f>
        <v>0</v>
      </c>
      <c r="H11" s="44">
        <f>ABS('P1dB CL'!C235-H$5)</f>
        <v>0</v>
      </c>
      <c r="I11" s="44">
        <f>ABS('P1dB CL'!C291-I$5)</f>
        <v>0</v>
      </c>
      <c r="J11" s="44">
        <f>ABS('P1dB CL'!C347-J$5)</f>
        <v>0</v>
      </c>
      <c r="K11" s="20"/>
      <c r="L11" s="44">
        <f>ABS('P1dB CL'!C402-L$5)</f>
        <v>0</v>
      </c>
      <c r="M11" s="44">
        <f>ABS('P1dB CL'!C457-M$5)</f>
        <v>0</v>
      </c>
      <c r="N11" s="44">
        <f>ABS('P1dB CL'!C512-N$5)</f>
        <v>0</v>
      </c>
      <c r="O11" s="44">
        <f>ABS('P1dB CL'!C567-O$5)</f>
        <v>0</v>
      </c>
      <c r="P11" s="44">
        <f>ABS('P1dB CL'!C622-P$5)</f>
        <v>0</v>
      </c>
      <c r="Q11" s="44">
        <f>ABS('P1dB CL'!C673-Q$5)</f>
        <v>0</v>
      </c>
      <c r="S11" s="77">
        <f>'P1dB CL'!E7</f>
        <v>0</v>
      </c>
      <c r="T11" s="20"/>
      <c r="U11" s="84">
        <f>ABS('P1dB CL'!V11-U$5)</f>
        <v>0</v>
      </c>
      <c r="V11" s="44">
        <f>ABS('P1dB CL'!V67-V$5)</f>
        <v>0</v>
      </c>
      <c r="W11" s="44">
        <f>ABS('P1dB CL'!V123-W$5)</f>
        <v>0</v>
      </c>
      <c r="X11" s="44">
        <f>ABS('P1dB CL'!V179-X$5)</f>
        <v>0</v>
      </c>
      <c r="Y11" s="44">
        <f>ABS('P1dB CL'!V235-Y$5)</f>
        <v>0</v>
      </c>
      <c r="Z11" s="44">
        <f>ABS('P1dB CL'!V291-Z$5)</f>
        <v>0</v>
      </c>
      <c r="AA11" s="44">
        <f>ABS('P1dB CL'!V347-AA$5)</f>
        <v>0</v>
      </c>
      <c r="AB11" s="20"/>
      <c r="AC11" s="44">
        <f>ABS('P1dB CL'!V402-0)</f>
        <v>0</v>
      </c>
      <c r="AD11" s="44">
        <f>ABS('P1dB CL'!V457-0)</f>
        <v>0</v>
      </c>
      <c r="AE11" s="44">
        <f>ABS('P1dB CL'!V512-0)</f>
        <v>0</v>
      </c>
      <c r="AF11" s="44">
        <f>ABS('P1dB CL'!V567-0)</f>
        <v>0</v>
      </c>
      <c r="AG11" s="44">
        <f>ABS('P1dB CL'!V622-0)</f>
        <v>0</v>
      </c>
      <c r="AH11" s="44">
        <f>ABS('P1dB CL'!V677-0)</f>
        <v>0</v>
      </c>
      <c r="AI11" s="20"/>
    </row>
    <row r="12" spans="1:35" x14ac:dyDescent="0.25">
      <c r="B12" s="77">
        <f>'P1dB CL'!E8</f>
        <v>0</v>
      </c>
      <c r="C12" s="20"/>
      <c r="D12" s="84">
        <f>ABS('P1dB CL'!C12-D$5)</f>
        <v>0</v>
      </c>
      <c r="E12" s="44">
        <f>ABS('P1dB CL'!C68-E$5)</f>
        <v>0</v>
      </c>
      <c r="F12" s="44">
        <f>ABS('P1dB CL'!C124-F$5)</f>
        <v>0</v>
      </c>
      <c r="G12" s="44">
        <f>ABS('P1dB CL'!C180-G$5)</f>
        <v>0</v>
      </c>
      <c r="H12" s="44">
        <f>ABS('P1dB CL'!C236-H$5)</f>
        <v>0</v>
      </c>
      <c r="I12" s="44">
        <f>ABS('P1dB CL'!C292-I$5)</f>
        <v>0</v>
      </c>
      <c r="J12" s="44">
        <f>ABS('P1dB CL'!C348-J$5)</f>
        <v>0</v>
      </c>
      <c r="K12" s="20"/>
      <c r="L12" s="44">
        <f>ABS('P1dB CL'!C403-L$5)</f>
        <v>0</v>
      </c>
      <c r="M12" s="44">
        <f>ABS('P1dB CL'!C458-M$5)</f>
        <v>0</v>
      </c>
      <c r="N12" s="44">
        <f>ABS('P1dB CL'!C513-N$5)</f>
        <v>0</v>
      </c>
      <c r="O12" s="44">
        <f>ABS('P1dB CL'!C568-O$5)</f>
        <v>0</v>
      </c>
      <c r="P12" s="44">
        <f>ABS('P1dB CL'!C623-P$5)</f>
        <v>0</v>
      </c>
      <c r="Q12" s="44">
        <f>ABS('P1dB CL'!C674-Q$5)</f>
        <v>0</v>
      </c>
      <c r="S12" s="77">
        <f>'P1dB CL'!E8</f>
        <v>0</v>
      </c>
      <c r="T12" s="20"/>
      <c r="U12" s="84">
        <f>ABS('P1dB CL'!V12-U$5)</f>
        <v>0</v>
      </c>
      <c r="V12" s="44">
        <f>ABS('P1dB CL'!V68-V$5)</f>
        <v>0</v>
      </c>
      <c r="W12" s="44">
        <f>ABS('P1dB CL'!V124-W$5)</f>
        <v>0</v>
      </c>
      <c r="X12" s="44">
        <f>ABS('P1dB CL'!V180-X$5)</f>
        <v>0</v>
      </c>
      <c r="Y12" s="44">
        <f>ABS('P1dB CL'!V236-Y$5)</f>
        <v>0</v>
      </c>
      <c r="Z12" s="44">
        <f>ABS('P1dB CL'!V292-Z$5)</f>
        <v>0</v>
      </c>
      <c r="AA12" s="44">
        <f>ABS('P1dB CL'!V348-AA$5)</f>
        <v>0</v>
      </c>
      <c r="AB12" s="20"/>
      <c r="AC12" s="44">
        <f>ABS('P1dB CL'!V403-0)</f>
        <v>0</v>
      </c>
      <c r="AD12" s="44">
        <f>ABS('P1dB CL'!V458-0)</f>
        <v>0</v>
      </c>
      <c r="AE12" s="44">
        <f>ABS('P1dB CL'!V513-0)</f>
        <v>0</v>
      </c>
      <c r="AF12" s="44">
        <f>ABS('P1dB CL'!V568-0)</f>
        <v>0</v>
      </c>
      <c r="AG12" s="44">
        <f>ABS('P1dB CL'!V623-0)</f>
        <v>0</v>
      </c>
      <c r="AH12" s="44">
        <f>ABS('P1dB CL'!V678-0)</f>
        <v>0</v>
      </c>
      <c r="AI12" s="20"/>
    </row>
    <row r="13" spans="1:35" x14ac:dyDescent="0.25">
      <c r="B13" s="77">
        <f>'P1dB CL'!E9</f>
        <v>0</v>
      </c>
      <c r="C13" s="20"/>
      <c r="D13" s="84">
        <f>ABS('P1dB CL'!C13-D$5)</f>
        <v>0</v>
      </c>
      <c r="E13" s="44">
        <f>ABS('P1dB CL'!C69-E$5)</f>
        <v>0</v>
      </c>
      <c r="F13" s="44">
        <f>ABS('P1dB CL'!C125-F$5)</f>
        <v>0</v>
      </c>
      <c r="G13" s="44">
        <f>ABS('P1dB CL'!C181-G$5)</f>
        <v>0</v>
      </c>
      <c r="H13" s="44">
        <f>ABS('P1dB CL'!C237-H$5)</f>
        <v>0</v>
      </c>
      <c r="I13" s="44">
        <f>ABS('P1dB CL'!C293-I$5)</f>
        <v>0</v>
      </c>
      <c r="J13" s="44">
        <f>ABS('P1dB CL'!C349-J$5)</f>
        <v>0</v>
      </c>
      <c r="K13" s="20"/>
      <c r="L13" s="44">
        <f>ABS('P1dB CL'!C404-L$5)</f>
        <v>0</v>
      </c>
      <c r="M13" s="44">
        <f>ABS('P1dB CL'!C459-M$5)</f>
        <v>0</v>
      </c>
      <c r="N13" s="44">
        <f>ABS('P1dB CL'!C514-N$5)</f>
        <v>0</v>
      </c>
      <c r="O13" s="44">
        <f>ABS('P1dB CL'!C569-O$5)</f>
        <v>0</v>
      </c>
      <c r="P13" s="44">
        <f>ABS('P1dB CL'!C624-P$5)</f>
        <v>0</v>
      </c>
      <c r="Q13" s="44">
        <f>ABS('P1dB CL'!C675-Q$5)</f>
        <v>0</v>
      </c>
      <c r="S13" s="77">
        <f>'P1dB CL'!E9</f>
        <v>0</v>
      </c>
      <c r="T13" s="20"/>
      <c r="U13" s="84">
        <f>ABS('P1dB CL'!V13-U$5)</f>
        <v>0</v>
      </c>
      <c r="V13" s="44">
        <f>ABS('P1dB CL'!V69-V$5)</f>
        <v>0</v>
      </c>
      <c r="W13" s="44">
        <f>ABS('P1dB CL'!V125-W$5)</f>
        <v>0</v>
      </c>
      <c r="X13" s="44">
        <f>ABS('P1dB CL'!V181-X$5)</f>
        <v>0</v>
      </c>
      <c r="Y13" s="44">
        <f>ABS('P1dB CL'!V237-Y$5)</f>
        <v>0</v>
      </c>
      <c r="Z13" s="44">
        <f>ABS('P1dB CL'!V293-Z$5)</f>
        <v>0</v>
      </c>
      <c r="AA13" s="44">
        <f>ABS('P1dB CL'!V349-AA$5)</f>
        <v>0</v>
      </c>
      <c r="AB13" s="20"/>
      <c r="AC13" s="44">
        <f>ABS('P1dB CL'!V404-0)</f>
        <v>0</v>
      </c>
      <c r="AD13" s="44">
        <f>ABS('P1dB CL'!V459-0)</f>
        <v>0</v>
      </c>
      <c r="AE13" s="44">
        <f>ABS('P1dB CL'!V514-0)</f>
        <v>0</v>
      </c>
      <c r="AF13" s="44">
        <f>ABS('P1dB CL'!V569-0)</f>
        <v>0</v>
      </c>
      <c r="AG13" s="44">
        <f>ABS('P1dB CL'!V624-0)</f>
        <v>0</v>
      </c>
      <c r="AH13" s="44">
        <f>ABS('P1dB CL'!V679-0)</f>
        <v>0</v>
      </c>
      <c r="AI13" s="20"/>
    </row>
    <row r="14" spans="1:35" x14ac:dyDescent="0.25">
      <c r="B14" s="77">
        <f>'P1dB CL'!E10</f>
        <v>0</v>
      </c>
      <c r="C14" s="20"/>
      <c r="D14" s="84">
        <f>ABS('P1dB CL'!C14-D$5)</f>
        <v>0</v>
      </c>
      <c r="E14" s="44">
        <f>ABS('P1dB CL'!C70-E$5)</f>
        <v>0</v>
      </c>
      <c r="F14" s="44">
        <f>ABS('P1dB CL'!C126-F$5)</f>
        <v>0</v>
      </c>
      <c r="G14" s="44">
        <f>ABS('P1dB CL'!C182-G$5)</f>
        <v>0</v>
      </c>
      <c r="H14" s="44">
        <f>ABS('P1dB CL'!C238-H$5)</f>
        <v>0</v>
      </c>
      <c r="I14" s="44">
        <f>ABS('P1dB CL'!C294-I$5)</f>
        <v>0</v>
      </c>
      <c r="J14" s="44">
        <f>ABS('P1dB CL'!C350-J$5)</f>
        <v>0</v>
      </c>
      <c r="K14" s="20"/>
      <c r="L14" s="44">
        <f>ABS('P1dB CL'!C405-L$5)</f>
        <v>0</v>
      </c>
      <c r="M14" s="44">
        <f>ABS('P1dB CL'!C460-M$5)</f>
        <v>0</v>
      </c>
      <c r="N14" s="44">
        <f>ABS('P1dB CL'!C515-N$5)</f>
        <v>0</v>
      </c>
      <c r="O14" s="44">
        <f>ABS('P1dB CL'!C570-O$5)</f>
        <v>0</v>
      </c>
      <c r="P14" s="44">
        <f>ABS('P1dB CL'!C625-P$5)</f>
        <v>0</v>
      </c>
      <c r="Q14" s="44">
        <f>ABS('P1dB CL'!C676-Q$5)</f>
        <v>0</v>
      </c>
      <c r="S14" s="77">
        <f>'P1dB CL'!E10</f>
        <v>0</v>
      </c>
      <c r="T14" s="20"/>
      <c r="U14" s="84">
        <f>ABS('P1dB CL'!V14-U$5)</f>
        <v>0</v>
      </c>
      <c r="V14" s="44">
        <f>ABS('P1dB CL'!V70-V$5)</f>
        <v>0</v>
      </c>
      <c r="W14" s="44">
        <f>ABS('P1dB CL'!V126-W$5)</f>
        <v>0</v>
      </c>
      <c r="X14" s="44">
        <f>ABS('P1dB CL'!V182-X$5)</f>
        <v>0</v>
      </c>
      <c r="Y14" s="44">
        <f>ABS('P1dB CL'!V238-Y$5)</f>
        <v>0</v>
      </c>
      <c r="Z14" s="44">
        <f>ABS('P1dB CL'!V294-Z$5)</f>
        <v>0</v>
      </c>
      <c r="AA14" s="44">
        <f>ABS('P1dB CL'!V350-AA$5)</f>
        <v>0</v>
      </c>
      <c r="AB14" s="20"/>
      <c r="AC14" s="44">
        <f>ABS('P1dB CL'!V405-0)</f>
        <v>0</v>
      </c>
      <c r="AD14" s="44">
        <f>ABS('P1dB CL'!V460-0)</f>
        <v>0</v>
      </c>
      <c r="AE14" s="44">
        <f>ABS('P1dB CL'!V515-0)</f>
        <v>0</v>
      </c>
      <c r="AF14" s="44">
        <f>ABS('P1dB CL'!V570-0)</f>
        <v>0</v>
      </c>
      <c r="AG14" s="44">
        <f>ABS('P1dB CL'!V625-0)</f>
        <v>0</v>
      </c>
      <c r="AH14" s="44">
        <f>ABS('P1dB CL'!V680-0)</f>
        <v>0</v>
      </c>
      <c r="AI14" s="20"/>
    </row>
    <row r="15" spans="1:35" x14ac:dyDescent="0.25">
      <c r="B15" s="77">
        <f>'P1dB CL'!E11</f>
        <v>0</v>
      </c>
      <c r="C15" s="20"/>
      <c r="D15" s="84">
        <f>ABS('P1dB CL'!C15-D$5)</f>
        <v>0</v>
      </c>
      <c r="E15" s="44">
        <f>ABS('P1dB CL'!C71-E$5)</f>
        <v>0</v>
      </c>
      <c r="F15" s="44">
        <f>ABS('P1dB CL'!C127-F$5)</f>
        <v>0</v>
      </c>
      <c r="G15" s="44">
        <f>ABS('P1dB CL'!C183-G$5)</f>
        <v>0</v>
      </c>
      <c r="H15" s="44">
        <f>ABS('P1dB CL'!C239-H$5)</f>
        <v>0</v>
      </c>
      <c r="I15" s="44">
        <f>ABS('P1dB CL'!C295-I$5)</f>
        <v>0</v>
      </c>
      <c r="J15" s="44">
        <f>ABS('P1dB CL'!C351-J$5)</f>
        <v>0</v>
      </c>
      <c r="K15" s="20"/>
      <c r="L15" s="44">
        <f>ABS('P1dB CL'!C406-L$5)</f>
        <v>0</v>
      </c>
      <c r="M15" s="44">
        <f>ABS('P1dB CL'!C461-M$5)</f>
        <v>0</v>
      </c>
      <c r="N15" s="44">
        <f>ABS('P1dB CL'!C516-N$5)</f>
        <v>0</v>
      </c>
      <c r="O15" s="44">
        <f>ABS('P1dB CL'!C571-O$5)</f>
        <v>0</v>
      </c>
      <c r="P15" s="44">
        <f>ABS('P1dB CL'!C626-P$5)</f>
        <v>0</v>
      </c>
      <c r="Q15" s="44">
        <f>ABS('P1dB CL'!C677-Q$5)</f>
        <v>0</v>
      </c>
      <c r="S15" s="77">
        <f>'P1dB CL'!E11</f>
        <v>0</v>
      </c>
      <c r="T15" s="20"/>
      <c r="U15" s="84">
        <f>ABS('P1dB CL'!V15-U$5)</f>
        <v>0</v>
      </c>
      <c r="V15" s="44">
        <f>ABS('P1dB CL'!V71-V$5)</f>
        <v>0</v>
      </c>
      <c r="W15" s="44">
        <f>ABS('P1dB CL'!V127-W$5)</f>
        <v>0</v>
      </c>
      <c r="X15" s="44">
        <f>ABS('P1dB CL'!V183-X$5)</f>
        <v>0</v>
      </c>
      <c r="Y15" s="44">
        <f>ABS('P1dB CL'!V239-Y$5)</f>
        <v>0</v>
      </c>
      <c r="Z15" s="44">
        <f>ABS('P1dB CL'!V295-Z$5)</f>
        <v>0</v>
      </c>
      <c r="AA15" s="44">
        <f>ABS('P1dB CL'!V351-AA$5)</f>
        <v>0</v>
      </c>
      <c r="AB15" s="20"/>
      <c r="AC15" s="44">
        <f>ABS('P1dB CL'!V406-0)</f>
        <v>0</v>
      </c>
      <c r="AD15" s="44">
        <f>ABS('P1dB CL'!V461-0)</f>
        <v>0</v>
      </c>
      <c r="AE15" s="44">
        <f>ABS('P1dB CL'!V516-0)</f>
        <v>0</v>
      </c>
      <c r="AF15" s="44">
        <f>ABS('P1dB CL'!V571-0)</f>
        <v>0</v>
      </c>
      <c r="AG15" s="44">
        <f>ABS('P1dB CL'!V626-0)</f>
        <v>0</v>
      </c>
      <c r="AH15" s="44">
        <f>ABS('P1dB CL'!V681-0)</f>
        <v>0</v>
      </c>
      <c r="AI15" s="20"/>
    </row>
    <row r="16" spans="1:35" x14ac:dyDescent="0.25">
      <c r="B16" s="77">
        <f>'P1dB CL'!E12</f>
        <v>0</v>
      </c>
      <c r="C16" s="20"/>
      <c r="D16" s="84">
        <f>ABS('P1dB CL'!C16-D$5)</f>
        <v>0</v>
      </c>
      <c r="E16" s="44">
        <f>ABS('P1dB CL'!C72-E$5)</f>
        <v>0</v>
      </c>
      <c r="F16" s="44">
        <f>ABS('P1dB CL'!C128-F$5)</f>
        <v>0</v>
      </c>
      <c r="G16" s="44">
        <f>ABS('P1dB CL'!C184-G$5)</f>
        <v>0</v>
      </c>
      <c r="H16" s="44">
        <f>ABS('P1dB CL'!C240-H$5)</f>
        <v>0</v>
      </c>
      <c r="I16" s="44">
        <f>ABS('P1dB CL'!C296-I$5)</f>
        <v>0</v>
      </c>
      <c r="J16" s="44">
        <f>ABS('P1dB CL'!C352-J$5)</f>
        <v>0</v>
      </c>
      <c r="K16" s="20"/>
      <c r="L16" s="44">
        <f>ABS('P1dB CL'!C407-L$5)</f>
        <v>0</v>
      </c>
      <c r="M16" s="44">
        <f>ABS('P1dB CL'!C462-M$5)</f>
        <v>0</v>
      </c>
      <c r="N16" s="44">
        <f>ABS('P1dB CL'!C517-N$5)</f>
        <v>0</v>
      </c>
      <c r="O16" s="44">
        <f>ABS('P1dB CL'!C572-O$5)</f>
        <v>0</v>
      </c>
      <c r="P16" s="44">
        <f>ABS('P1dB CL'!C627-P$5)</f>
        <v>0</v>
      </c>
      <c r="Q16" s="44">
        <f>ABS('P1dB CL'!C678-Q$5)</f>
        <v>0</v>
      </c>
      <c r="S16" s="77">
        <f>'P1dB CL'!E12</f>
        <v>0</v>
      </c>
      <c r="T16" s="20"/>
      <c r="U16" s="84">
        <f>ABS('P1dB CL'!V16-U$5)</f>
        <v>0</v>
      </c>
      <c r="V16" s="44">
        <f>ABS('P1dB CL'!V72-V$5)</f>
        <v>0</v>
      </c>
      <c r="W16" s="44">
        <f>ABS('P1dB CL'!V128-W$5)</f>
        <v>0</v>
      </c>
      <c r="X16" s="44">
        <f>ABS('P1dB CL'!V184-X$5)</f>
        <v>0</v>
      </c>
      <c r="Y16" s="44">
        <f>ABS('P1dB CL'!V240-Y$5)</f>
        <v>0</v>
      </c>
      <c r="Z16" s="44">
        <f>ABS('P1dB CL'!V296-Z$5)</f>
        <v>0</v>
      </c>
      <c r="AA16" s="44">
        <f>ABS('P1dB CL'!V352-AA$5)</f>
        <v>0</v>
      </c>
      <c r="AB16" s="20"/>
      <c r="AC16" s="44">
        <f>ABS('P1dB CL'!V407-0)</f>
        <v>0</v>
      </c>
      <c r="AD16" s="44">
        <f>ABS('P1dB CL'!V462-0)</f>
        <v>0</v>
      </c>
      <c r="AE16" s="44">
        <f>ABS('P1dB CL'!V517-0)</f>
        <v>0</v>
      </c>
      <c r="AF16" s="44">
        <f>ABS('P1dB CL'!V572-0)</f>
        <v>0</v>
      </c>
      <c r="AG16" s="44">
        <f>ABS('P1dB CL'!V627-0)</f>
        <v>0</v>
      </c>
      <c r="AH16" s="44">
        <f>ABS('P1dB CL'!V682-0)</f>
        <v>0</v>
      </c>
      <c r="AI16" s="20"/>
    </row>
    <row r="17" spans="2:35" x14ac:dyDescent="0.25">
      <c r="B17" s="77">
        <f>'P1dB CL'!E13</f>
        <v>0</v>
      </c>
      <c r="C17" s="20"/>
      <c r="D17" s="84">
        <f>ABS('P1dB CL'!C17-D$5)</f>
        <v>0</v>
      </c>
      <c r="E17" s="44">
        <f>ABS('P1dB CL'!C73-E$5)</f>
        <v>0</v>
      </c>
      <c r="F17" s="44">
        <f>ABS('P1dB CL'!C129-F$5)</f>
        <v>0</v>
      </c>
      <c r="G17" s="44">
        <f>ABS('P1dB CL'!C185-G$5)</f>
        <v>0</v>
      </c>
      <c r="H17" s="44">
        <f>ABS('P1dB CL'!C241-H$5)</f>
        <v>0</v>
      </c>
      <c r="I17" s="44">
        <f>ABS('P1dB CL'!C297-I$5)</f>
        <v>0</v>
      </c>
      <c r="J17" s="44">
        <f>ABS('P1dB CL'!C353-J$5)</f>
        <v>0</v>
      </c>
      <c r="K17" s="20"/>
      <c r="L17" s="44">
        <f>ABS('P1dB CL'!C408-L$5)</f>
        <v>0</v>
      </c>
      <c r="M17" s="44">
        <f>ABS('P1dB CL'!C463-M$5)</f>
        <v>0</v>
      </c>
      <c r="N17" s="44">
        <f>ABS('P1dB CL'!C518-N$5)</f>
        <v>0</v>
      </c>
      <c r="O17" s="44">
        <f>ABS('P1dB CL'!C573-O$5)</f>
        <v>0</v>
      </c>
      <c r="P17" s="44">
        <f>ABS('P1dB CL'!C628-P$5)</f>
        <v>0</v>
      </c>
      <c r="Q17" s="44">
        <f>ABS('P1dB CL'!C679-Q$5)</f>
        <v>0</v>
      </c>
      <c r="S17" s="77">
        <f>'P1dB CL'!E13</f>
        <v>0</v>
      </c>
      <c r="T17" s="20"/>
      <c r="U17" s="84">
        <f>ABS('P1dB CL'!V17-U$5)</f>
        <v>0</v>
      </c>
      <c r="V17" s="44">
        <f>ABS('P1dB CL'!V73-V$5)</f>
        <v>0</v>
      </c>
      <c r="W17" s="44">
        <f>ABS('P1dB CL'!V129-W$5)</f>
        <v>0</v>
      </c>
      <c r="X17" s="44">
        <f>ABS('P1dB CL'!V185-X$5)</f>
        <v>0</v>
      </c>
      <c r="Y17" s="44">
        <f>ABS('P1dB CL'!V241-Y$5)</f>
        <v>0</v>
      </c>
      <c r="Z17" s="44">
        <f>ABS('P1dB CL'!V297-Z$5)</f>
        <v>0</v>
      </c>
      <c r="AA17" s="44">
        <f>ABS('P1dB CL'!V353-AA$5)</f>
        <v>0</v>
      </c>
      <c r="AB17" s="20"/>
      <c r="AC17" s="44">
        <f>ABS('P1dB CL'!V408-0)</f>
        <v>0</v>
      </c>
      <c r="AD17" s="44">
        <f>ABS('P1dB CL'!V463-0)</f>
        <v>0</v>
      </c>
      <c r="AE17" s="44">
        <f>ABS('P1dB CL'!V518-0)</f>
        <v>0</v>
      </c>
      <c r="AF17" s="44">
        <f>ABS('P1dB CL'!V573-0)</f>
        <v>0</v>
      </c>
      <c r="AG17" s="44">
        <f>ABS('P1dB CL'!V628-0)</f>
        <v>0</v>
      </c>
      <c r="AH17" s="44">
        <f>ABS('P1dB CL'!V683-0)</f>
        <v>0</v>
      </c>
      <c r="AI17" s="20"/>
    </row>
    <row r="18" spans="2:35" x14ac:dyDescent="0.25">
      <c r="B18" s="77">
        <f>'P1dB CL'!E14</f>
        <v>0</v>
      </c>
      <c r="C18" s="20"/>
      <c r="D18" s="84">
        <f>ABS('P1dB CL'!C18-D$5)</f>
        <v>0</v>
      </c>
      <c r="E18" s="44">
        <f>ABS('P1dB CL'!C74-E$5)</f>
        <v>0</v>
      </c>
      <c r="F18" s="44">
        <f>ABS('P1dB CL'!C130-F$5)</f>
        <v>0</v>
      </c>
      <c r="G18" s="44">
        <f>ABS('P1dB CL'!C186-G$5)</f>
        <v>0</v>
      </c>
      <c r="H18" s="44">
        <f>ABS('P1dB CL'!C242-H$5)</f>
        <v>0</v>
      </c>
      <c r="I18" s="44">
        <f>ABS('P1dB CL'!C298-I$5)</f>
        <v>0</v>
      </c>
      <c r="J18" s="44">
        <f>ABS('P1dB CL'!C354-J$5)</f>
        <v>0</v>
      </c>
      <c r="K18" s="20"/>
      <c r="L18" s="44">
        <f>ABS('P1dB CL'!C409-L$5)</f>
        <v>0</v>
      </c>
      <c r="M18" s="44">
        <f>ABS('P1dB CL'!C464-M$5)</f>
        <v>0</v>
      </c>
      <c r="N18" s="44">
        <f>ABS('P1dB CL'!C519-N$5)</f>
        <v>0</v>
      </c>
      <c r="O18" s="44">
        <f>ABS('P1dB CL'!C574-O$5)</f>
        <v>0</v>
      </c>
      <c r="P18" s="44">
        <f>ABS('P1dB CL'!C629-P$5)</f>
        <v>0</v>
      </c>
      <c r="Q18" s="44">
        <f>ABS('P1dB CL'!C680-Q$5)</f>
        <v>0</v>
      </c>
      <c r="S18" s="77">
        <f>'P1dB CL'!E14</f>
        <v>0</v>
      </c>
      <c r="T18" s="20"/>
      <c r="U18" s="84">
        <f>ABS('P1dB CL'!V18-U$5)</f>
        <v>0</v>
      </c>
      <c r="V18" s="44">
        <f>ABS('P1dB CL'!V74-V$5)</f>
        <v>0</v>
      </c>
      <c r="W18" s="44">
        <f>ABS('P1dB CL'!V130-W$5)</f>
        <v>0</v>
      </c>
      <c r="X18" s="44">
        <f>ABS('P1dB CL'!V186-X$5)</f>
        <v>0</v>
      </c>
      <c r="Y18" s="44">
        <f>ABS('P1dB CL'!V242-Y$5)</f>
        <v>0</v>
      </c>
      <c r="Z18" s="44">
        <f>ABS('P1dB CL'!V298-Z$5)</f>
        <v>0</v>
      </c>
      <c r="AA18" s="44">
        <f>ABS('P1dB CL'!V354-AA$5)</f>
        <v>0</v>
      </c>
      <c r="AB18" s="20"/>
      <c r="AC18" s="44">
        <f>ABS('P1dB CL'!V409-0)</f>
        <v>0</v>
      </c>
      <c r="AD18" s="44">
        <f>ABS('P1dB CL'!V464-0)</f>
        <v>0</v>
      </c>
      <c r="AE18" s="44">
        <f>ABS('P1dB CL'!V519-0)</f>
        <v>0</v>
      </c>
      <c r="AF18" s="44">
        <f>ABS('P1dB CL'!V574-0)</f>
        <v>0</v>
      </c>
      <c r="AG18" s="44">
        <f>ABS('P1dB CL'!V629-0)</f>
        <v>0</v>
      </c>
      <c r="AH18" s="44">
        <f>ABS('P1dB CL'!V684-0)</f>
        <v>0</v>
      </c>
      <c r="AI18" s="20"/>
    </row>
    <row r="19" spans="2:35" x14ac:dyDescent="0.25">
      <c r="B19" s="77">
        <f>'P1dB CL'!E15</f>
        <v>0</v>
      </c>
      <c r="C19" s="20"/>
      <c r="D19" s="84">
        <f>ABS('P1dB CL'!C19-D$5)</f>
        <v>0</v>
      </c>
      <c r="E19" s="44">
        <f>ABS('P1dB CL'!C75-E$5)</f>
        <v>0</v>
      </c>
      <c r="F19" s="44">
        <f>ABS('P1dB CL'!C131-F$5)</f>
        <v>0</v>
      </c>
      <c r="G19" s="44">
        <f>ABS('P1dB CL'!C187-G$5)</f>
        <v>0</v>
      </c>
      <c r="H19" s="44">
        <f>ABS('P1dB CL'!C243-H$5)</f>
        <v>0</v>
      </c>
      <c r="I19" s="44">
        <f>ABS('P1dB CL'!C299-I$5)</f>
        <v>0</v>
      </c>
      <c r="J19" s="44">
        <f>ABS('P1dB CL'!C355-J$5)</f>
        <v>0</v>
      </c>
      <c r="K19" s="20"/>
      <c r="L19" s="44">
        <f>ABS('P1dB CL'!C410-L$5)</f>
        <v>0</v>
      </c>
      <c r="M19" s="44">
        <f>ABS('P1dB CL'!C465-M$5)</f>
        <v>0</v>
      </c>
      <c r="N19" s="44">
        <f>ABS('P1dB CL'!C520-N$5)</f>
        <v>0</v>
      </c>
      <c r="O19" s="44">
        <f>ABS('P1dB CL'!C575-O$5)</f>
        <v>0</v>
      </c>
      <c r="P19" s="44">
        <f>ABS('P1dB CL'!C630-P$5)</f>
        <v>0</v>
      </c>
      <c r="Q19" s="44">
        <f>ABS('P1dB CL'!C681-Q$5)</f>
        <v>0</v>
      </c>
      <c r="S19" s="77">
        <f>'P1dB CL'!E15</f>
        <v>0</v>
      </c>
      <c r="T19" s="20"/>
      <c r="U19" s="84">
        <f>ABS('P1dB CL'!V19-U$5)</f>
        <v>0</v>
      </c>
      <c r="V19" s="44">
        <f>ABS('P1dB CL'!V75-V$5)</f>
        <v>0</v>
      </c>
      <c r="W19" s="44">
        <f>ABS('P1dB CL'!V131-W$5)</f>
        <v>0</v>
      </c>
      <c r="X19" s="44">
        <f>ABS('P1dB CL'!V187-X$5)</f>
        <v>0</v>
      </c>
      <c r="Y19" s="44">
        <f>ABS('P1dB CL'!V243-Y$5)</f>
        <v>0</v>
      </c>
      <c r="Z19" s="44">
        <f>ABS('P1dB CL'!V299-Z$5)</f>
        <v>0</v>
      </c>
      <c r="AA19" s="44">
        <f>ABS('P1dB CL'!V355-AA$5)</f>
        <v>0</v>
      </c>
      <c r="AB19" s="20"/>
      <c r="AC19" s="44">
        <f>ABS('P1dB CL'!V410-0)</f>
        <v>0</v>
      </c>
      <c r="AD19" s="44">
        <f>ABS('P1dB CL'!V465-0)</f>
        <v>0</v>
      </c>
      <c r="AE19" s="44">
        <f>ABS('P1dB CL'!V520-0)</f>
        <v>0</v>
      </c>
      <c r="AF19" s="44">
        <f>ABS('P1dB CL'!V575-0)</f>
        <v>0</v>
      </c>
      <c r="AG19" s="44">
        <f>ABS('P1dB CL'!V630-0)</f>
        <v>0</v>
      </c>
      <c r="AH19" s="44">
        <f>ABS('P1dB CL'!V685-0)</f>
        <v>0</v>
      </c>
      <c r="AI19" s="20"/>
    </row>
    <row r="20" spans="2:35" x14ac:dyDescent="0.25">
      <c r="B20" s="77">
        <f>'P1dB CL'!E16</f>
        <v>0</v>
      </c>
      <c r="C20" s="20"/>
      <c r="D20" s="84">
        <f>ABS('P1dB CL'!C20-D$5)</f>
        <v>0</v>
      </c>
      <c r="E20" s="44">
        <f>ABS('P1dB CL'!C76-E$5)</f>
        <v>0</v>
      </c>
      <c r="F20" s="44">
        <f>ABS('P1dB CL'!C132-F$5)</f>
        <v>0</v>
      </c>
      <c r="G20" s="44">
        <f>ABS('P1dB CL'!C188-G$5)</f>
        <v>0</v>
      </c>
      <c r="H20" s="44">
        <f>ABS('P1dB CL'!C244-H$5)</f>
        <v>0</v>
      </c>
      <c r="I20" s="44">
        <f>ABS('P1dB CL'!C300-I$5)</f>
        <v>0</v>
      </c>
      <c r="J20" s="44">
        <f>ABS('P1dB CL'!C356-J$5)</f>
        <v>0</v>
      </c>
      <c r="K20" s="20"/>
      <c r="L20" s="44">
        <f>ABS('P1dB CL'!C411-L$5)</f>
        <v>0</v>
      </c>
      <c r="M20" s="44">
        <f>ABS('P1dB CL'!C466-M$5)</f>
        <v>0</v>
      </c>
      <c r="N20" s="44">
        <f>ABS('P1dB CL'!C521-N$5)</f>
        <v>0</v>
      </c>
      <c r="O20" s="44">
        <f>ABS('P1dB CL'!C576-O$5)</f>
        <v>0</v>
      </c>
      <c r="P20" s="44">
        <f>ABS('P1dB CL'!C631-P$5)</f>
        <v>0</v>
      </c>
      <c r="Q20" s="44">
        <f>ABS('P1dB CL'!C682-Q$5)</f>
        <v>0</v>
      </c>
      <c r="S20" s="77">
        <f>'P1dB CL'!E16</f>
        <v>0</v>
      </c>
      <c r="T20" s="20"/>
      <c r="U20" s="84">
        <f>ABS('P1dB CL'!V20-U$5)</f>
        <v>0</v>
      </c>
      <c r="V20" s="44">
        <f>ABS('P1dB CL'!V76-V$5)</f>
        <v>0</v>
      </c>
      <c r="W20" s="44">
        <f>ABS('P1dB CL'!V132-W$5)</f>
        <v>0</v>
      </c>
      <c r="X20" s="44">
        <f>ABS('P1dB CL'!V188-X$5)</f>
        <v>0</v>
      </c>
      <c r="Y20" s="44">
        <f>ABS('P1dB CL'!V244-Y$5)</f>
        <v>0</v>
      </c>
      <c r="Z20" s="44">
        <f>ABS('P1dB CL'!V300-Z$5)</f>
        <v>0</v>
      </c>
      <c r="AA20" s="44">
        <f>ABS('P1dB CL'!V356-AA$5)</f>
        <v>0</v>
      </c>
      <c r="AB20" s="20"/>
      <c r="AC20" s="44">
        <f>ABS('P1dB CL'!V411-0)</f>
        <v>0</v>
      </c>
      <c r="AD20" s="44">
        <f>ABS('P1dB CL'!V466-0)</f>
        <v>0</v>
      </c>
      <c r="AE20" s="44">
        <f>ABS('P1dB CL'!V521-0)</f>
        <v>0</v>
      </c>
      <c r="AF20" s="44">
        <f>ABS('P1dB CL'!V576-0)</f>
        <v>0</v>
      </c>
      <c r="AG20" s="44">
        <f>ABS('P1dB CL'!V631-0)</f>
        <v>0</v>
      </c>
      <c r="AH20" s="44">
        <f>ABS('P1dB CL'!V686-0)</f>
        <v>0</v>
      </c>
      <c r="AI20" s="20"/>
    </row>
    <row r="21" spans="2:35" x14ac:dyDescent="0.25">
      <c r="B21" s="77">
        <f>'P1dB CL'!E17</f>
        <v>0</v>
      </c>
      <c r="C21" s="20"/>
      <c r="D21" s="84">
        <f>ABS('P1dB CL'!C21-D$5)</f>
        <v>0</v>
      </c>
      <c r="E21" s="44">
        <f>ABS('P1dB CL'!C77-E$5)</f>
        <v>0</v>
      </c>
      <c r="F21" s="44">
        <f>ABS('P1dB CL'!C133-F$5)</f>
        <v>0</v>
      </c>
      <c r="G21" s="44">
        <f>ABS('P1dB CL'!C189-G$5)</f>
        <v>0</v>
      </c>
      <c r="H21" s="44">
        <f>ABS('P1dB CL'!C245-H$5)</f>
        <v>0</v>
      </c>
      <c r="I21" s="44">
        <f>ABS('P1dB CL'!C301-I$5)</f>
        <v>0</v>
      </c>
      <c r="J21" s="44">
        <f>ABS('P1dB CL'!C357-J$5)</f>
        <v>0</v>
      </c>
      <c r="K21" s="20"/>
      <c r="L21" s="44">
        <f>ABS('P1dB CL'!C412-L$5)</f>
        <v>0</v>
      </c>
      <c r="M21" s="44">
        <f>ABS('P1dB CL'!C467-M$5)</f>
        <v>0</v>
      </c>
      <c r="N21" s="44">
        <f>ABS('P1dB CL'!C522-N$5)</f>
        <v>0</v>
      </c>
      <c r="O21" s="44">
        <f>ABS('P1dB CL'!C577-O$5)</f>
        <v>0</v>
      </c>
      <c r="P21" s="44">
        <f>ABS('P1dB CL'!C632-P$5)</f>
        <v>0</v>
      </c>
      <c r="Q21" s="44">
        <f>ABS('P1dB CL'!C683-Q$5)</f>
        <v>0</v>
      </c>
      <c r="S21" s="77">
        <f>'P1dB CL'!E17</f>
        <v>0</v>
      </c>
      <c r="T21" s="20"/>
      <c r="U21" s="84">
        <f>ABS('P1dB CL'!V21-U$5)</f>
        <v>0</v>
      </c>
      <c r="V21" s="44">
        <f>ABS('P1dB CL'!V77-V$5)</f>
        <v>0</v>
      </c>
      <c r="W21" s="44">
        <f>ABS('P1dB CL'!V133-W$5)</f>
        <v>0</v>
      </c>
      <c r="X21" s="44">
        <f>ABS('P1dB CL'!V189-X$5)</f>
        <v>0</v>
      </c>
      <c r="Y21" s="44">
        <f>ABS('P1dB CL'!V245-Y$5)</f>
        <v>0</v>
      </c>
      <c r="Z21" s="44">
        <f>ABS('P1dB CL'!V301-Z$5)</f>
        <v>0</v>
      </c>
      <c r="AA21" s="44">
        <f>ABS('P1dB CL'!V357-AA$5)</f>
        <v>0</v>
      </c>
      <c r="AB21" s="20"/>
      <c r="AC21" s="44">
        <f>ABS('P1dB CL'!V412-0)</f>
        <v>0</v>
      </c>
      <c r="AD21" s="44">
        <f>ABS('P1dB CL'!V467-0)</f>
        <v>0</v>
      </c>
      <c r="AE21" s="44">
        <f>ABS('P1dB CL'!V522-0)</f>
        <v>0</v>
      </c>
      <c r="AF21" s="44">
        <f>ABS('P1dB CL'!V577-0)</f>
        <v>0</v>
      </c>
      <c r="AG21" s="44">
        <f>ABS('P1dB CL'!V632-0)</f>
        <v>0</v>
      </c>
      <c r="AH21" s="44">
        <f>ABS('P1dB CL'!V687-0)</f>
        <v>0</v>
      </c>
      <c r="AI21" s="20"/>
    </row>
    <row r="22" spans="2:35" x14ac:dyDescent="0.25">
      <c r="B22" s="77">
        <f>'P1dB CL'!E18</f>
        <v>0</v>
      </c>
      <c r="C22" s="20"/>
      <c r="D22" s="84">
        <f>ABS('P1dB CL'!C22-D$5)</f>
        <v>0</v>
      </c>
      <c r="E22" s="44">
        <f>ABS('P1dB CL'!C78-E$5)</f>
        <v>0</v>
      </c>
      <c r="F22" s="44">
        <f>ABS('P1dB CL'!C134-F$5)</f>
        <v>0</v>
      </c>
      <c r="G22" s="44">
        <f>ABS('P1dB CL'!C190-G$5)</f>
        <v>0</v>
      </c>
      <c r="H22" s="44">
        <f>ABS('P1dB CL'!C246-H$5)</f>
        <v>0</v>
      </c>
      <c r="I22" s="44">
        <f>ABS('P1dB CL'!C302-I$5)</f>
        <v>0</v>
      </c>
      <c r="J22" s="44">
        <f>ABS('P1dB CL'!C358-J$5)</f>
        <v>0</v>
      </c>
      <c r="K22" s="20"/>
      <c r="L22" s="44">
        <f>ABS('P1dB CL'!C413-L$5)</f>
        <v>0</v>
      </c>
      <c r="M22" s="44">
        <f>ABS('P1dB CL'!C468-M$5)</f>
        <v>0</v>
      </c>
      <c r="N22" s="44">
        <f>ABS('P1dB CL'!C523-N$5)</f>
        <v>0</v>
      </c>
      <c r="O22" s="44">
        <f>ABS('P1dB CL'!C578-O$5)</f>
        <v>0</v>
      </c>
      <c r="P22" s="44">
        <f>ABS('P1dB CL'!C633-P$5)</f>
        <v>0</v>
      </c>
      <c r="Q22" s="44">
        <f>ABS('P1dB CL'!C684-Q$5)</f>
        <v>0</v>
      </c>
      <c r="S22" s="77">
        <f>'P1dB CL'!E18</f>
        <v>0</v>
      </c>
      <c r="T22" s="20"/>
      <c r="U22" s="84">
        <f>ABS('P1dB CL'!V22-U$5)</f>
        <v>0</v>
      </c>
      <c r="V22" s="44">
        <f>ABS('P1dB CL'!V78-V$5)</f>
        <v>0</v>
      </c>
      <c r="W22" s="44">
        <f>ABS('P1dB CL'!V134-W$5)</f>
        <v>0</v>
      </c>
      <c r="X22" s="44">
        <f>ABS('P1dB CL'!V190-X$5)</f>
        <v>0</v>
      </c>
      <c r="Y22" s="44">
        <f>ABS('P1dB CL'!V246-Y$5)</f>
        <v>0</v>
      </c>
      <c r="Z22" s="44">
        <f>ABS('P1dB CL'!V302-Z$5)</f>
        <v>0</v>
      </c>
      <c r="AA22" s="44">
        <f>ABS('P1dB CL'!V358-AA$5)</f>
        <v>0</v>
      </c>
      <c r="AB22" s="20"/>
      <c r="AC22" s="44">
        <f>ABS('P1dB CL'!V413-0)</f>
        <v>0</v>
      </c>
      <c r="AD22" s="44">
        <f>ABS('P1dB CL'!V468-0)</f>
        <v>0</v>
      </c>
      <c r="AE22" s="44">
        <f>ABS('P1dB CL'!V523-0)</f>
        <v>0</v>
      </c>
      <c r="AF22" s="44">
        <f>ABS('P1dB CL'!V578-0)</f>
        <v>0</v>
      </c>
      <c r="AG22" s="44">
        <f>ABS('P1dB CL'!V633-0)</f>
        <v>0</v>
      </c>
      <c r="AH22" s="44">
        <f>ABS('P1dB CL'!V688-0)</f>
        <v>0</v>
      </c>
      <c r="AI22" s="20"/>
    </row>
    <row r="23" spans="2:35" x14ac:dyDescent="0.25">
      <c r="B23" s="77">
        <f>'P1dB CL'!E19</f>
        <v>0</v>
      </c>
      <c r="C23" s="20"/>
      <c r="D23" s="84">
        <f>ABS('P1dB CL'!C23-D$5)</f>
        <v>0</v>
      </c>
      <c r="E23" s="44">
        <f>ABS('P1dB CL'!C79-E$5)</f>
        <v>0</v>
      </c>
      <c r="F23" s="44">
        <f>ABS('P1dB CL'!C135-F$5)</f>
        <v>0</v>
      </c>
      <c r="G23" s="44">
        <f>ABS('P1dB CL'!C191-G$5)</f>
        <v>0</v>
      </c>
      <c r="H23" s="44">
        <f>ABS('P1dB CL'!C247-H$5)</f>
        <v>0</v>
      </c>
      <c r="I23" s="44">
        <f>ABS('P1dB CL'!C303-I$5)</f>
        <v>0</v>
      </c>
      <c r="J23" s="44">
        <f>ABS('P1dB CL'!C359-J$5)</f>
        <v>0</v>
      </c>
      <c r="K23" s="20"/>
      <c r="L23" s="44">
        <f>ABS('P1dB CL'!C414-L$5)</f>
        <v>0</v>
      </c>
      <c r="M23" s="44">
        <f>ABS('P1dB CL'!C469-M$5)</f>
        <v>0</v>
      </c>
      <c r="N23" s="44">
        <f>ABS('P1dB CL'!C524-N$5)</f>
        <v>0</v>
      </c>
      <c r="O23" s="44">
        <f>ABS('P1dB CL'!C579-O$5)</f>
        <v>0</v>
      </c>
      <c r="P23" s="44">
        <f>ABS('P1dB CL'!C634-P$5)</f>
        <v>0</v>
      </c>
      <c r="Q23" s="44">
        <f>ABS('P1dB CL'!C685-Q$5)</f>
        <v>0</v>
      </c>
      <c r="S23" s="77">
        <f>'P1dB CL'!E19</f>
        <v>0</v>
      </c>
      <c r="T23" s="20"/>
      <c r="U23" s="84">
        <f>ABS('P1dB CL'!V23-U$5)</f>
        <v>0</v>
      </c>
      <c r="V23" s="44">
        <f>ABS('P1dB CL'!V79-V$5)</f>
        <v>0</v>
      </c>
      <c r="W23" s="44">
        <f>ABS('P1dB CL'!V135-W$5)</f>
        <v>0</v>
      </c>
      <c r="X23" s="44">
        <f>ABS('P1dB CL'!V191-X$5)</f>
        <v>0</v>
      </c>
      <c r="Y23" s="44">
        <f>ABS('P1dB CL'!V247-Y$5)</f>
        <v>0</v>
      </c>
      <c r="Z23" s="44">
        <f>ABS('P1dB CL'!V303-Z$5)</f>
        <v>0</v>
      </c>
      <c r="AA23" s="44">
        <f>ABS('P1dB CL'!V359-AA$5)</f>
        <v>0</v>
      </c>
      <c r="AB23" s="20"/>
      <c r="AC23" s="44">
        <f>ABS('P1dB CL'!V414-0)</f>
        <v>0</v>
      </c>
      <c r="AD23" s="44">
        <f>ABS('P1dB CL'!V469-0)</f>
        <v>0</v>
      </c>
      <c r="AE23" s="44">
        <f>ABS('P1dB CL'!V524-0)</f>
        <v>0</v>
      </c>
      <c r="AF23" s="44">
        <f>ABS('P1dB CL'!V579-0)</f>
        <v>0</v>
      </c>
      <c r="AG23" s="44">
        <f>ABS('P1dB CL'!V634-0)</f>
        <v>0</v>
      </c>
      <c r="AH23" s="44">
        <f>ABS('P1dB CL'!V689-0)</f>
        <v>0</v>
      </c>
      <c r="AI23" s="20"/>
    </row>
    <row r="24" spans="2:35" x14ac:dyDescent="0.25">
      <c r="B24" s="77">
        <f>'P1dB CL'!E20</f>
        <v>0</v>
      </c>
      <c r="C24" s="20"/>
      <c r="D24" s="84">
        <f>ABS('P1dB CL'!C24-D$5)</f>
        <v>0</v>
      </c>
      <c r="E24" s="44">
        <f>ABS('P1dB CL'!C80-E$5)</f>
        <v>0</v>
      </c>
      <c r="F24" s="44">
        <f>ABS('P1dB CL'!C136-F$5)</f>
        <v>0</v>
      </c>
      <c r="G24" s="44">
        <f>ABS('P1dB CL'!C192-G$5)</f>
        <v>0</v>
      </c>
      <c r="H24" s="44">
        <f>ABS('P1dB CL'!C248-H$5)</f>
        <v>0</v>
      </c>
      <c r="I24" s="44">
        <f>ABS('P1dB CL'!C304-I$5)</f>
        <v>0</v>
      </c>
      <c r="J24" s="44">
        <f>ABS('P1dB CL'!C360-J$5)</f>
        <v>0</v>
      </c>
      <c r="K24" s="20"/>
      <c r="L24" s="44">
        <f>ABS('P1dB CL'!C415-L$5)</f>
        <v>0</v>
      </c>
      <c r="M24" s="44">
        <f>ABS('P1dB CL'!C470-M$5)</f>
        <v>0</v>
      </c>
      <c r="N24" s="44">
        <f>ABS('P1dB CL'!C525-N$5)</f>
        <v>0</v>
      </c>
      <c r="O24" s="44">
        <f>ABS('P1dB CL'!C580-O$5)</f>
        <v>0</v>
      </c>
      <c r="P24" s="44">
        <f>ABS('P1dB CL'!C635-P$5)</f>
        <v>0</v>
      </c>
      <c r="Q24" s="44">
        <f>ABS('P1dB CL'!C686-Q$5)</f>
        <v>0</v>
      </c>
      <c r="S24" s="77">
        <f>'P1dB CL'!E20</f>
        <v>0</v>
      </c>
      <c r="T24" s="20"/>
      <c r="U24" s="84">
        <f>ABS('P1dB CL'!V24-U$5)</f>
        <v>0</v>
      </c>
      <c r="V24" s="44">
        <f>ABS('P1dB CL'!V80-V$5)</f>
        <v>0</v>
      </c>
      <c r="W24" s="44">
        <f>ABS('P1dB CL'!V136-W$5)</f>
        <v>0</v>
      </c>
      <c r="X24" s="44">
        <f>ABS('P1dB CL'!V192-X$5)</f>
        <v>0</v>
      </c>
      <c r="Y24" s="44">
        <f>ABS('P1dB CL'!V248-Y$5)</f>
        <v>0</v>
      </c>
      <c r="Z24" s="44">
        <f>ABS('P1dB CL'!V304-Z$5)</f>
        <v>0</v>
      </c>
      <c r="AA24" s="44">
        <f>ABS('P1dB CL'!V360-AA$5)</f>
        <v>0</v>
      </c>
      <c r="AB24" s="20"/>
      <c r="AC24" s="44">
        <f>ABS('P1dB CL'!V415-0)</f>
        <v>0</v>
      </c>
      <c r="AD24" s="44">
        <f>ABS('P1dB CL'!V470-0)</f>
        <v>0</v>
      </c>
      <c r="AE24" s="44">
        <f>ABS('P1dB CL'!V525-0)</f>
        <v>0</v>
      </c>
      <c r="AF24" s="44">
        <f>ABS('P1dB CL'!V580-0)</f>
        <v>0</v>
      </c>
      <c r="AG24" s="44">
        <f>ABS('P1dB CL'!V635-0)</f>
        <v>0</v>
      </c>
      <c r="AH24" s="44">
        <f>ABS('P1dB CL'!V690-0)</f>
        <v>0</v>
      </c>
      <c r="AI24" s="20"/>
    </row>
    <row r="25" spans="2:35" x14ac:dyDescent="0.25">
      <c r="B25" s="77">
        <f>'P1dB CL'!E21</f>
        <v>0</v>
      </c>
      <c r="C25" s="20"/>
      <c r="D25" s="84">
        <f>ABS('P1dB CL'!C25-D$5)</f>
        <v>0</v>
      </c>
      <c r="E25" s="44">
        <f>ABS('P1dB CL'!C81-E$5)</f>
        <v>0</v>
      </c>
      <c r="F25" s="44">
        <f>ABS('P1dB CL'!C137-F$5)</f>
        <v>0</v>
      </c>
      <c r="G25" s="44">
        <f>ABS('P1dB CL'!C193-G$5)</f>
        <v>0</v>
      </c>
      <c r="H25" s="44">
        <f>ABS('P1dB CL'!C249-H$5)</f>
        <v>0</v>
      </c>
      <c r="I25" s="44">
        <f>ABS('P1dB CL'!C305-I$5)</f>
        <v>0</v>
      </c>
      <c r="J25" s="44">
        <f>ABS('P1dB CL'!C361-J$5)</f>
        <v>0</v>
      </c>
      <c r="K25" s="20"/>
      <c r="L25" s="44">
        <f>ABS('P1dB CL'!C416-L$5)</f>
        <v>0</v>
      </c>
      <c r="M25" s="44">
        <f>ABS('P1dB CL'!C471-M$5)</f>
        <v>0</v>
      </c>
      <c r="N25" s="44">
        <f>ABS('P1dB CL'!C526-N$5)</f>
        <v>0</v>
      </c>
      <c r="O25" s="44">
        <f>ABS('P1dB CL'!C581-O$5)</f>
        <v>0</v>
      </c>
      <c r="P25" s="44">
        <f>ABS('P1dB CL'!C636-P$5)</f>
        <v>0</v>
      </c>
      <c r="Q25" s="44">
        <f>ABS('P1dB CL'!C687-Q$5)</f>
        <v>0</v>
      </c>
      <c r="S25" s="77">
        <f>'P1dB CL'!E21</f>
        <v>0</v>
      </c>
      <c r="T25" s="20"/>
      <c r="U25" s="84">
        <f>ABS('P1dB CL'!V25-U$5)</f>
        <v>0</v>
      </c>
      <c r="V25" s="44">
        <f>ABS('P1dB CL'!V81-V$5)</f>
        <v>0</v>
      </c>
      <c r="W25" s="44">
        <f>ABS('P1dB CL'!V137-W$5)</f>
        <v>0</v>
      </c>
      <c r="X25" s="44">
        <f>ABS('P1dB CL'!V193-X$5)</f>
        <v>0</v>
      </c>
      <c r="Y25" s="44">
        <f>ABS('P1dB CL'!V249-Y$5)</f>
        <v>0</v>
      </c>
      <c r="Z25" s="44">
        <f>ABS('P1dB CL'!V305-Z$5)</f>
        <v>0</v>
      </c>
      <c r="AA25" s="44">
        <f>ABS('P1dB CL'!V361-AA$5)</f>
        <v>0</v>
      </c>
      <c r="AB25" s="20"/>
      <c r="AC25" s="44">
        <f>ABS('P1dB CL'!V416-0)</f>
        <v>0</v>
      </c>
      <c r="AD25" s="44">
        <f>ABS('P1dB CL'!V471-0)</f>
        <v>0</v>
      </c>
      <c r="AE25" s="44">
        <f>ABS('P1dB CL'!V526-0)</f>
        <v>0</v>
      </c>
      <c r="AF25" s="44">
        <f>ABS('P1dB CL'!V581-0)</f>
        <v>0</v>
      </c>
      <c r="AG25" s="44">
        <f>ABS('P1dB CL'!V636-0)</f>
        <v>0</v>
      </c>
      <c r="AH25" s="44">
        <f>ABS('P1dB CL'!V691-0)</f>
        <v>0</v>
      </c>
      <c r="AI25" s="20"/>
    </row>
    <row r="26" spans="2:35" x14ac:dyDescent="0.25">
      <c r="B26" s="77">
        <f>'P1dB CL'!E22</f>
        <v>0</v>
      </c>
      <c r="C26" s="20"/>
      <c r="D26" s="84">
        <f>ABS('P1dB CL'!C26-D$5)</f>
        <v>0</v>
      </c>
      <c r="E26" s="44">
        <f>ABS('P1dB CL'!C82-E$5)</f>
        <v>0</v>
      </c>
      <c r="F26" s="44">
        <f>ABS('P1dB CL'!C138-F$5)</f>
        <v>0</v>
      </c>
      <c r="G26" s="44">
        <f>ABS('P1dB CL'!C194-G$5)</f>
        <v>0</v>
      </c>
      <c r="H26" s="44">
        <f>ABS('P1dB CL'!C250-H$5)</f>
        <v>0</v>
      </c>
      <c r="I26" s="44">
        <f>ABS('P1dB CL'!C306-I$5)</f>
        <v>0</v>
      </c>
      <c r="J26" s="44">
        <f>ABS('P1dB CL'!C362-J$5)</f>
        <v>0</v>
      </c>
      <c r="K26" s="20"/>
      <c r="L26" s="44">
        <f>ABS('P1dB CL'!C417-L$5)</f>
        <v>0</v>
      </c>
      <c r="M26" s="44">
        <f>ABS('P1dB CL'!C472-M$5)</f>
        <v>0</v>
      </c>
      <c r="N26" s="44">
        <f>ABS('P1dB CL'!C527-N$5)</f>
        <v>0</v>
      </c>
      <c r="O26" s="44">
        <f>ABS('P1dB CL'!C582-O$5)</f>
        <v>0</v>
      </c>
      <c r="P26" s="44">
        <f>ABS('P1dB CL'!C637-P$5)</f>
        <v>0</v>
      </c>
      <c r="Q26" s="44">
        <f>ABS('P1dB CL'!C688-Q$5)</f>
        <v>0</v>
      </c>
      <c r="S26" s="77">
        <f>'P1dB CL'!E22</f>
        <v>0</v>
      </c>
      <c r="T26" s="20"/>
      <c r="U26" s="84">
        <f>ABS('P1dB CL'!V26-U$5)</f>
        <v>0</v>
      </c>
      <c r="V26" s="44">
        <f>ABS('P1dB CL'!V82-V$5)</f>
        <v>0</v>
      </c>
      <c r="W26" s="44">
        <f>ABS('P1dB CL'!V138-W$5)</f>
        <v>0</v>
      </c>
      <c r="X26" s="44">
        <f>ABS('P1dB CL'!V194-X$5)</f>
        <v>0</v>
      </c>
      <c r="Y26" s="44">
        <f>ABS('P1dB CL'!V250-Y$5)</f>
        <v>0</v>
      </c>
      <c r="Z26" s="44">
        <f>ABS('P1dB CL'!V306-Z$5)</f>
        <v>0</v>
      </c>
      <c r="AA26" s="44">
        <f>ABS('P1dB CL'!V362-AA$5)</f>
        <v>0</v>
      </c>
      <c r="AB26" s="20"/>
      <c r="AC26" s="44">
        <f>ABS('P1dB CL'!V417-0)</f>
        <v>0</v>
      </c>
      <c r="AD26" s="44">
        <f>ABS('P1dB CL'!V472-0)</f>
        <v>0</v>
      </c>
      <c r="AE26" s="44">
        <f>ABS('P1dB CL'!V527-0)</f>
        <v>0</v>
      </c>
      <c r="AF26" s="44">
        <f>ABS('P1dB CL'!V582-0)</f>
        <v>0</v>
      </c>
      <c r="AG26" s="44">
        <f>ABS('P1dB CL'!V637-0)</f>
        <v>0</v>
      </c>
      <c r="AH26" s="44">
        <f>ABS('P1dB CL'!V692-0)</f>
        <v>0</v>
      </c>
      <c r="AI26" s="20"/>
    </row>
    <row r="27" spans="2:35" x14ac:dyDescent="0.25">
      <c r="B27" s="77">
        <f>'P1dB CL'!E23</f>
        <v>0</v>
      </c>
      <c r="C27" s="20"/>
      <c r="D27" s="84">
        <f>ABS('P1dB CL'!C27-D$5)</f>
        <v>0</v>
      </c>
      <c r="E27" s="44">
        <f>ABS('P1dB CL'!C83-E$5)</f>
        <v>0</v>
      </c>
      <c r="F27" s="44">
        <f>ABS('P1dB CL'!C139-F$5)</f>
        <v>0</v>
      </c>
      <c r="G27" s="44">
        <f>ABS('P1dB CL'!C195-G$5)</f>
        <v>0</v>
      </c>
      <c r="H27" s="44">
        <f>ABS('P1dB CL'!C251-H$5)</f>
        <v>0</v>
      </c>
      <c r="I27" s="44">
        <f>ABS('P1dB CL'!C307-I$5)</f>
        <v>0</v>
      </c>
      <c r="J27" s="44">
        <f>ABS('P1dB CL'!C363-J$5)</f>
        <v>0</v>
      </c>
      <c r="K27" s="20"/>
      <c r="L27" s="44">
        <f>ABS('P1dB CL'!C418-L$5)</f>
        <v>0</v>
      </c>
      <c r="M27" s="44">
        <f>ABS('P1dB CL'!C473-M$5)</f>
        <v>0</v>
      </c>
      <c r="N27" s="44">
        <f>ABS('P1dB CL'!C528-N$5)</f>
        <v>0</v>
      </c>
      <c r="O27" s="44">
        <f>ABS('P1dB CL'!C583-O$5)</f>
        <v>0</v>
      </c>
      <c r="P27" s="44">
        <f>ABS('P1dB CL'!C638-P$5)</f>
        <v>0</v>
      </c>
      <c r="Q27" s="44">
        <f>ABS('P1dB CL'!C689-Q$5)</f>
        <v>0</v>
      </c>
      <c r="S27" s="77">
        <f>'P1dB CL'!E23</f>
        <v>0</v>
      </c>
      <c r="T27" s="20"/>
      <c r="U27" s="84">
        <f>ABS('P1dB CL'!V27-U$5)</f>
        <v>0</v>
      </c>
      <c r="V27" s="44">
        <f>ABS('P1dB CL'!V83-V$5)</f>
        <v>0</v>
      </c>
      <c r="W27" s="44">
        <f>ABS('P1dB CL'!V139-W$5)</f>
        <v>0</v>
      </c>
      <c r="X27" s="44">
        <f>ABS('P1dB CL'!V195-X$5)</f>
        <v>0</v>
      </c>
      <c r="Y27" s="44">
        <f>ABS('P1dB CL'!V251-Y$5)</f>
        <v>0</v>
      </c>
      <c r="Z27" s="44">
        <f>ABS('P1dB CL'!V307-Z$5)</f>
        <v>0</v>
      </c>
      <c r="AA27" s="44">
        <f>ABS('P1dB CL'!V363-AA$5)</f>
        <v>0</v>
      </c>
      <c r="AB27" s="20"/>
      <c r="AC27" s="44">
        <f>ABS('P1dB CL'!V418-0)</f>
        <v>0</v>
      </c>
      <c r="AD27" s="44">
        <f>ABS('P1dB CL'!V473-0)</f>
        <v>0</v>
      </c>
      <c r="AE27" s="44">
        <f>ABS('P1dB CL'!V528-0)</f>
        <v>0</v>
      </c>
      <c r="AF27" s="44">
        <f>ABS('P1dB CL'!V583-0)</f>
        <v>0</v>
      </c>
      <c r="AG27" s="44">
        <f>ABS('P1dB CL'!V638-0)</f>
        <v>0</v>
      </c>
      <c r="AH27" s="44">
        <f>ABS('P1dB CL'!V693-0)</f>
        <v>0</v>
      </c>
      <c r="AI27" s="20"/>
    </row>
    <row r="28" spans="2:35" x14ac:dyDescent="0.25">
      <c r="B28" s="77">
        <f>'P1dB CL'!E24</f>
        <v>0</v>
      </c>
      <c r="C28" s="20"/>
      <c r="D28" s="84">
        <f>ABS('P1dB CL'!C28-D$5)</f>
        <v>0</v>
      </c>
      <c r="E28" s="44">
        <f>ABS('P1dB CL'!C84-E$5)</f>
        <v>0</v>
      </c>
      <c r="F28" s="44">
        <f>ABS('P1dB CL'!C140-F$5)</f>
        <v>0</v>
      </c>
      <c r="G28" s="44">
        <f>ABS('P1dB CL'!C196-G$5)</f>
        <v>0</v>
      </c>
      <c r="H28" s="44">
        <f>ABS('P1dB CL'!C252-H$5)</f>
        <v>0</v>
      </c>
      <c r="I28" s="44">
        <f>ABS('P1dB CL'!C308-I$5)</f>
        <v>0</v>
      </c>
      <c r="J28" s="44">
        <f>ABS('P1dB CL'!C364-J$5)</f>
        <v>0</v>
      </c>
      <c r="K28" s="20"/>
      <c r="L28" s="44">
        <f>ABS('P1dB CL'!C419-L$5)</f>
        <v>0</v>
      </c>
      <c r="M28" s="44">
        <f>ABS('P1dB CL'!C474-M$5)</f>
        <v>0</v>
      </c>
      <c r="N28" s="44">
        <f>ABS('P1dB CL'!C529-N$5)</f>
        <v>0</v>
      </c>
      <c r="O28" s="44">
        <f>ABS('P1dB CL'!C584-O$5)</f>
        <v>0</v>
      </c>
      <c r="P28" s="44">
        <f>ABS('P1dB CL'!C639-P$5)</f>
        <v>0</v>
      </c>
      <c r="Q28" s="44">
        <f>ABS('P1dB CL'!C690-Q$5)</f>
        <v>0</v>
      </c>
      <c r="S28" s="77">
        <f>'P1dB CL'!E24</f>
        <v>0</v>
      </c>
      <c r="T28" s="20"/>
      <c r="U28" s="84">
        <f>ABS('P1dB CL'!V28-U$5)</f>
        <v>0</v>
      </c>
      <c r="V28" s="44">
        <f>ABS('P1dB CL'!V84-V$5)</f>
        <v>0</v>
      </c>
      <c r="W28" s="44">
        <f>ABS('P1dB CL'!V140-W$5)</f>
        <v>0</v>
      </c>
      <c r="X28" s="44">
        <f>ABS('P1dB CL'!V196-X$5)</f>
        <v>0</v>
      </c>
      <c r="Y28" s="44">
        <f>ABS('P1dB CL'!V252-Y$5)</f>
        <v>0</v>
      </c>
      <c r="Z28" s="44">
        <f>ABS('P1dB CL'!V308-Z$5)</f>
        <v>0</v>
      </c>
      <c r="AA28" s="44">
        <f>ABS('P1dB CL'!V364-AA$5)</f>
        <v>0</v>
      </c>
      <c r="AB28" s="20"/>
      <c r="AC28" s="44">
        <f>ABS('P1dB CL'!V419-0)</f>
        <v>0</v>
      </c>
      <c r="AD28" s="44">
        <f>ABS('P1dB CL'!V474-0)</f>
        <v>0</v>
      </c>
      <c r="AE28" s="44">
        <f>ABS('P1dB CL'!V529-0)</f>
        <v>0</v>
      </c>
      <c r="AF28" s="44">
        <f>ABS('P1dB CL'!V584-0)</f>
        <v>0</v>
      </c>
      <c r="AG28" s="44">
        <f>ABS('P1dB CL'!V639-0)</f>
        <v>0</v>
      </c>
      <c r="AH28" s="44">
        <f>ABS('P1dB CL'!V694-0)</f>
        <v>0</v>
      </c>
      <c r="AI28" s="20"/>
    </row>
    <row r="29" spans="2:35" x14ac:dyDescent="0.25">
      <c r="B29" s="77">
        <f>'P1dB CL'!E25</f>
        <v>0</v>
      </c>
      <c r="C29" s="20"/>
      <c r="D29" s="84">
        <f>ABS('P1dB CL'!C29-D$5)</f>
        <v>0</v>
      </c>
      <c r="E29" s="44">
        <f>ABS('P1dB CL'!C85-E$5)</f>
        <v>0</v>
      </c>
      <c r="F29" s="44">
        <f>ABS('P1dB CL'!C141-F$5)</f>
        <v>0</v>
      </c>
      <c r="G29" s="44">
        <f>ABS('P1dB CL'!C197-G$5)</f>
        <v>0</v>
      </c>
      <c r="H29" s="44">
        <f>ABS('P1dB CL'!C253-H$5)</f>
        <v>0</v>
      </c>
      <c r="I29" s="44">
        <f>ABS('P1dB CL'!C309-I$5)</f>
        <v>0</v>
      </c>
      <c r="J29" s="44">
        <f>ABS('P1dB CL'!C365-J$5)</f>
        <v>0</v>
      </c>
      <c r="K29" s="20"/>
      <c r="L29" s="44">
        <f>ABS('P1dB CL'!C420-L$5)</f>
        <v>0</v>
      </c>
      <c r="M29" s="44">
        <f>ABS('P1dB CL'!C475-M$5)</f>
        <v>0</v>
      </c>
      <c r="N29" s="44">
        <f>ABS('P1dB CL'!C530-N$5)</f>
        <v>0</v>
      </c>
      <c r="O29" s="44">
        <f>ABS('P1dB CL'!C585-O$5)</f>
        <v>0</v>
      </c>
      <c r="P29" s="44">
        <f>ABS('P1dB CL'!C640-P$5)</f>
        <v>0</v>
      </c>
      <c r="Q29" s="44">
        <f>ABS('P1dB CL'!C691-Q$5)</f>
        <v>0</v>
      </c>
      <c r="S29" s="77">
        <f>'P1dB CL'!E25</f>
        <v>0</v>
      </c>
      <c r="T29" s="20"/>
      <c r="U29" s="84">
        <f>ABS('P1dB CL'!V29-U$5)</f>
        <v>0</v>
      </c>
      <c r="V29" s="44">
        <f>ABS('P1dB CL'!V85-V$5)</f>
        <v>0</v>
      </c>
      <c r="W29" s="44">
        <f>ABS('P1dB CL'!V141-W$5)</f>
        <v>0</v>
      </c>
      <c r="X29" s="44">
        <f>ABS('P1dB CL'!V197-X$5)</f>
        <v>0</v>
      </c>
      <c r="Y29" s="44">
        <f>ABS('P1dB CL'!V253-Y$5)</f>
        <v>0</v>
      </c>
      <c r="Z29" s="44">
        <f>ABS('P1dB CL'!V309-Z$5)</f>
        <v>0</v>
      </c>
      <c r="AA29" s="44">
        <f>ABS('P1dB CL'!V365-AA$5)</f>
        <v>0</v>
      </c>
      <c r="AB29" s="20"/>
      <c r="AC29" s="44">
        <f>ABS('P1dB CL'!V420-0)</f>
        <v>0</v>
      </c>
      <c r="AD29" s="44">
        <f>ABS('P1dB CL'!V475-0)</f>
        <v>0</v>
      </c>
      <c r="AE29" s="44">
        <f>ABS('P1dB CL'!V530-0)</f>
        <v>0</v>
      </c>
      <c r="AF29" s="44">
        <f>ABS('P1dB CL'!V585-0)</f>
        <v>0</v>
      </c>
      <c r="AG29" s="44">
        <f>ABS('P1dB CL'!V640-0)</f>
        <v>0</v>
      </c>
      <c r="AH29" s="44">
        <f>ABS('P1dB CL'!V695-0)</f>
        <v>0</v>
      </c>
      <c r="AI29" s="20"/>
    </row>
    <row r="30" spans="2:35" x14ac:dyDescent="0.25">
      <c r="B30" s="77">
        <f>'P1dB CL'!E26</f>
        <v>0</v>
      </c>
      <c r="C30" s="20"/>
      <c r="D30" s="84">
        <f>ABS('P1dB CL'!C30-D$5)</f>
        <v>0</v>
      </c>
      <c r="E30" s="44">
        <f>ABS('P1dB CL'!C86-E$5)</f>
        <v>0</v>
      </c>
      <c r="F30" s="44">
        <f>ABS('P1dB CL'!C142-F$5)</f>
        <v>0</v>
      </c>
      <c r="G30" s="44">
        <f>ABS('P1dB CL'!C198-G$5)</f>
        <v>0</v>
      </c>
      <c r="H30" s="44">
        <f>ABS('P1dB CL'!C254-H$5)</f>
        <v>0</v>
      </c>
      <c r="I30" s="44">
        <f>ABS('P1dB CL'!C310-I$5)</f>
        <v>0</v>
      </c>
      <c r="J30" s="44">
        <f>ABS('P1dB CL'!C366-J$5)</f>
        <v>0</v>
      </c>
      <c r="K30" s="20"/>
      <c r="L30" s="44">
        <f>ABS('P1dB CL'!C421-L$5)</f>
        <v>0</v>
      </c>
      <c r="M30" s="44">
        <f>ABS('P1dB CL'!C476-M$5)</f>
        <v>0</v>
      </c>
      <c r="N30" s="44">
        <f>ABS('P1dB CL'!C531-N$5)</f>
        <v>0</v>
      </c>
      <c r="O30" s="44">
        <f>ABS('P1dB CL'!C586-O$5)</f>
        <v>0</v>
      </c>
      <c r="P30" s="44">
        <f>ABS('P1dB CL'!C641-P$5)</f>
        <v>0</v>
      </c>
      <c r="Q30" s="44">
        <f>ABS('P1dB CL'!C692-Q$5)</f>
        <v>0</v>
      </c>
      <c r="S30" s="77">
        <f>'P1dB CL'!E26</f>
        <v>0</v>
      </c>
      <c r="T30" s="20"/>
      <c r="U30" s="84">
        <f>ABS('P1dB CL'!V30-U$5)</f>
        <v>0</v>
      </c>
      <c r="V30" s="44">
        <f>ABS('P1dB CL'!V86-V$5)</f>
        <v>0</v>
      </c>
      <c r="W30" s="44">
        <f>ABS('P1dB CL'!V142-W$5)</f>
        <v>0</v>
      </c>
      <c r="X30" s="44">
        <f>ABS('P1dB CL'!V198-X$5)</f>
        <v>0</v>
      </c>
      <c r="Y30" s="44">
        <f>ABS('P1dB CL'!V254-Y$5)</f>
        <v>0</v>
      </c>
      <c r="Z30" s="44">
        <f>ABS('P1dB CL'!V310-Z$5)</f>
        <v>0</v>
      </c>
      <c r="AA30" s="44">
        <f>ABS('P1dB CL'!V366-AA$5)</f>
        <v>0</v>
      </c>
      <c r="AB30" s="20"/>
      <c r="AC30" s="44">
        <f>ABS('P1dB CL'!V421-0)</f>
        <v>0</v>
      </c>
      <c r="AD30" s="44">
        <f>ABS('P1dB CL'!V476-0)</f>
        <v>0</v>
      </c>
      <c r="AE30" s="44">
        <f>ABS('P1dB CL'!V531-0)</f>
        <v>0</v>
      </c>
      <c r="AF30" s="44">
        <f>ABS('P1dB CL'!V586-0)</f>
        <v>0</v>
      </c>
      <c r="AG30" s="44">
        <f>ABS('P1dB CL'!V641-0)</f>
        <v>0</v>
      </c>
      <c r="AH30" s="44">
        <f>ABS('P1dB CL'!V696-0)</f>
        <v>0</v>
      </c>
      <c r="AI30" s="20"/>
    </row>
    <row r="31" spans="2:35" x14ac:dyDescent="0.25">
      <c r="B31" s="77">
        <f>'P1dB CL'!E27</f>
        <v>0</v>
      </c>
      <c r="C31" s="20"/>
      <c r="D31" s="84">
        <f>ABS('P1dB CL'!C31-D$5)</f>
        <v>0</v>
      </c>
      <c r="E31" s="44">
        <f>ABS('P1dB CL'!C87-E$5)</f>
        <v>0</v>
      </c>
      <c r="F31" s="44">
        <f>ABS('P1dB CL'!C143-F$5)</f>
        <v>0</v>
      </c>
      <c r="G31" s="44">
        <f>ABS('P1dB CL'!C199-G$5)</f>
        <v>0</v>
      </c>
      <c r="H31" s="44">
        <f>ABS('P1dB CL'!C255-H$5)</f>
        <v>0</v>
      </c>
      <c r="I31" s="44">
        <f>ABS('P1dB CL'!C311-I$5)</f>
        <v>0</v>
      </c>
      <c r="J31" s="44">
        <f>ABS('P1dB CL'!C367-J$5)</f>
        <v>0</v>
      </c>
      <c r="K31" s="20"/>
      <c r="L31" s="44">
        <f>ABS('P1dB CL'!C422-L$5)</f>
        <v>0</v>
      </c>
      <c r="M31" s="44">
        <f>ABS('P1dB CL'!C477-M$5)</f>
        <v>0</v>
      </c>
      <c r="N31" s="44">
        <f>ABS('P1dB CL'!C532-N$5)</f>
        <v>0</v>
      </c>
      <c r="O31" s="44">
        <f>ABS('P1dB CL'!C587-O$5)</f>
        <v>0</v>
      </c>
      <c r="P31" s="44">
        <f>ABS('P1dB CL'!C642-P$5)</f>
        <v>0</v>
      </c>
      <c r="Q31" s="44">
        <f>ABS('P1dB CL'!C693-Q$5)</f>
        <v>0</v>
      </c>
      <c r="S31" s="77">
        <f>'P1dB CL'!E27</f>
        <v>0</v>
      </c>
      <c r="T31" s="20"/>
      <c r="U31" s="84">
        <f>ABS('P1dB CL'!V31-U$5)</f>
        <v>0</v>
      </c>
      <c r="V31" s="44">
        <f>ABS('P1dB CL'!V87-V$5)</f>
        <v>0</v>
      </c>
      <c r="W31" s="44">
        <f>ABS('P1dB CL'!V143-W$5)</f>
        <v>0</v>
      </c>
      <c r="X31" s="44">
        <f>ABS('P1dB CL'!V199-X$5)</f>
        <v>0</v>
      </c>
      <c r="Y31" s="44">
        <f>ABS('P1dB CL'!V255-Y$5)</f>
        <v>0</v>
      </c>
      <c r="Z31" s="44">
        <f>ABS('P1dB CL'!V311-Z$5)</f>
        <v>0</v>
      </c>
      <c r="AA31" s="44">
        <f>ABS('P1dB CL'!V367-AA$5)</f>
        <v>0</v>
      </c>
      <c r="AB31" s="20"/>
      <c r="AC31" s="44">
        <f>ABS('P1dB CL'!V422-0)</f>
        <v>0</v>
      </c>
      <c r="AD31" s="44">
        <f>ABS('P1dB CL'!V477-0)</f>
        <v>0</v>
      </c>
      <c r="AE31" s="44">
        <f>ABS('P1dB CL'!V532-0)</f>
        <v>0</v>
      </c>
      <c r="AF31" s="44">
        <f>ABS('P1dB CL'!V587-0)</f>
        <v>0</v>
      </c>
      <c r="AG31" s="44">
        <f>ABS('P1dB CL'!V642-0)</f>
        <v>0</v>
      </c>
      <c r="AH31" s="44">
        <f>ABS('P1dB CL'!V697-0)</f>
        <v>0</v>
      </c>
      <c r="AI31" s="20"/>
    </row>
    <row r="32" spans="2:35" x14ac:dyDescent="0.25">
      <c r="B32" s="77">
        <f>'P1dB CL'!E28</f>
        <v>0</v>
      </c>
      <c r="C32" s="20"/>
      <c r="D32" s="84">
        <f>ABS('P1dB CL'!C32-D$5)</f>
        <v>0</v>
      </c>
      <c r="E32" s="44">
        <f>ABS('P1dB CL'!C88-E$5)</f>
        <v>0</v>
      </c>
      <c r="F32" s="44">
        <f>ABS('P1dB CL'!C144-F$5)</f>
        <v>0</v>
      </c>
      <c r="G32" s="44">
        <f>ABS('P1dB CL'!C200-G$5)</f>
        <v>0</v>
      </c>
      <c r="H32" s="44">
        <f>ABS('P1dB CL'!C256-H$5)</f>
        <v>0</v>
      </c>
      <c r="I32" s="44">
        <f>ABS('P1dB CL'!C312-I$5)</f>
        <v>0</v>
      </c>
      <c r="J32" s="44">
        <f>ABS('P1dB CL'!C368-J$5)</f>
        <v>0</v>
      </c>
      <c r="K32" s="20"/>
      <c r="L32" s="44">
        <f>ABS('P1dB CL'!C423-L$5)</f>
        <v>0</v>
      </c>
      <c r="M32" s="44">
        <f>ABS('P1dB CL'!C478-M$5)</f>
        <v>0</v>
      </c>
      <c r="N32" s="44">
        <f>ABS('P1dB CL'!C533-N$5)</f>
        <v>0</v>
      </c>
      <c r="O32" s="44">
        <f>ABS('P1dB CL'!C588-O$5)</f>
        <v>0</v>
      </c>
      <c r="P32" s="44">
        <f>ABS('P1dB CL'!C643-P$5)</f>
        <v>0</v>
      </c>
      <c r="Q32" s="44">
        <f>ABS('P1dB CL'!C694-Q$5)</f>
        <v>0</v>
      </c>
      <c r="S32" s="77">
        <f>'P1dB CL'!E28</f>
        <v>0</v>
      </c>
      <c r="T32" s="20"/>
      <c r="U32" s="84">
        <f>ABS('P1dB CL'!V32-U$5)</f>
        <v>0</v>
      </c>
      <c r="V32" s="44">
        <f>ABS('P1dB CL'!V88-V$5)</f>
        <v>0</v>
      </c>
      <c r="W32" s="44">
        <f>ABS('P1dB CL'!V144-W$5)</f>
        <v>0</v>
      </c>
      <c r="X32" s="44">
        <f>ABS('P1dB CL'!V200-X$5)</f>
        <v>0</v>
      </c>
      <c r="Y32" s="44">
        <f>ABS('P1dB CL'!V256-Y$5)</f>
        <v>0</v>
      </c>
      <c r="Z32" s="44">
        <f>ABS('P1dB CL'!V312-Z$5)</f>
        <v>0</v>
      </c>
      <c r="AA32" s="44">
        <f>ABS('P1dB CL'!V368-AA$5)</f>
        <v>0</v>
      </c>
      <c r="AB32" s="20"/>
      <c r="AC32" s="44">
        <f>ABS('P1dB CL'!V423-0)</f>
        <v>0</v>
      </c>
      <c r="AD32" s="44">
        <f>ABS('P1dB CL'!V478-0)</f>
        <v>0</v>
      </c>
      <c r="AE32" s="44">
        <f>ABS('P1dB CL'!V533-0)</f>
        <v>0</v>
      </c>
      <c r="AF32" s="44">
        <f>ABS('P1dB CL'!V588-0)</f>
        <v>0</v>
      </c>
      <c r="AG32" s="44">
        <f>ABS('P1dB CL'!V643-0)</f>
        <v>0</v>
      </c>
      <c r="AH32" s="44">
        <f>ABS('P1dB CL'!V698-0)</f>
        <v>0</v>
      </c>
      <c r="AI32" s="20"/>
    </row>
    <row r="33" spans="2:35" x14ac:dyDescent="0.25">
      <c r="B33" s="77">
        <f>'P1dB CL'!E29</f>
        <v>0</v>
      </c>
      <c r="C33" s="20"/>
      <c r="D33" s="84">
        <f>ABS('P1dB CL'!C33-D$5)</f>
        <v>0</v>
      </c>
      <c r="E33" s="44">
        <f>ABS('P1dB CL'!C89-E$5)</f>
        <v>0</v>
      </c>
      <c r="F33" s="44">
        <f>ABS('P1dB CL'!C145-F$5)</f>
        <v>0</v>
      </c>
      <c r="G33" s="44">
        <f>ABS('P1dB CL'!C201-G$5)</f>
        <v>0</v>
      </c>
      <c r="H33" s="44">
        <f>ABS('P1dB CL'!C257-H$5)</f>
        <v>0</v>
      </c>
      <c r="I33" s="44">
        <f>ABS('P1dB CL'!C313-I$5)</f>
        <v>0</v>
      </c>
      <c r="J33" s="44">
        <f>ABS('P1dB CL'!C369-J$5)</f>
        <v>0</v>
      </c>
      <c r="K33" s="20"/>
      <c r="L33" s="44">
        <f>ABS('P1dB CL'!C424-L$5)</f>
        <v>0</v>
      </c>
      <c r="M33" s="44">
        <f>ABS('P1dB CL'!C479-M$5)</f>
        <v>0</v>
      </c>
      <c r="N33" s="44">
        <f>ABS('P1dB CL'!C534-N$5)</f>
        <v>0</v>
      </c>
      <c r="O33" s="44">
        <f>ABS('P1dB CL'!C589-O$5)</f>
        <v>0</v>
      </c>
      <c r="P33" s="44">
        <f>ABS('P1dB CL'!C644-P$5)</f>
        <v>0</v>
      </c>
      <c r="Q33" s="44">
        <f>ABS('P1dB CL'!C695-Q$5)</f>
        <v>0</v>
      </c>
      <c r="S33" s="77">
        <f>'P1dB CL'!E29</f>
        <v>0</v>
      </c>
      <c r="T33" s="20"/>
      <c r="U33" s="84">
        <f>ABS('P1dB CL'!V33-U$5)</f>
        <v>0</v>
      </c>
      <c r="V33" s="44">
        <f>ABS('P1dB CL'!V89-V$5)</f>
        <v>0</v>
      </c>
      <c r="W33" s="44">
        <f>ABS('P1dB CL'!V145-W$5)</f>
        <v>0</v>
      </c>
      <c r="X33" s="44">
        <f>ABS('P1dB CL'!V201-X$5)</f>
        <v>0</v>
      </c>
      <c r="Y33" s="44">
        <f>ABS('P1dB CL'!V257-Y$5)</f>
        <v>0</v>
      </c>
      <c r="Z33" s="44">
        <f>ABS('P1dB CL'!V313-Z$5)</f>
        <v>0</v>
      </c>
      <c r="AA33" s="44">
        <f>ABS('P1dB CL'!V369-AA$5)</f>
        <v>0</v>
      </c>
      <c r="AB33" s="20"/>
      <c r="AC33" s="44">
        <f>ABS('P1dB CL'!V424-0)</f>
        <v>0</v>
      </c>
      <c r="AD33" s="44">
        <f>ABS('P1dB CL'!V479-0)</f>
        <v>0</v>
      </c>
      <c r="AE33" s="44">
        <f>ABS('P1dB CL'!V534-0)</f>
        <v>0</v>
      </c>
      <c r="AF33" s="44">
        <f>ABS('P1dB CL'!V589-0)</f>
        <v>0</v>
      </c>
      <c r="AG33" s="44">
        <f>ABS('P1dB CL'!V644-0)</f>
        <v>0</v>
      </c>
      <c r="AH33" s="44">
        <f>ABS('P1dB CL'!V699-0)</f>
        <v>0</v>
      </c>
      <c r="AI33" s="20"/>
    </row>
    <row r="34" spans="2:35" x14ac:dyDescent="0.25">
      <c r="B34" s="77">
        <f>'P1dB CL'!E30</f>
        <v>0</v>
      </c>
      <c r="C34" s="20"/>
      <c r="D34" s="84">
        <f>ABS('P1dB CL'!C34-D$5)</f>
        <v>0</v>
      </c>
      <c r="E34" s="44">
        <f>ABS('P1dB CL'!C90-E$5)</f>
        <v>0</v>
      </c>
      <c r="F34" s="44">
        <f>ABS('P1dB CL'!C146-F$5)</f>
        <v>0</v>
      </c>
      <c r="G34" s="44">
        <f>ABS('P1dB CL'!C202-G$5)</f>
        <v>0</v>
      </c>
      <c r="H34" s="44">
        <f>ABS('P1dB CL'!C258-H$5)</f>
        <v>0</v>
      </c>
      <c r="I34" s="44">
        <f>ABS('P1dB CL'!C314-I$5)</f>
        <v>0</v>
      </c>
      <c r="J34" s="44">
        <f>ABS('P1dB CL'!C370-J$5)</f>
        <v>0</v>
      </c>
      <c r="K34" s="20"/>
      <c r="L34" s="44">
        <f>ABS('P1dB CL'!C425-L$5)</f>
        <v>0</v>
      </c>
      <c r="M34" s="44">
        <f>ABS('P1dB CL'!C480-M$5)</f>
        <v>0</v>
      </c>
      <c r="N34" s="44">
        <f>ABS('P1dB CL'!C535-N$5)</f>
        <v>0</v>
      </c>
      <c r="O34" s="44">
        <f>ABS('P1dB CL'!C590-O$5)</f>
        <v>0</v>
      </c>
      <c r="P34" s="44">
        <f>ABS('P1dB CL'!C645-P$5)</f>
        <v>0</v>
      </c>
      <c r="Q34" s="44">
        <f>ABS('P1dB CL'!C696-Q$5)</f>
        <v>0</v>
      </c>
      <c r="S34" s="77">
        <f>'P1dB CL'!E30</f>
        <v>0</v>
      </c>
      <c r="T34" s="20"/>
      <c r="U34" s="84">
        <f>ABS('P1dB CL'!V34-U$5)</f>
        <v>0</v>
      </c>
      <c r="V34" s="44">
        <f>ABS('P1dB CL'!V90-V$5)</f>
        <v>0</v>
      </c>
      <c r="W34" s="44">
        <f>ABS('P1dB CL'!V146-W$5)</f>
        <v>0</v>
      </c>
      <c r="X34" s="44">
        <f>ABS('P1dB CL'!V202-X$5)</f>
        <v>0</v>
      </c>
      <c r="Y34" s="44">
        <f>ABS('P1dB CL'!V258-Y$5)</f>
        <v>0</v>
      </c>
      <c r="Z34" s="44">
        <f>ABS('P1dB CL'!V314-Z$5)</f>
        <v>0</v>
      </c>
      <c r="AA34" s="44">
        <f>ABS('P1dB CL'!V370-AA$5)</f>
        <v>0</v>
      </c>
      <c r="AB34" s="20"/>
      <c r="AC34" s="44">
        <f>ABS('P1dB CL'!V425-0)</f>
        <v>0</v>
      </c>
      <c r="AD34" s="44">
        <f>ABS('P1dB CL'!V480-0)</f>
        <v>0</v>
      </c>
      <c r="AE34" s="44">
        <f>ABS('P1dB CL'!V535-0)</f>
        <v>0</v>
      </c>
      <c r="AF34" s="44">
        <f>ABS('P1dB CL'!V590-0)</f>
        <v>0</v>
      </c>
      <c r="AG34" s="44">
        <f>ABS('P1dB CL'!V645-0)</f>
        <v>0</v>
      </c>
      <c r="AH34" s="44">
        <f>ABS('P1dB CL'!V700-0)</f>
        <v>0</v>
      </c>
      <c r="AI34" s="20"/>
    </row>
    <row r="35" spans="2:35" x14ac:dyDescent="0.25">
      <c r="B35" s="77">
        <f>'P1dB CL'!E31</f>
        <v>0</v>
      </c>
      <c r="C35" s="20"/>
      <c r="D35" s="84">
        <f>ABS('P1dB CL'!C35-D$5)</f>
        <v>0</v>
      </c>
      <c r="E35" s="44">
        <f>ABS('P1dB CL'!C91-E$5)</f>
        <v>0</v>
      </c>
      <c r="F35" s="44">
        <f>ABS('P1dB CL'!C147-F$5)</f>
        <v>0</v>
      </c>
      <c r="G35" s="44">
        <f>ABS('P1dB CL'!C203-G$5)</f>
        <v>0</v>
      </c>
      <c r="H35" s="44">
        <f>ABS('P1dB CL'!C259-H$5)</f>
        <v>0</v>
      </c>
      <c r="I35" s="44">
        <f>ABS('P1dB CL'!C315-I$5)</f>
        <v>0</v>
      </c>
      <c r="J35" s="44">
        <f>ABS('P1dB CL'!C371-J$5)</f>
        <v>0</v>
      </c>
      <c r="K35" s="20"/>
      <c r="L35" s="44">
        <f>ABS('P1dB CL'!C426-L$5)</f>
        <v>0</v>
      </c>
      <c r="M35" s="44">
        <f>ABS('P1dB CL'!C481-M$5)</f>
        <v>0</v>
      </c>
      <c r="N35" s="44">
        <f>ABS('P1dB CL'!C536-N$5)</f>
        <v>0</v>
      </c>
      <c r="O35" s="44">
        <f>ABS('P1dB CL'!C591-O$5)</f>
        <v>0</v>
      </c>
      <c r="P35" s="44">
        <f>ABS('P1dB CL'!C646-P$5)</f>
        <v>0</v>
      </c>
      <c r="Q35" s="44">
        <f>ABS('P1dB CL'!C697-Q$5)</f>
        <v>0</v>
      </c>
      <c r="S35" s="77">
        <f>'P1dB CL'!E31</f>
        <v>0</v>
      </c>
      <c r="T35" s="20"/>
      <c r="U35" s="84">
        <f>ABS('P1dB CL'!V35-U$5)</f>
        <v>0</v>
      </c>
      <c r="V35" s="44">
        <f>ABS('P1dB CL'!V91-V$5)</f>
        <v>0</v>
      </c>
      <c r="W35" s="44">
        <f>ABS('P1dB CL'!V147-W$5)</f>
        <v>0</v>
      </c>
      <c r="X35" s="44">
        <f>ABS('P1dB CL'!V203-X$5)</f>
        <v>0</v>
      </c>
      <c r="Y35" s="44">
        <f>ABS('P1dB CL'!V259-Y$5)</f>
        <v>0</v>
      </c>
      <c r="Z35" s="44">
        <f>ABS('P1dB CL'!V315-Z$5)</f>
        <v>0</v>
      </c>
      <c r="AA35" s="44">
        <f>ABS('P1dB CL'!V371-AA$5)</f>
        <v>0</v>
      </c>
      <c r="AB35" s="20"/>
      <c r="AC35" s="44">
        <f>ABS('P1dB CL'!V426-0)</f>
        <v>0</v>
      </c>
      <c r="AD35" s="44">
        <f>ABS('P1dB CL'!V481-0)</f>
        <v>0</v>
      </c>
      <c r="AE35" s="44">
        <f>ABS('P1dB CL'!V536-0)</f>
        <v>0</v>
      </c>
      <c r="AF35" s="44">
        <f>ABS('P1dB CL'!V591-0)</f>
        <v>0</v>
      </c>
      <c r="AG35" s="44">
        <f>ABS('P1dB CL'!V646-0)</f>
        <v>0</v>
      </c>
      <c r="AH35" s="44">
        <f>ABS('P1dB CL'!V701-0)</f>
        <v>0</v>
      </c>
      <c r="AI35" s="20"/>
    </row>
    <row r="36" spans="2:35" x14ac:dyDescent="0.25">
      <c r="B36" s="77">
        <f>'P1dB CL'!E32</f>
        <v>0</v>
      </c>
      <c r="C36" s="20"/>
      <c r="D36" s="84">
        <f>ABS('P1dB CL'!C36-D$5)</f>
        <v>0</v>
      </c>
      <c r="E36" s="44">
        <f>ABS('P1dB CL'!C92-E$5)</f>
        <v>0</v>
      </c>
      <c r="F36" s="44">
        <f>ABS('P1dB CL'!C148-F$5)</f>
        <v>0</v>
      </c>
      <c r="G36" s="44">
        <f>ABS('P1dB CL'!C204-G$5)</f>
        <v>0</v>
      </c>
      <c r="H36" s="44">
        <f>ABS('P1dB CL'!C260-H$5)</f>
        <v>0</v>
      </c>
      <c r="I36" s="44">
        <f>ABS('P1dB CL'!C316-I$5)</f>
        <v>0</v>
      </c>
      <c r="J36" s="44">
        <f>ABS('P1dB CL'!C372-J$5)</f>
        <v>0</v>
      </c>
      <c r="K36" s="20"/>
      <c r="L36" s="44">
        <f>ABS('P1dB CL'!C427-L$5)</f>
        <v>0</v>
      </c>
      <c r="M36" s="44">
        <f>ABS('P1dB CL'!C482-M$5)</f>
        <v>0</v>
      </c>
      <c r="N36" s="44">
        <f>ABS('P1dB CL'!C537-N$5)</f>
        <v>0</v>
      </c>
      <c r="O36" s="44">
        <f>ABS('P1dB CL'!C592-O$5)</f>
        <v>0</v>
      </c>
      <c r="P36" s="44">
        <f>ABS('P1dB CL'!C647-P$5)</f>
        <v>0</v>
      </c>
      <c r="Q36" s="44">
        <f>ABS('P1dB CL'!C698-Q$5)</f>
        <v>0</v>
      </c>
      <c r="S36" s="77">
        <f>'P1dB CL'!E32</f>
        <v>0</v>
      </c>
      <c r="T36" s="20"/>
      <c r="U36" s="84">
        <f>ABS('P1dB CL'!V36-U$5)</f>
        <v>0</v>
      </c>
      <c r="V36" s="44">
        <f>ABS('P1dB CL'!V92-V$5)</f>
        <v>0</v>
      </c>
      <c r="W36" s="44">
        <f>ABS('P1dB CL'!V148-W$5)</f>
        <v>0</v>
      </c>
      <c r="X36" s="44">
        <f>ABS('P1dB CL'!V204-X$5)</f>
        <v>0</v>
      </c>
      <c r="Y36" s="44">
        <f>ABS('P1dB CL'!V260-Y$5)</f>
        <v>0</v>
      </c>
      <c r="Z36" s="44">
        <f>ABS('P1dB CL'!V316-Z$5)</f>
        <v>0</v>
      </c>
      <c r="AA36" s="44">
        <f>ABS('P1dB CL'!V372-AA$5)</f>
        <v>0</v>
      </c>
      <c r="AB36" s="20"/>
      <c r="AC36" s="44">
        <f>ABS('P1dB CL'!V427-0)</f>
        <v>0</v>
      </c>
      <c r="AD36" s="44">
        <f>ABS('P1dB CL'!V482-0)</f>
        <v>0</v>
      </c>
      <c r="AE36" s="44">
        <f>ABS('P1dB CL'!V537-0)</f>
        <v>0</v>
      </c>
      <c r="AF36" s="44">
        <f>ABS('P1dB CL'!V592-0)</f>
        <v>0</v>
      </c>
      <c r="AG36" s="44">
        <f>ABS('P1dB CL'!V647-0)</f>
        <v>0</v>
      </c>
      <c r="AH36" s="44">
        <f>ABS('P1dB CL'!V702-0)</f>
        <v>0</v>
      </c>
      <c r="AI36" s="20"/>
    </row>
    <row r="37" spans="2:35" x14ac:dyDescent="0.25">
      <c r="B37" s="77">
        <f>'P1dB CL'!E33</f>
        <v>0</v>
      </c>
      <c r="C37" s="20"/>
      <c r="D37" s="84">
        <f>ABS('P1dB CL'!C37-D$5)</f>
        <v>0</v>
      </c>
      <c r="E37" s="44">
        <f>ABS('P1dB CL'!C93-E$5)</f>
        <v>0</v>
      </c>
      <c r="F37" s="44">
        <f>ABS('P1dB CL'!C149-F$5)</f>
        <v>0</v>
      </c>
      <c r="G37" s="44">
        <f>ABS('P1dB CL'!C205-G$5)</f>
        <v>0</v>
      </c>
      <c r="H37" s="44">
        <f>ABS('P1dB CL'!C261-H$5)</f>
        <v>0</v>
      </c>
      <c r="I37" s="44">
        <f>ABS('P1dB CL'!C317-I$5)</f>
        <v>0</v>
      </c>
      <c r="J37" s="44">
        <f>ABS('P1dB CL'!C373-J$5)</f>
        <v>0</v>
      </c>
      <c r="K37" s="20"/>
      <c r="L37" s="44">
        <f>ABS('P1dB CL'!C428-L$5)</f>
        <v>0</v>
      </c>
      <c r="M37" s="44">
        <f>ABS('P1dB CL'!C483-M$5)</f>
        <v>0</v>
      </c>
      <c r="N37" s="44">
        <f>ABS('P1dB CL'!C538-N$5)</f>
        <v>0</v>
      </c>
      <c r="O37" s="44">
        <f>ABS('P1dB CL'!C593-O$5)</f>
        <v>0</v>
      </c>
      <c r="P37" s="44">
        <f>ABS('P1dB CL'!C648-P$5)</f>
        <v>0</v>
      </c>
      <c r="Q37" s="44">
        <f>ABS('P1dB CL'!C699-Q$5)</f>
        <v>0</v>
      </c>
      <c r="S37" s="77">
        <f>'P1dB CL'!E33</f>
        <v>0</v>
      </c>
      <c r="T37" s="20"/>
      <c r="U37" s="84">
        <f>ABS('P1dB CL'!V37-U$5)</f>
        <v>0</v>
      </c>
      <c r="V37" s="44">
        <f>ABS('P1dB CL'!V93-V$5)</f>
        <v>0</v>
      </c>
      <c r="W37" s="44">
        <f>ABS('P1dB CL'!V149-W$5)</f>
        <v>0</v>
      </c>
      <c r="X37" s="44">
        <f>ABS('P1dB CL'!V205-X$5)</f>
        <v>0</v>
      </c>
      <c r="Y37" s="44">
        <f>ABS('P1dB CL'!V261-Y$5)</f>
        <v>0</v>
      </c>
      <c r="Z37" s="44">
        <f>ABS('P1dB CL'!V317-Z$5)</f>
        <v>0</v>
      </c>
      <c r="AA37" s="44">
        <f>ABS('P1dB CL'!V373-AA$5)</f>
        <v>0</v>
      </c>
      <c r="AB37" s="20"/>
      <c r="AC37" s="44">
        <f>ABS('P1dB CL'!V428-0)</f>
        <v>0</v>
      </c>
      <c r="AD37" s="44">
        <f>ABS('P1dB CL'!V483-0)</f>
        <v>0</v>
      </c>
      <c r="AE37" s="44">
        <f>ABS('P1dB CL'!V538-0)</f>
        <v>0</v>
      </c>
      <c r="AF37" s="44">
        <f>ABS('P1dB CL'!V593-0)</f>
        <v>0</v>
      </c>
      <c r="AG37" s="44">
        <f>ABS('P1dB CL'!V648-0)</f>
        <v>0</v>
      </c>
      <c r="AH37" s="44">
        <f>ABS('P1dB CL'!V703-0)</f>
        <v>0</v>
      </c>
      <c r="AI37" s="20"/>
    </row>
    <row r="38" spans="2:35" x14ac:dyDescent="0.25">
      <c r="B38" s="77">
        <f>'P1dB CL'!E34</f>
        <v>0</v>
      </c>
      <c r="C38" s="20"/>
      <c r="D38" s="84">
        <f>ABS('P1dB CL'!C38-D$5)</f>
        <v>0</v>
      </c>
      <c r="E38" s="44">
        <f>ABS('P1dB CL'!C94-E$5)</f>
        <v>0</v>
      </c>
      <c r="F38" s="44">
        <f>ABS('P1dB CL'!C150-F$5)</f>
        <v>0</v>
      </c>
      <c r="G38" s="44">
        <f>ABS('P1dB CL'!C206-G$5)</f>
        <v>0</v>
      </c>
      <c r="H38" s="44">
        <f>ABS('P1dB CL'!C262-H$5)</f>
        <v>0</v>
      </c>
      <c r="I38" s="44">
        <f>ABS('P1dB CL'!C318-I$5)</f>
        <v>0</v>
      </c>
      <c r="J38" s="44">
        <f>ABS('P1dB CL'!C374-J$5)</f>
        <v>0</v>
      </c>
      <c r="K38" s="20"/>
      <c r="L38" s="44">
        <f>ABS('P1dB CL'!C429-L$5)</f>
        <v>0</v>
      </c>
      <c r="M38" s="44">
        <f>ABS('P1dB CL'!C484-M$5)</f>
        <v>0</v>
      </c>
      <c r="N38" s="44">
        <f>ABS('P1dB CL'!C539-N$5)</f>
        <v>0</v>
      </c>
      <c r="O38" s="44">
        <f>ABS('P1dB CL'!C594-O$5)</f>
        <v>0</v>
      </c>
      <c r="P38" s="44">
        <f>ABS('P1dB CL'!C649-P$5)</f>
        <v>0</v>
      </c>
      <c r="Q38" s="44">
        <f>ABS('P1dB CL'!C700-Q$5)</f>
        <v>0</v>
      </c>
      <c r="S38" s="77">
        <f>'P1dB CL'!E34</f>
        <v>0</v>
      </c>
      <c r="T38" s="20"/>
      <c r="U38" s="84">
        <f>ABS('P1dB CL'!V38-U$5)</f>
        <v>0</v>
      </c>
      <c r="V38" s="44">
        <f>ABS('P1dB CL'!V94-V$5)</f>
        <v>0</v>
      </c>
      <c r="W38" s="44">
        <f>ABS('P1dB CL'!V150-W$5)</f>
        <v>0</v>
      </c>
      <c r="X38" s="44">
        <f>ABS('P1dB CL'!V206-X$5)</f>
        <v>0</v>
      </c>
      <c r="Y38" s="44">
        <f>ABS('P1dB CL'!V262-Y$5)</f>
        <v>0</v>
      </c>
      <c r="Z38" s="44">
        <f>ABS('P1dB CL'!V318-Z$5)</f>
        <v>0</v>
      </c>
      <c r="AA38" s="44">
        <f>ABS('P1dB CL'!V374-AA$5)</f>
        <v>0</v>
      </c>
      <c r="AB38" s="20"/>
      <c r="AC38" s="44">
        <f>ABS('P1dB CL'!V429-0)</f>
        <v>0</v>
      </c>
      <c r="AD38" s="44">
        <f>ABS('P1dB CL'!V484-0)</f>
        <v>0</v>
      </c>
      <c r="AE38" s="44">
        <f>ABS('P1dB CL'!V539-0)</f>
        <v>0</v>
      </c>
      <c r="AF38" s="44">
        <f>ABS('P1dB CL'!V594-0)</f>
        <v>0</v>
      </c>
      <c r="AG38" s="44">
        <f>ABS('P1dB CL'!V649-0)</f>
        <v>0</v>
      </c>
      <c r="AH38" s="44">
        <f>ABS('P1dB CL'!V704-0)</f>
        <v>0</v>
      </c>
      <c r="AI38" s="20"/>
    </row>
    <row r="39" spans="2:35" x14ac:dyDescent="0.25">
      <c r="B39" s="77">
        <f>'P1dB CL'!E35</f>
        <v>0</v>
      </c>
      <c r="C39" s="20"/>
      <c r="D39" s="84">
        <f>ABS('P1dB CL'!C39-D$5)</f>
        <v>0</v>
      </c>
      <c r="E39" s="44">
        <f>ABS('P1dB CL'!C95-E$5)</f>
        <v>0</v>
      </c>
      <c r="F39" s="44">
        <f>ABS('P1dB CL'!C151-F$5)</f>
        <v>0</v>
      </c>
      <c r="G39" s="44">
        <f>ABS('P1dB CL'!C207-G$5)</f>
        <v>0</v>
      </c>
      <c r="H39" s="44">
        <f>ABS('P1dB CL'!C263-H$5)</f>
        <v>0</v>
      </c>
      <c r="I39" s="44">
        <f>ABS('P1dB CL'!C319-I$5)</f>
        <v>0</v>
      </c>
      <c r="J39" s="44">
        <f>ABS('P1dB CL'!C375-J$5)</f>
        <v>0</v>
      </c>
      <c r="K39" s="20"/>
      <c r="L39" s="44">
        <f>ABS('P1dB CL'!C430-L$5)</f>
        <v>0</v>
      </c>
      <c r="M39" s="44">
        <f>ABS('P1dB CL'!C485-M$5)</f>
        <v>0</v>
      </c>
      <c r="N39" s="44">
        <f>ABS('P1dB CL'!C540-N$5)</f>
        <v>0</v>
      </c>
      <c r="O39" s="44">
        <f>ABS('P1dB CL'!C595-O$5)</f>
        <v>0</v>
      </c>
      <c r="P39" s="44">
        <f>ABS('P1dB CL'!C650-P$5)</f>
        <v>0</v>
      </c>
      <c r="Q39" s="44">
        <f>ABS('P1dB CL'!C701-Q$5)</f>
        <v>0</v>
      </c>
      <c r="S39" s="77">
        <f>'P1dB CL'!E35</f>
        <v>0</v>
      </c>
      <c r="T39" s="20"/>
      <c r="U39" s="84">
        <f>ABS('P1dB CL'!V39-U$5)</f>
        <v>0</v>
      </c>
      <c r="V39" s="44">
        <f>ABS('P1dB CL'!V95-V$5)</f>
        <v>0</v>
      </c>
      <c r="W39" s="44">
        <f>ABS('P1dB CL'!V151-W$5)</f>
        <v>0</v>
      </c>
      <c r="X39" s="44">
        <f>ABS('P1dB CL'!V207-X$5)</f>
        <v>0</v>
      </c>
      <c r="Y39" s="44">
        <f>ABS('P1dB CL'!V263-Y$5)</f>
        <v>0</v>
      </c>
      <c r="Z39" s="44">
        <f>ABS('P1dB CL'!V319-Z$5)</f>
        <v>0</v>
      </c>
      <c r="AA39" s="44">
        <f>ABS('P1dB CL'!V375-AA$5)</f>
        <v>0</v>
      </c>
      <c r="AB39" s="20"/>
      <c r="AC39" s="44">
        <f>ABS('P1dB CL'!V430-0)</f>
        <v>0</v>
      </c>
      <c r="AD39" s="44">
        <f>ABS('P1dB CL'!V485-0)</f>
        <v>0</v>
      </c>
      <c r="AE39" s="44">
        <f>ABS('P1dB CL'!V540-0)</f>
        <v>0</v>
      </c>
      <c r="AF39" s="44">
        <f>ABS('P1dB CL'!V595-0)</f>
        <v>0</v>
      </c>
      <c r="AG39" s="44">
        <f>ABS('P1dB CL'!V650-0)</f>
        <v>0</v>
      </c>
      <c r="AH39" s="44">
        <f>ABS('P1dB CL'!V705-0)</f>
        <v>0</v>
      </c>
      <c r="AI39" s="20"/>
    </row>
    <row r="40" spans="2:35" x14ac:dyDescent="0.25">
      <c r="B40" s="77">
        <f>'P1dB CL'!E36</f>
        <v>0</v>
      </c>
      <c r="C40" s="20"/>
      <c r="D40" s="84">
        <f>ABS('P1dB CL'!C40-D$5)</f>
        <v>0</v>
      </c>
      <c r="E40" s="44">
        <f>ABS('P1dB CL'!C96-E$5)</f>
        <v>0</v>
      </c>
      <c r="F40" s="44">
        <f>ABS('P1dB CL'!C152-F$5)</f>
        <v>0</v>
      </c>
      <c r="G40" s="44">
        <f>ABS('P1dB CL'!C208-G$5)</f>
        <v>0</v>
      </c>
      <c r="H40" s="44">
        <f>ABS('P1dB CL'!C264-H$5)</f>
        <v>0</v>
      </c>
      <c r="I40" s="44">
        <f>ABS('P1dB CL'!C320-I$5)</f>
        <v>0</v>
      </c>
      <c r="J40" s="44">
        <f>ABS('P1dB CL'!C376-J$5)</f>
        <v>0</v>
      </c>
      <c r="K40" s="20"/>
      <c r="L40" s="44">
        <f>ABS('P1dB CL'!C431-L$5)</f>
        <v>0</v>
      </c>
      <c r="M40" s="44">
        <f>ABS('P1dB CL'!C486-M$5)</f>
        <v>0</v>
      </c>
      <c r="N40" s="44">
        <f>ABS('P1dB CL'!C541-N$5)</f>
        <v>0</v>
      </c>
      <c r="O40" s="44">
        <f>ABS('P1dB CL'!C596-O$5)</f>
        <v>0</v>
      </c>
      <c r="P40" s="44">
        <f>ABS('P1dB CL'!C651-P$5)</f>
        <v>0</v>
      </c>
      <c r="Q40" s="44">
        <f>ABS('P1dB CL'!C702-Q$5)</f>
        <v>0</v>
      </c>
      <c r="S40" s="77">
        <f>'P1dB CL'!E36</f>
        <v>0</v>
      </c>
      <c r="T40" s="20"/>
      <c r="U40" s="84">
        <f>ABS('P1dB CL'!V40-U$5)</f>
        <v>0</v>
      </c>
      <c r="V40" s="44">
        <f>ABS('P1dB CL'!V96-V$5)</f>
        <v>0</v>
      </c>
      <c r="W40" s="44">
        <f>ABS('P1dB CL'!V152-W$5)</f>
        <v>0</v>
      </c>
      <c r="X40" s="44">
        <f>ABS('P1dB CL'!V208-X$5)</f>
        <v>0</v>
      </c>
      <c r="Y40" s="44">
        <f>ABS('P1dB CL'!V264-Y$5)</f>
        <v>0</v>
      </c>
      <c r="Z40" s="44">
        <f>ABS('P1dB CL'!V320-Z$5)</f>
        <v>0</v>
      </c>
      <c r="AA40" s="44">
        <f>ABS('P1dB CL'!V376-AA$5)</f>
        <v>0</v>
      </c>
      <c r="AB40" s="20"/>
      <c r="AC40" s="44">
        <f>ABS('P1dB CL'!V431-0)</f>
        <v>0</v>
      </c>
      <c r="AD40" s="44">
        <f>ABS('P1dB CL'!V486-0)</f>
        <v>0</v>
      </c>
      <c r="AE40" s="44">
        <f>ABS('P1dB CL'!V541-0)</f>
        <v>0</v>
      </c>
      <c r="AF40" s="44">
        <f>ABS('P1dB CL'!V596-0)</f>
        <v>0</v>
      </c>
      <c r="AG40" s="44">
        <f>ABS('P1dB CL'!V651-0)</f>
        <v>0</v>
      </c>
      <c r="AH40" s="44">
        <f>ABS('P1dB CL'!V706-0)</f>
        <v>0</v>
      </c>
      <c r="AI40" s="20"/>
    </row>
    <row r="41" spans="2:35" x14ac:dyDescent="0.25">
      <c r="B41" s="77">
        <f>'P1dB CL'!E37</f>
        <v>0</v>
      </c>
      <c r="C41" s="20"/>
      <c r="D41" s="84">
        <f>ABS('P1dB CL'!C41-D$5)</f>
        <v>0</v>
      </c>
      <c r="E41" s="44">
        <f>ABS('P1dB CL'!C97-E$5)</f>
        <v>0</v>
      </c>
      <c r="F41" s="44">
        <f>ABS('P1dB CL'!C153-F$5)</f>
        <v>0</v>
      </c>
      <c r="G41" s="44">
        <f>ABS('P1dB CL'!C209-G$5)</f>
        <v>0</v>
      </c>
      <c r="H41" s="44">
        <f>ABS('P1dB CL'!C265-H$5)</f>
        <v>0</v>
      </c>
      <c r="I41" s="44">
        <f>ABS('P1dB CL'!C321-I$5)</f>
        <v>0</v>
      </c>
      <c r="J41" s="44">
        <f>ABS('P1dB CL'!C377-J$5)</f>
        <v>0</v>
      </c>
      <c r="K41" s="20"/>
      <c r="L41" s="44">
        <f>ABS('P1dB CL'!C432-L$5)</f>
        <v>0</v>
      </c>
      <c r="M41" s="44">
        <f>ABS('P1dB CL'!C487-M$5)</f>
        <v>0</v>
      </c>
      <c r="N41" s="44">
        <f>ABS('P1dB CL'!C542-N$5)</f>
        <v>0</v>
      </c>
      <c r="O41" s="44">
        <f>ABS('P1dB CL'!C597-O$5)</f>
        <v>0</v>
      </c>
      <c r="P41" s="44">
        <f>ABS('P1dB CL'!C652-P$5)</f>
        <v>0</v>
      </c>
      <c r="Q41" s="44">
        <f>ABS('P1dB CL'!C703-Q$5)</f>
        <v>0</v>
      </c>
      <c r="S41" s="77">
        <f>'P1dB CL'!E37</f>
        <v>0</v>
      </c>
      <c r="T41" s="20"/>
      <c r="U41" s="84">
        <f>ABS('P1dB CL'!V41-U$5)</f>
        <v>0</v>
      </c>
      <c r="V41" s="44">
        <f>ABS('P1dB CL'!V97-V$5)</f>
        <v>0</v>
      </c>
      <c r="W41" s="44">
        <f>ABS('P1dB CL'!V153-W$5)</f>
        <v>0</v>
      </c>
      <c r="X41" s="44">
        <f>ABS('P1dB CL'!V209-X$5)</f>
        <v>0</v>
      </c>
      <c r="Y41" s="44">
        <f>ABS('P1dB CL'!V265-Y$5)</f>
        <v>0</v>
      </c>
      <c r="Z41" s="44">
        <f>ABS('P1dB CL'!V321-Z$5)</f>
        <v>0</v>
      </c>
      <c r="AA41" s="44">
        <f>ABS('P1dB CL'!V377-AA$5)</f>
        <v>0</v>
      </c>
      <c r="AB41" s="20"/>
      <c r="AC41" s="44">
        <f>ABS('P1dB CL'!V432-0)</f>
        <v>0</v>
      </c>
      <c r="AD41" s="44">
        <f>ABS('P1dB CL'!V487-0)</f>
        <v>0</v>
      </c>
      <c r="AE41" s="44">
        <f>ABS('P1dB CL'!V542-0)</f>
        <v>0</v>
      </c>
      <c r="AF41" s="44">
        <f>ABS('P1dB CL'!V597-0)</f>
        <v>0</v>
      </c>
      <c r="AG41" s="44">
        <f>ABS('P1dB CL'!V652-0)</f>
        <v>0</v>
      </c>
      <c r="AH41" s="44">
        <f>ABS('P1dB CL'!V707-0)</f>
        <v>0</v>
      </c>
      <c r="AI41" s="20"/>
    </row>
    <row r="42" spans="2:35" x14ac:dyDescent="0.25">
      <c r="B42" s="77">
        <f>'P1dB CL'!E38</f>
        <v>0</v>
      </c>
      <c r="C42" s="20"/>
      <c r="D42" s="84">
        <f>ABS('P1dB CL'!C42-D$5)</f>
        <v>0</v>
      </c>
      <c r="E42" s="44">
        <f>ABS('P1dB CL'!C98-E$5)</f>
        <v>0</v>
      </c>
      <c r="F42" s="44">
        <f>ABS('P1dB CL'!C154-F$5)</f>
        <v>0</v>
      </c>
      <c r="G42" s="44">
        <f>ABS('P1dB CL'!C210-G$5)</f>
        <v>0</v>
      </c>
      <c r="H42" s="44">
        <f>ABS('P1dB CL'!C266-H$5)</f>
        <v>0</v>
      </c>
      <c r="I42" s="44">
        <f>ABS('P1dB CL'!C322-I$5)</f>
        <v>0</v>
      </c>
      <c r="J42" s="44">
        <f>ABS('P1dB CL'!C378-J$5)</f>
        <v>0</v>
      </c>
      <c r="K42" s="20"/>
      <c r="L42" s="44">
        <f>ABS('P1dB CL'!C433-L$5)</f>
        <v>0</v>
      </c>
      <c r="M42" s="44">
        <f>ABS('P1dB CL'!C488-M$5)</f>
        <v>0</v>
      </c>
      <c r="N42" s="44">
        <f>ABS('P1dB CL'!C543-N$5)</f>
        <v>0</v>
      </c>
      <c r="O42" s="44">
        <f>ABS('P1dB CL'!C598-O$5)</f>
        <v>0</v>
      </c>
      <c r="P42" s="44">
        <f>ABS('P1dB CL'!C653-P$5)</f>
        <v>0</v>
      </c>
      <c r="Q42" s="44">
        <f>ABS('P1dB CL'!C704-Q$5)</f>
        <v>0</v>
      </c>
      <c r="S42" s="77">
        <f>'P1dB CL'!E38</f>
        <v>0</v>
      </c>
      <c r="T42" s="20"/>
      <c r="U42" s="84">
        <f>ABS('P1dB CL'!V42-U$5)</f>
        <v>0</v>
      </c>
      <c r="V42" s="44">
        <f>ABS('P1dB CL'!V98-V$5)</f>
        <v>0</v>
      </c>
      <c r="W42" s="44">
        <f>ABS('P1dB CL'!V154-W$5)</f>
        <v>0</v>
      </c>
      <c r="X42" s="44">
        <f>ABS('P1dB CL'!V210-X$5)</f>
        <v>0</v>
      </c>
      <c r="Y42" s="44">
        <f>ABS('P1dB CL'!V266-Y$5)</f>
        <v>0</v>
      </c>
      <c r="Z42" s="44">
        <f>ABS('P1dB CL'!V322-Z$5)</f>
        <v>0</v>
      </c>
      <c r="AA42" s="44">
        <f>ABS('P1dB CL'!V378-AA$5)</f>
        <v>0</v>
      </c>
      <c r="AB42" s="20"/>
      <c r="AC42" s="44">
        <f>ABS('P1dB CL'!V433-0)</f>
        <v>0</v>
      </c>
      <c r="AD42" s="44">
        <f>ABS('P1dB CL'!V488-0)</f>
        <v>0</v>
      </c>
      <c r="AE42" s="44">
        <f>ABS('P1dB CL'!V543-0)</f>
        <v>0</v>
      </c>
      <c r="AF42" s="44">
        <f>ABS('P1dB CL'!V598-0)</f>
        <v>0</v>
      </c>
      <c r="AG42" s="44">
        <f>ABS('P1dB CL'!V653-0)</f>
        <v>0</v>
      </c>
      <c r="AH42" s="44">
        <f>ABS('P1dB CL'!V708-0)</f>
        <v>0</v>
      </c>
      <c r="AI42" s="20"/>
    </row>
    <row r="43" spans="2:35" x14ac:dyDescent="0.25">
      <c r="B43" s="77">
        <f>'P1dB CL'!E39</f>
        <v>0</v>
      </c>
      <c r="C43" s="20"/>
      <c r="D43" s="84">
        <f>ABS('P1dB CL'!C43-D$5)</f>
        <v>0</v>
      </c>
      <c r="E43" s="44">
        <f>ABS('P1dB CL'!C99-E$5)</f>
        <v>0</v>
      </c>
      <c r="F43" s="44">
        <f>ABS('P1dB CL'!C155-F$5)</f>
        <v>0</v>
      </c>
      <c r="G43" s="44">
        <f>ABS('P1dB CL'!C211-G$5)</f>
        <v>0</v>
      </c>
      <c r="H43" s="44">
        <f>ABS('P1dB CL'!C267-H$5)</f>
        <v>0</v>
      </c>
      <c r="I43" s="44">
        <f>ABS('P1dB CL'!C323-I$5)</f>
        <v>0</v>
      </c>
      <c r="J43" s="44">
        <f>ABS('P1dB CL'!C379-J$5)</f>
        <v>0</v>
      </c>
      <c r="K43" s="20"/>
      <c r="L43" s="44">
        <f>ABS('P1dB CL'!C434-L$5)</f>
        <v>0</v>
      </c>
      <c r="M43" s="44">
        <f>ABS('P1dB CL'!C489-M$5)</f>
        <v>0</v>
      </c>
      <c r="N43" s="44">
        <f>ABS('P1dB CL'!C544-N$5)</f>
        <v>0</v>
      </c>
      <c r="O43" s="44">
        <f>ABS('P1dB CL'!C599-O$5)</f>
        <v>0</v>
      </c>
      <c r="P43" s="44">
        <f>ABS('P1dB CL'!C654-P$5)</f>
        <v>0</v>
      </c>
      <c r="Q43" s="44">
        <f>ABS('P1dB CL'!C705-Q$5)</f>
        <v>0</v>
      </c>
      <c r="S43" s="77">
        <f>'P1dB CL'!E39</f>
        <v>0</v>
      </c>
      <c r="T43" s="20"/>
      <c r="U43" s="84">
        <f>ABS('P1dB CL'!V43-U$5)</f>
        <v>0</v>
      </c>
      <c r="V43" s="44">
        <f>ABS('P1dB CL'!V99-V$5)</f>
        <v>0</v>
      </c>
      <c r="W43" s="44">
        <f>ABS('P1dB CL'!V155-W$5)</f>
        <v>0</v>
      </c>
      <c r="X43" s="44">
        <f>ABS('P1dB CL'!V211-X$5)</f>
        <v>0</v>
      </c>
      <c r="Y43" s="44">
        <f>ABS('P1dB CL'!V267-Y$5)</f>
        <v>0</v>
      </c>
      <c r="Z43" s="44">
        <f>ABS('P1dB CL'!V323-Z$5)</f>
        <v>0</v>
      </c>
      <c r="AA43" s="44">
        <f>ABS('P1dB CL'!V379-AA$5)</f>
        <v>0</v>
      </c>
      <c r="AB43" s="20"/>
      <c r="AC43" s="44">
        <f>ABS('P1dB CL'!V434-0)</f>
        <v>0</v>
      </c>
      <c r="AD43" s="44">
        <f>ABS('P1dB CL'!V489-0)</f>
        <v>0</v>
      </c>
      <c r="AE43" s="44">
        <f>ABS('P1dB CL'!V544-0)</f>
        <v>0</v>
      </c>
      <c r="AF43" s="44">
        <f>ABS('P1dB CL'!V599-0)</f>
        <v>0</v>
      </c>
      <c r="AG43" s="44">
        <f>ABS('P1dB CL'!V654-0)</f>
        <v>0</v>
      </c>
      <c r="AH43" s="44">
        <f>ABS('P1dB CL'!V709-0)</f>
        <v>0</v>
      </c>
      <c r="AI43" s="20"/>
    </row>
    <row r="44" spans="2:35" x14ac:dyDescent="0.25">
      <c r="B44" s="77">
        <f>'P1dB CL'!E40</f>
        <v>0</v>
      </c>
      <c r="C44" s="20"/>
      <c r="D44" s="84">
        <f>ABS('P1dB CL'!C44-D$5)</f>
        <v>0</v>
      </c>
      <c r="E44" s="44">
        <f>ABS('P1dB CL'!C100-E$5)</f>
        <v>0</v>
      </c>
      <c r="F44" s="44">
        <f>ABS('P1dB CL'!C156-F$5)</f>
        <v>0</v>
      </c>
      <c r="G44" s="44">
        <f>ABS('P1dB CL'!C212-G$5)</f>
        <v>0</v>
      </c>
      <c r="H44" s="44">
        <f>ABS('P1dB CL'!C268-H$5)</f>
        <v>0</v>
      </c>
      <c r="I44" s="44">
        <f>ABS('P1dB CL'!C324-I$5)</f>
        <v>0</v>
      </c>
      <c r="J44" s="44">
        <f>ABS('P1dB CL'!C380-J$5)</f>
        <v>0</v>
      </c>
      <c r="K44" s="20"/>
      <c r="L44" s="44">
        <f>ABS('P1dB CL'!C435-L$5)</f>
        <v>0</v>
      </c>
      <c r="M44" s="44">
        <f>ABS('P1dB CL'!C490-M$5)</f>
        <v>0</v>
      </c>
      <c r="N44" s="44">
        <f>ABS('P1dB CL'!C545-N$5)</f>
        <v>0</v>
      </c>
      <c r="O44" s="44">
        <f>ABS('P1dB CL'!C600-O$5)</f>
        <v>0</v>
      </c>
      <c r="P44" s="44">
        <f>ABS('P1dB CL'!C655-P$5)</f>
        <v>0</v>
      </c>
      <c r="Q44" s="44">
        <f>ABS('P1dB CL'!C706-Q$5)</f>
        <v>0</v>
      </c>
      <c r="S44" s="77">
        <f>'P1dB CL'!E40</f>
        <v>0</v>
      </c>
      <c r="T44" s="20"/>
      <c r="U44" s="84">
        <f>ABS('P1dB CL'!V44-U$5)</f>
        <v>0</v>
      </c>
      <c r="V44" s="44">
        <f>ABS('P1dB CL'!V100-V$5)</f>
        <v>0</v>
      </c>
      <c r="W44" s="44">
        <f>ABS('P1dB CL'!V156-W$5)</f>
        <v>0</v>
      </c>
      <c r="X44" s="44">
        <f>ABS('P1dB CL'!V212-X$5)</f>
        <v>0</v>
      </c>
      <c r="Y44" s="44">
        <f>ABS('P1dB CL'!V268-Y$5)</f>
        <v>0</v>
      </c>
      <c r="Z44" s="44">
        <f>ABS('P1dB CL'!V324-Z$5)</f>
        <v>0</v>
      </c>
      <c r="AA44" s="44">
        <f>ABS('P1dB CL'!V380-AA$5)</f>
        <v>0</v>
      </c>
      <c r="AB44" s="20"/>
      <c r="AC44" s="44">
        <f>ABS('P1dB CL'!V435-0)</f>
        <v>0</v>
      </c>
      <c r="AD44" s="44">
        <f>ABS('P1dB CL'!V490-0)</f>
        <v>0</v>
      </c>
      <c r="AE44" s="44">
        <f>ABS('P1dB CL'!V545-0)</f>
        <v>0</v>
      </c>
      <c r="AF44" s="44">
        <f>ABS('P1dB CL'!V600-0)</f>
        <v>0</v>
      </c>
      <c r="AG44" s="44">
        <f>ABS('P1dB CL'!V655-0)</f>
        <v>0</v>
      </c>
      <c r="AH44" s="44">
        <f>ABS('P1dB CL'!V710-0)</f>
        <v>0</v>
      </c>
      <c r="AI44" s="20"/>
    </row>
    <row r="45" spans="2:35" x14ac:dyDescent="0.25">
      <c r="B45" s="77">
        <f>'P1dB CL'!E41</f>
        <v>0</v>
      </c>
      <c r="C45" s="20"/>
      <c r="D45" s="84">
        <f>ABS('P1dB CL'!C45-D$5)</f>
        <v>0</v>
      </c>
      <c r="E45" s="44">
        <f>ABS('P1dB CL'!C101-E$5)</f>
        <v>0</v>
      </c>
      <c r="F45" s="44">
        <f>ABS('P1dB CL'!C157-F$5)</f>
        <v>0</v>
      </c>
      <c r="G45" s="44">
        <f>ABS('P1dB CL'!C213-G$5)</f>
        <v>0</v>
      </c>
      <c r="H45" s="44">
        <f>ABS('P1dB CL'!C269-H$5)</f>
        <v>0</v>
      </c>
      <c r="I45" s="44">
        <f>ABS('P1dB CL'!C325-I$5)</f>
        <v>0</v>
      </c>
      <c r="J45" s="44">
        <f>ABS('P1dB CL'!C381-J$5)</f>
        <v>0</v>
      </c>
      <c r="K45" s="20"/>
      <c r="L45" s="44">
        <f>ABS('P1dB CL'!C436-L$5)</f>
        <v>0</v>
      </c>
      <c r="M45" s="44">
        <f>ABS('P1dB CL'!C491-M$5)</f>
        <v>0</v>
      </c>
      <c r="N45" s="44">
        <f>ABS('P1dB CL'!C546-N$5)</f>
        <v>0</v>
      </c>
      <c r="O45" s="44">
        <f>ABS('P1dB CL'!C601-O$5)</f>
        <v>0</v>
      </c>
      <c r="P45" s="44">
        <f>ABS('P1dB CL'!C656-P$5)</f>
        <v>0</v>
      </c>
      <c r="Q45" s="44">
        <f>ABS('P1dB CL'!C707-Q$5)</f>
        <v>0</v>
      </c>
      <c r="S45" s="77">
        <f>'P1dB CL'!E41</f>
        <v>0</v>
      </c>
      <c r="T45" s="20"/>
      <c r="U45" s="84">
        <f>ABS('P1dB CL'!V45-U$5)</f>
        <v>0</v>
      </c>
      <c r="V45" s="44">
        <f>ABS('P1dB CL'!V101-V$5)</f>
        <v>0</v>
      </c>
      <c r="W45" s="44">
        <f>ABS('P1dB CL'!V157-W$5)</f>
        <v>0</v>
      </c>
      <c r="X45" s="44">
        <f>ABS('P1dB CL'!V213-X$5)</f>
        <v>0</v>
      </c>
      <c r="Y45" s="44">
        <f>ABS('P1dB CL'!V269-Y$5)</f>
        <v>0</v>
      </c>
      <c r="Z45" s="44">
        <f>ABS('P1dB CL'!V325-Z$5)</f>
        <v>0</v>
      </c>
      <c r="AA45" s="44">
        <f>ABS('P1dB CL'!V381-AA$5)</f>
        <v>0</v>
      </c>
      <c r="AB45" s="20"/>
      <c r="AC45" s="44">
        <f>ABS('P1dB CL'!V436-0)</f>
        <v>0</v>
      </c>
      <c r="AD45" s="44">
        <f>ABS('P1dB CL'!V491-0)</f>
        <v>0</v>
      </c>
      <c r="AE45" s="44">
        <f>ABS('P1dB CL'!V546-0)</f>
        <v>0</v>
      </c>
      <c r="AF45" s="44">
        <f>ABS('P1dB CL'!V601-0)</f>
        <v>0</v>
      </c>
      <c r="AG45" s="44">
        <f>ABS('P1dB CL'!V656-0)</f>
        <v>0</v>
      </c>
      <c r="AH45" s="44">
        <f>ABS('P1dB CL'!V711-0)</f>
        <v>0</v>
      </c>
      <c r="AI45" s="20"/>
    </row>
    <row r="46" spans="2:35" x14ac:dyDescent="0.25">
      <c r="B46" s="77">
        <f>'P1dB CL'!E42</f>
        <v>0</v>
      </c>
      <c r="C46" s="20"/>
      <c r="D46" s="84">
        <f>ABS('P1dB CL'!C46-D$5)</f>
        <v>0</v>
      </c>
      <c r="E46" s="44">
        <f>ABS('P1dB CL'!C102-E$5)</f>
        <v>0</v>
      </c>
      <c r="F46" s="44">
        <f>ABS('P1dB CL'!C158-F$5)</f>
        <v>0</v>
      </c>
      <c r="G46" s="44">
        <f>ABS('P1dB CL'!C214-G$5)</f>
        <v>0</v>
      </c>
      <c r="H46" s="44">
        <f>ABS('P1dB CL'!C270-H$5)</f>
        <v>0</v>
      </c>
      <c r="I46" s="44">
        <f>ABS('P1dB CL'!C326-I$5)</f>
        <v>0</v>
      </c>
      <c r="J46" s="44">
        <f>ABS('P1dB CL'!C382-J$5)</f>
        <v>0</v>
      </c>
      <c r="K46" s="20"/>
      <c r="L46" s="44">
        <f>ABS('P1dB CL'!C437-L$5)</f>
        <v>0</v>
      </c>
      <c r="M46" s="44">
        <f>ABS('P1dB CL'!C492-M$5)</f>
        <v>0</v>
      </c>
      <c r="N46" s="44">
        <f>ABS('P1dB CL'!C547-N$5)</f>
        <v>0</v>
      </c>
      <c r="O46" s="44">
        <f>ABS('P1dB CL'!C602-O$5)</f>
        <v>0</v>
      </c>
      <c r="P46" s="44">
        <f>ABS('P1dB CL'!C657-P$5)</f>
        <v>0</v>
      </c>
      <c r="Q46" s="44">
        <f>ABS('P1dB CL'!C708-Q$5)</f>
        <v>0</v>
      </c>
      <c r="S46" s="77">
        <f>'P1dB CL'!E42</f>
        <v>0</v>
      </c>
      <c r="T46" s="20"/>
      <c r="U46" s="84">
        <f>ABS('P1dB CL'!V46-U$5)</f>
        <v>0</v>
      </c>
      <c r="V46" s="44">
        <f>ABS('P1dB CL'!V102-V$5)</f>
        <v>0</v>
      </c>
      <c r="W46" s="44">
        <f>ABS('P1dB CL'!V158-W$5)</f>
        <v>0</v>
      </c>
      <c r="X46" s="44">
        <f>ABS('P1dB CL'!V214-X$5)</f>
        <v>0</v>
      </c>
      <c r="Y46" s="44">
        <f>ABS('P1dB CL'!V270-Y$5)</f>
        <v>0</v>
      </c>
      <c r="Z46" s="44">
        <f>ABS('P1dB CL'!V326-Z$5)</f>
        <v>0</v>
      </c>
      <c r="AA46" s="44">
        <f>ABS('P1dB CL'!V382-AA$5)</f>
        <v>0</v>
      </c>
      <c r="AB46" s="20"/>
      <c r="AC46" s="44">
        <f>ABS('P1dB CL'!V437-0)</f>
        <v>0</v>
      </c>
      <c r="AD46" s="44">
        <f>ABS('P1dB CL'!V492-0)</f>
        <v>0</v>
      </c>
      <c r="AE46" s="44">
        <f>ABS('P1dB CL'!V547-0)</f>
        <v>0</v>
      </c>
      <c r="AF46" s="44">
        <f>ABS('P1dB CL'!V602-0)</f>
        <v>0</v>
      </c>
      <c r="AG46" s="44">
        <f>ABS('P1dB CL'!V657-0)</f>
        <v>0</v>
      </c>
      <c r="AH46" s="44">
        <f>ABS('P1dB CL'!V712-0)</f>
        <v>0</v>
      </c>
      <c r="AI46" s="20"/>
    </row>
    <row r="47" spans="2:35" x14ac:dyDescent="0.25">
      <c r="B47" s="77">
        <f>'P1dB CL'!E43</f>
        <v>0</v>
      </c>
      <c r="C47" s="20"/>
      <c r="D47" s="84">
        <f>ABS('P1dB CL'!C47-D$5)</f>
        <v>0</v>
      </c>
      <c r="E47" s="44">
        <f>ABS('P1dB CL'!C103-E$5)</f>
        <v>0</v>
      </c>
      <c r="F47" s="44">
        <f>ABS('P1dB CL'!C159-F$5)</f>
        <v>0</v>
      </c>
      <c r="G47" s="44">
        <f>ABS('P1dB CL'!C215-G$5)</f>
        <v>0</v>
      </c>
      <c r="H47" s="44">
        <f>ABS('P1dB CL'!C271-H$5)</f>
        <v>0</v>
      </c>
      <c r="I47" s="44">
        <f>ABS('P1dB CL'!C327-I$5)</f>
        <v>0</v>
      </c>
      <c r="J47" s="44">
        <f>ABS('P1dB CL'!C383-J$5)</f>
        <v>0</v>
      </c>
      <c r="K47" s="20"/>
      <c r="L47" s="44">
        <f>ABS('P1dB CL'!C438-L$5)</f>
        <v>0</v>
      </c>
      <c r="M47" s="44">
        <f>ABS('P1dB CL'!C493-M$5)</f>
        <v>0</v>
      </c>
      <c r="N47" s="44">
        <f>ABS('P1dB CL'!C548-N$5)</f>
        <v>0</v>
      </c>
      <c r="O47" s="44">
        <f>ABS('P1dB CL'!C603-O$5)</f>
        <v>0</v>
      </c>
      <c r="P47" s="44">
        <f>ABS('P1dB CL'!C658-P$5)</f>
        <v>0</v>
      </c>
      <c r="Q47" s="44">
        <f>ABS('P1dB CL'!C709-Q$5)</f>
        <v>0</v>
      </c>
      <c r="S47" s="77">
        <f>'P1dB CL'!E43</f>
        <v>0</v>
      </c>
      <c r="T47" s="20"/>
      <c r="U47" s="84">
        <f>ABS('P1dB CL'!V47-U$5)</f>
        <v>0</v>
      </c>
      <c r="V47" s="44">
        <f>ABS('P1dB CL'!V103-V$5)</f>
        <v>0</v>
      </c>
      <c r="W47" s="44">
        <f>ABS('P1dB CL'!V159-W$5)</f>
        <v>0</v>
      </c>
      <c r="X47" s="44">
        <f>ABS('P1dB CL'!V215-X$5)</f>
        <v>0</v>
      </c>
      <c r="Y47" s="44">
        <f>ABS('P1dB CL'!V271-Y$5)</f>
        <v>0</v>
      </c>
      <c r="Z47" s="44">
        <f>ABS('P1dB CL'!V327-Z$5)</f>
        <v>0</v>
      </c>
      <c r="AA47" s="44">
        <f>ABS('P1dB CL'!V383-AA$5)</f>
        <v>0</v>
      </c>
      <c r="AB47" s="20"/>
      <c r="AC47" s="44">
        <f>ABS('P1dB CL'!V438-0)</f>
        <v>0</v>
      </c>
      <c r="AD47" s="44">
        <f>ABS('P1dB CL'!V493-0)</f>
        <v>0</v>
      </c>
      <c r="AE47" s="44">
        <f>ABS('P1dB CL'!V548-0)</f>
        <v>0</v>
      </c>
      <c r="AF47" s="44">
        <f>ABS('P1dB CL'!V603-0)</f>
        <v>0</v>
      </c>
      <c r="AG47" s="44">
        <f>ABS('P1dB CL'!V658-0)</f>
        <v>0</v>
      </c>
      <c r="AH47" s="44">
        <f>ABS('P1dB CL'!V713-0)</f>
        <v>0</v>
      </c>
      <c r="AI47" s="20"/>
    </row>
    <row r="48" spans="2:35" x14ac:dyDescent="0.25">
      <c r="B48" s="77">
        <f>'P1dB CL'!E44</f>
        <v>0</v>
      </c>
      <c r="C48" s="20"/>
      <c r="D48" s="84">
        <f>ABS('P1dB CL'!C48-D$5)</f>
        <v>0</v>
      </c>
      <c r="E48" s="44">
        <f>ABS('P1dB CL'!C104-E$5)</f>
        <v>0</v>
      </c>
      <c r="F48" s="44">
        <f>ABS('P1dB CL'!C160-F$5)</f>
        <v>0</v>
      </c>
      <c r="G48" s="44">
        <f>ABS('P1dB CL'!C216-G$5)</f>
        <v>0</v>
      </c>
      <c r="H48" s="44">
        <f>ABS('P1dB CL'!C272-H$5)</f>
        <v>0</v>
      </c>
      <c r="I48" s="44">
        <f>ABS('P1dB CL'!C328-I$5)</f>
        <v>0</v>
      </c>
      <c r="J48" s="44">
        <f>ABS('P1dB CL'!C384-J$5)</f>
        <v>0</v>
      </c>
      <c r="K48" s="20"/>
      <c r="L48" s="44">
        <f>ABS('P1dB CL'!C439-L$5)</f>
        <v>0</v>
      </c>
      <c r="M48" s="44">
        <f>ABS('P1dB CL'!C494-M$5)</f>
        <v>0</v>
      </c>
      <c r="N48" s="44">
        <f>ABS('P1dB CL'!C549-N$5)</f>
        <v>0</v>
      </c>
      <c r="O48" s="44">
        <f>ABS('P1dB CL'!C604-O$5)</f>
        <v>0</v>
      </c>
      <c r="P48" s="44">
        <f>ABS('P1dB CL'!C659-P$5)</f>
        <v>0</v>
      </c>
      <c r="Q48" s="44">
        <f>ABS('P1dB CL'!C710-Q$5)</f>
        <v>0</v>
      </c>
      <c r="S48" s="77">
        <f>'P1dB CL'!E44</f>
        <v>0</v>
      </c>
      <c r="T48" s="20"/>
      <c r="U48" s="84">
        <f>ABS('P1dB CL'!V48-U$5)</f>
        <v>0</v>
      </c>
      <c r="V48" s="44">
        <f>ABS('P1dB CL'!V104-V$5)</f>
        <v>0</v>
      </c>
      <c r="W48" s="44">
        <f>ABS('P1dB CL'!V160-W$5)</f>
        <v>0</v>
      </c>
      <c r="X48" s="44">
        <f>ABS('P1dB CL'!V216-X$5)</f>
        <v>0</v>
      </c>
      <c r="Y48" s="44">
        <f>ABS('P1dB CL'!V272-Y$5)</f>
        <v>0</v>
      </c>
      <c r="Z48" s="44">
        <f>ABS('P1dB CL'!V328-Z$5)</f>
        <v>0</v>
      </c>
      <c r="AA48" s="44">
        <f>ABS('P1dB CL'!V384-AA$5)</f>
        <v>0</v>
      </c>
      <c r="AB48" s="20"/>
      <c r="AC48" s="44">
        <f>ABS('P1dB CL'!V439-0)</f>
        <v>0</v>
      </c>
      <c r="AD48" s="44">
        <f>ABS('P1dB CL'!V494-0)</f>
        <v>0</v>
      </c>
      <c r="AE48" s="44">
        <f>ABS('P1dB CL'!V549-0)</f>
        <v>0</v>
      </c>
      <c r="AF48" s="44">
        <f>ABS('P1dB CL'!V604-0)</f>
        <v>0</v>
      </c>
      <c r="AG48" s="44">
        <f>ABS('P1dB CL'!V659-0)</f>
        <v>0</v>
      </c>
      <c r="AH48" s="44">
        <f>ABS('P1dB CL'!V714-0)</f>
        <v>0</v>
      </c>
      <c r="AI48" s="20"/>
    </row>
    <row r="49" spans="2:35" x14ac:dyDescent="0.25">
      <c r="B49" s="77">
        <f>'P1dB CL'!E45</f>
        <v>0</v>
      </c>
      <c r="C49" s="20"/>
      <c r="D49" s="84">
        <f>ABS('P1dB CL'!C49-D$5)</f>
        <v>0</v>
      </c>
      <c r="E49" s="44">
        <f>ABS('P1dB CL'!C105-E$5)</f>
        <v>0</v>
      </c>
      <c r="F49" s="44">
        <f>ABS('P1dB CL'!C161-F$5)</f>
        <v>0</v>
      </c>
      <c r="G49" s="44">
        <f>ABS('P1dB CL'!C217-G$5)</f>
        <v>0</v>
      </c>
      <c r="H49" s="44">
        <f>ABS('P1dB CL'!C273-H$5)</f>
        <v>0</v>
      </c>
      <c r="I49" s="44">
        <f>ABS('P1dB CL'!C329-I$5)</f>
        <v>0</v>
      </c>
      <c r="J49" s="44">
        <f>ABS('P1dB CL'!C385-J$5)</f>
        <v>0</v>
      </c>
      <c r="K49" s="20"/>
      <c r="L49" s="44">
        <f>ABS('P1dB CL'!C440-L$5)</f>
        <v>0</v>
      </c>
      <c r="M49" s="44">
        <f>ABS('P1dB CL'!C495-M$5)</f>
        <v>0</v>
      </c>
      <c r="N49" s="44">
        <f>ABS('P1dB CL'!C550-N$5)</f>
        <v>0</v>
      </c>
      <c r="O49" s="44">
        <f>ABS('P1dB CL'!C605-O$5)</f>
        <v>0</v>
      </c>
      <c r="P49" s="44">
        <f>ABS('P1dB CL'!C660-P$5)</f>
        <v>0</v>
      </c>
      <c r="Q49" s="44">
        <f>ABS('P1dB CL'!C711-Q$5)</f>
        <v>0</v>
      </c>
      <c r="S49" s="77">
        <f>'P1dB CL'!E45</f>
        <v>0</v>
      </c>
      <c r="T49" s="20"/>
      <c r="U49" s="84">
        <f>ABS('P1dB CL'!V49-U$5)</f>
        <v>0</v>
      </c>
      <c r="V49" s="44">
        <f>ABS('P1dB CL'!V105-V$5)</f>
        <v>0</v>
      </c>
      <c r="W49" s="44">
        <f>ABS('P1dB CL'!V161-W$5)</f>
        <v>0</v>
      </c>
      <c r="X49" s="44">
        <f>ABS('P1dB CL'!V217-X$5)</f>
        <v>0</v>
      </c>
      <c r="Y49" s="44">
        <f>ABS('P1dB CL'!V273-Y$5)</f>
        <v>0</v>
      </c>
      <c r="Z49" s="44">
        <f>ABS('P1dB CL'!V329-Z$5)</f>
        <v>0</v>
      </c>
      <c r="AA49" s="44">
        <f>ABS('P1dB CL'!V385-AA$5)</f>
        <v>0</v>
      </c>
      <c r="AB49" s="20"/>
      <c r="AC49" s="44">
        <f>ABS('P1dB CL'!V440-0)</f>
        <v>0</v>
      </c>
      <c r="AD49" s="44">
        <f>ABS('P1dB CL'!V495-0)</f>
        <v>0</v>
      </c>
      <c r="AE49" s="44">
        <f>ABS('P1dB CL'!V550-0)</f>
        <v>0</v>
      </c>
      <c r="AF49" s="44">
        <f>ABS('P1dB CL'!V605-0)</f>
        <v>0</v>
      </c>
      <c r="AG49" s="44">
        <f>ABS('P1dB CL'!V660-0)</f>
        <v>0</v>
      </c>
      <c r="AH49" s="44">
        <f>ABS('P1dB CL'!V715-0)</f>
        <v>0</v>
      </c>
      <c r="AI49" s="20"/>
    </row>
    <row r="50" spans="2:35" x14ac:dyDescent="0.25">
      <c r="B50" s="77">
        <f>'P1dB CL'!E46</f>
        <v>0</v>
      </c>
      <c r="C50" s="20"/>
      <c r="D50" s="84">
        <f>ABS('P1dB CL'!C50-D$5)</f>
        <v>0</v>
      </c>
      <c r="E50" s="44">
        <f>ABS('P1dB CL'!C106-E$5)</f>
        <v>0</v>
      </c>
      <c r="F50" s="44">
        <f>ABS('P1dB CL'!C162-F$5)</f>
        <v>0</v>
      </c>
      <c r="G50" s="44">
        <f>ABS('P1dB CL'!C218-G$5)</f>
        <v>0</v>
      </c>
      <c r="H50" s="44">
        <f>ABS('P1dB CL'!C274-H$5)</f>
        <v>0</v>
      </c>
      <c r="I50" s="44">
        <f>ABS('P1dB CL'!C330-I$5)</f>
        <v>0</v>
      </c>
      <c r="J50" s="44">
        <f>ABS('P1dB CL'!C386-J$5)</f>
        <v>0</v>
      </c>
      <c r="K50" s="20"/>
      <c r="L50" s="44">
        <f>ABS('P1dB CL'!C441-L$5)</f>
        <v>0</v>
      </c>
      <c r="M50" s="44">
        <f>ABS('P1dB CL'!C496-M$5)</f>
        <v>0</v>
      </c>
      <c r="N50" s="44">
        <f>ABS('P1dB CL'!C551-N$5)</f>
        <v>0</v>
      </c>
      <c r="O50" s="44">
        <f>ABS('P1dB CL'!C606-O$5)</f>
        <v>0</v>
      </c>
      <c r="P50" s="44">
        <f>ABS('P1dB CL'!C661-P$5)</f>
        <v>0</v>
      </c>
      <c r="Q50" s="44">
        <f>ABS('P1dB CL'!C712-Q$5)</f>
        <v>0</v>
      </c>
      <c r="S50" s="77">
        <f>'P1dB CL'!E46</f>
        <v>0</v>
      </c>
      <c r="T50" s="20"/>
      <c r="U50" s="84">
        <f>ABS('P1dB CL'!V50-U$5)</f>
        <v>0</v>
      </c>
      <c r="V50" s="44">
        <f>ABS('P1dB CL'!V106-V$5)</f>
        <v>0</v>
      </c>
      <c r="W50" s="44">
        <f>ABS('P1dB CL'!V162-W$5)</f>
        <v>0</v>
      </c>
      <c r="X50" s="44">
        <f>ABS('P1dB CL'!V218-X$5)</f>
        <v>0</v>
      </c>
      <c r="Y50" s="44">
        <f>ABS('P1dB CL'!V274-Y$5)</f>
        <v>0</v>
      </c>
      <c r="Z50" s="44">
        <f>ABS('P1dB CL'!V330-Z$5)</f>
        <v>0</v>
      </c>
      <c r="AA50" s="44">
        <f>ABS('P1dB CL'!V386-AA$5)</f>
        <v>0</v>
      </c>
      <c r="AB50" s="20"/>
      <c r="AC50" s="44">
        <f>ABS('P1dB CL'!V441-0)</f>
        <v>0</v>
      </c>
      <c r="AD50" s="44">
        <f>ABS('P1dB CL'!V496-0)</f>
        <v>0</v>
      </c>
      <c r="AE50" s="44">
        <f>ABS('P1dB CL'!V551-0)</f>
        <v>0</v>
      </c>
      <c r="AF50" s="44">
        <f>ABS('P1dB CL'!V606-0)</f>
        <v>0</v>
      </c>
      <c r="AG50" s="44">
        <f>ABS('P1dB CL'!V661-0)</f>
        <v>0</v>
      </c>
      <c r="AH50" s="44">
        <f>ABS('P1dB CL'!V716-0)</f>
        <v>0</v>
      </c>
      <c r="AI50" s="20"/>
    </row>
    <row r="51" spans="2:35" x14ac:dyDescent="0.25">
      <c r="B51" s="77">
        <f>'P1dB CL'!E47</f>
        <v>0</v>
      </c>
      <c r="C51" s="20"/>
      <c r="D51" s="84">
        <f>ABS('P1dB CL'!C51-D$5)</f>
        <v>0</v>
      </c>
      <c r="E51" s="44">
        <f>ABS('P1dB CL'!C107-E$5)</f>
        <v>0</v>
      </c>
      <c r="F51" s="44">
        <f>ABS('P1dB CL'!C163-F$5)</f>
        <v>0</v>
      </c>
      <c r="G51" s="44">
        <f>ABS('P1dB CL'!C219-G$5)</f>
        <v>0</v>
      </c>
      <c r="H51" s="44">
        <f>ABS('P1dB CL'!C275-H$5)</f>
        <v>0</v>
      </c>
      <c r="I51" s="44">
        <f>ABS('P1dB CL'!C331-I$5)</f>
        <v>0</v>
      </c>
      <c r="J51" s="44">
        <f>ABS('P1dB CL'!C387-J$5)</f>
        <v>0</v>
      </c>
      <c r="K51" s="20"/>
      <c r="L51" s="44">
        <f>ABS('P1dB CL'!C442-L$5)</f>
        <v>0</v>
      </c>
      <c r="M51" s="44">
        <f>ABS('P1dB CL'!C497-M$5)</f>
        <v>0</v>
      </c>
      <c r="N51" s="44">
        <f>ABS('P1dB CL'!C552-N$5)</f>
        <v>0</v>
      </c>
      <c r="O51" s="44">
        <f>ABS('P1dB CL'!C607-O$5)</f>
        <v>0</v>
      </c>
      <c r="P51" s="44">
        <f>ABS('P1dB CL'!C662-P$5)</f>
        <v>0</v>
      </c>
      <c r="Q51" s="44">
        <f>ABS('P1dB CL'!C713-Q$5)</f>
        <v>0</v>
      </c>
      <c r="S51" s="77">
        <f>'P1dB CL'!E47</f>
        <v>0</v>
      </c>
      <c r="T51" s="20"/>
      <c r="U51" s="84">
        <f>ABS('P1dB CL'!V51-U$5)</f>
        <v>0</v>
      </c>
      <c r="V51" s="44">
        <f>ABS('P1dB CL'!V107-V$5)</f>
        <v>0</v>
      </c>
      <c r="W51" s="44">
        <f>ABS('P1dB CL'!V163-W$5)</f>
        <v>0</v>
      </c>
      <c r="X51" s="44">
        <f>ABS('P1dB CL'!V219-X$5)</f>
        <v>0</v>
      </c>
      <c r="Y51" s="44">
        <f>ABS('P1dB CL'!V275-Y$5)</f>
        <v>0</v>
      </c>
      <c r="Z51" s="44">
        <f>ABS('P1dB CL'!V331-Z$5)</f>
        <v>0</v>
      </c>
      <c r="AA51" s="44">
        <f>ABS('P1dB CL'!V387-AA$5)</f>
        <v>0</v>
      </c>
      <c r="AB51" s="20"/>
      <c r="AC51" s="44">
        <f>ABS('P1dB CL'!V442-0)</f>
        <v>0</v>
      </c>
      <c r="AD51" s="44">
        <f>ABS('P1dB CL'!V497-0)</f>
        <v>0</v>
      </c>
      <c r="AE51" s="44">
        <f>ABS('P1dB CL'!V552-0)</f>
        <v>0</v>
      </c>
      <c r="AF51" s="44">
        <f>ABS('P1dB CL'!V607-0)</f>
        <v>0</v>
      </c>
      <c r="AG51" s="44">
        <f>ABS('P1dB CL'!V662-0)</f>
        <v>0</v>
      </c>
      <c r="AH51" s="44">
        <f>ABS('P1dB CL'!V717-0)</f>
        <v>0</v>
      </c>
      <c r="AI51" s="20"/>
    </row>
    <row r="52" spans="2:35" x14ac:dyDescent="0.25">
      <c r="B52" s="77">
        <f>'P1dB CL'!E48</f>
        <v>0</v>
      </c>
      <c r="C52" s="20"/>
      <c r="D52" s="84">
        <f>ABS('P1dB CL'!C52-D$5)</f>
        <v>0</v>
      </c>
      <c r="E52" s="44">
        <f>ABS('P1dB CL'!C108-E$5)</f>
        <v>0</v>
      </c>
      <c r="F52" s="44">
        <f>ABS('P1dB CL'!C164-F$5)</f>
        <v>0</v>
      </c>
      <c r="G52" s="44">
        <f>ABS('P1dB CL'!C220-G$5)</f>
        <v>0</v>
      </c>
      <c r="H52" s="44">
        <f>ABS('P1dB CL'!C276-H$5)</f>
        <v>0</v>
      </c>
      <c r="I52" s="44">
        <f>ABS('P1dB CL'!C332-I$5)</f>
        <v>0</v>
      </c>
      <c r="J52" s="44">
        <f>ABS('P1dB CL'!C388-J$5)</f>
        <v>0</v>
      </c>
      <c r="K52" s="20"/>
      <c r="L52" s="44">
        <f>ABS('P1dB CL'!C443-L$5)</f>
        <v>0</v>
      </c>
      <c r="M52" s="44">
        <f>ABS('P1dB CL'!C498-M$5)</f>
        <v>0</v>
      </c>
      <c r="N52" s="44">
        <f>ABS('P1dB CL'!C553-N$5)</f>
        <v>0</v>
      </c>
      <c r="O52" s="44">
        <f>ABS('P1dB CL'!C608-O$5)</f>
        <v>0</v>
      </c>
      <c r="P52" s="44">
        <f>ABS('P1dB CL'!C663-P$5)</f>
        <v>0</v>
      </c>
      <c r="Q52" s="44">
        <f>ABS('P1dB CL'!C714-Q$5)</f>
        <v>0</v>
      </c>
      <c r="S52" s="77">
        <f>'P1dB CL'!E48</f>
        <v>0</v>
      </c>
      <c r="T52" s="20"/>
      <c r="U52" s="84">
        <f>ABS('P1dB CL'!V52-U$5)</f>
        <v>0</v>
      </c>
      <c r="V52" s="44">
        <f>ABS('P1dB CL'!V108-V$5)</f>
        <v>0</v>
      </c>
      <c r="W52" s="44">
        <f>ABS('P1dB CL'!V164-W$5)</f>
        <v>0</v>
      </c>
      <c r="X52" s="44">
        <f>ABS('P1dB CL'!V220-X$5)</f>
        <v>0</v>
      </c>
      <c r="Y52" s="44">
        <f>ABS('P1dB CL'!V276-Y$5)</f>
        <v>0</v>
      </c>
      <c r="Z52" s="44">
        <f>ABS('P1dB CL'!V332-Z$5)</f>
        <v>0</v>
      </c>
      <c r="AA52" s="44">
        <f>ABS('P1dB CL'!V388-AA$5)</f>
        <v>0</v>
      </c>
      <c r="AB52" s="20"/>
      <c r="AC52" s="44">
        <f>ABS('P1dB CL'!V443-0)</f>
        <v>0</v>
      </c>
      <c r="AD52" s="44">
        <f>ABS('P1dB CL'!V498-0)</f>
        <v>0</v>
      </c>
      <c r="AE52" s="44">
        <f>ABS('P1dB CL'!V553-0)</f>
        <v>0</v>
      </c>
      <c r="AF52" s="44">
        <f>ABS('P1dB CL'!V608-0)</f>
        <v>0</v>
      </c>
      <c r="AG52" s="44">
        <f>ABS('P1dB CL'!V663-0)</f>
        <v>0</v>
      </c>
      <c r="AH52" s="44">
        <f>ABS('P1dB CL'!V718-0)</f>
        <v>0</v>
      </c>
      <c r="AI52" s="20"/>
    </row>
    <row r="53" spans="2:35" x14ac:dyDescent="0.25">
      <c r="B53" s="77">
        <f>'P1dB CL'!E49</f>
        <v>0</v>
      </c>
      <c r="C53" s="20"/>
      <c r="D53" s="84">
        <f>ABS('P1dB CL'!C53-D$5)</f>
        <v>0</v>
      </c>
      <c r="E53" s="44">
        <f>ABS('P1dB CL'!C109-E$5)</f>
        <v>0</v>
      </c>
      <c r="F53" s="44">
        <f>ABS('P1dB CL'!C165-F$5)</f>
        <v>0</v>
      </c>
      <c r="G53" s="44">
        <f>ABS('P1dB CL'!C221-G$5)</f>
        <v>0</v>
      </c>
      <c r="H53" s="44">
        <f>ABS('P1dB CL'!C277-H$5)</f>
        <v>0</v>
      </c>
      <c r="I53" s="44">
        <f>ABS('P1dB CL'!C333-I$5)</f>
        <v>0</v>
      </c>
      <c r="J53" s="44">
        <f>ABS('P1dB CL'!C389-J$5)</f>
        <v>0</v>
      </c>
      <c r="K53" s="20"/>
      <c r="L53" s="44">
        <f>ABS('P1dB CL'!C444-L$5)</f>
        <v>0</v>
      </c>
      <c r="M53" s="44">
        <f>ABS('P1dB CL'!C499-M$5)</f>
        <v>0</v>
      </c>
      <c r="N53" s="44">
        <f>ABS('P1dB CL'!C554-N$5)</f>
        <v>0</v>
      </c>
      <c r="O53" s="44">
        <f>ABS('P1dB CL'!C609-O$5)</f>
        <v>0</v>
      </c>
      <c r="P53" s="44">
        <f>ABS('P1dB CL'!C664-P$5)</f>
        <v>0</v>
      </c>
      <c r="Q53" s="44">
        <f>ABS('P1dB CL'!C715-Q$5)</f>
        <v>0</v>
      </c>
      <c r="S53" s="77">
        <f>'P1dB CL'!E49</f>
        <v>0</v>
      </c>
      <c r="T53" s="20"/>
      <c r="U53" s="84">
        <f>ABS('P1dB CL'!V53-U$5)</f>
        <v>0</v>
      </c>
      <c r="V53" s="44">
        <f>ABS('P1dB CL'!V109-V$5)</f>
        <v>0</v>
      </c>
      <c r="W53" s="44">
        <f>ABS('P1dB CL'!V165-W$5)</f>
        <v>0</v>
      </c>
      <c r="X53" s="44">
        <f>ABS('P1dB CL'!V221-X$5)</f>
        <v>0</v>
      </c>
      <c r="Y53" s="44">
        <f>ABS('P1dB CL'!V277-Y$5)</f>
        <v>0</v>
      </c>
      <c r="Z53" s="44">
        <f>ABS('P1dB CL'!V333-Z$5)</f>
        <v>0</v>
      </c>
      <c r="AA53" s="44">
        <f>ABS('P1dB CL'!V389-AA$5)</f>
        <v>0</v>
      </c>
      <c r="AB53" s="20"/>
      <c r="AC53" s="44">
        <f>ABS('P1dB CL'!V444-0)</f>
        <v>0</v>
      </c>
      <c r="AD53" s="44">
        <f>ABS('P1dB CL'!V499-0)</f>
        <v>0</v>
      </c>
      <c r="AE53" s="44">
        <f>ABS('P1dB CL'!V554-0)</f>
        <v>0</v>
      </c>
      <c r="AF53" s="44">
        <f>ABS('P1dB CL'!V609-0)</f>
        <v>0</v>
      </c>
      <c r="AG53" s="44">
        <f>ABS('P1dB CL'!V664-0)</f>
        <v>0</v>
      </c>
      <c r="AH53" s="44">
        <f>ABS('P1dB CL'!V719-0)</f>
        <v>0</v>
      </c>
      <c r="AI53" s="20"/>
    </row>
    <row r="54" spans="2:35" x14ac:dyDescent="0.25">
      <c r="B54" s="77">
        <f>'P1dB CL'!E50</f>
        <v>0</v>
      </c>
      <c r="C54" s="20"/>
      <c r="D54" s="84">
        <f>ABS('P1dB CL'!C54-D$5)</f>
        <v>0</v>
      </c>
      <c r="E54" s="44">
        <f>ABS('P1dB CL'!C110-E$5)</f>
        <v>0</v>
      </c>
      <c r="F54" s="44">
        <f>ABS('P1dB CL'!C166-F$5)</f>
        <v>0</v>
      </c>
      <c r="G54" s="44">
        <f>ABS('P1dB CL'!C222-G$5)</f>
        <v>0</v>
      </c>
      <c r="H54" s="44">
        <f>ABS('P1dB CL'!C278-H$5)</f>
        <v>0</v>
      </c>
      <c r="I54" s="44">
        <f>ABS('P1dB CL'!C334-I$5)</f>
        <v>0</v>
      </c>
      <c r="J54" s="44">
        <f>ABS('P1dB CL'!C390-J$5)</f>
        <v>0</v>
      </c>
      <c r="K54" s="20"/>
      <c r="L54" s="44">
        <f>ABS('P1dB CL'!C445-L$5)</f>
        <v>0</v>
      </c>
      <c r="M54" s="44">
        <f>ABS('P1dB CL'!C500-M$5)</f>
        <v>0</v>
      </c>
      <c r="N54" s="44">
        <f>ABS('P1dB CL'!C555-N$5)</f>
        <v>0</v>
      </c>
      <c r="O54" s="44">
        <f>ABS('P1dB CL'!C610-O$5)</f>
        <v>0</v>
      </c>
      <c r="P54" s="44">
        <f>ABS('P1dB CL'!C665-P$5)</f>
        <v>0</v>
      </c>
      <c r="Q54" s="44">
        <f>ABS('P1dB CL'!C716-Q$5)</f>
        <v>0</v>
      </c>
      <c r="S54" s="77">
        <f>'P1dB CL'!E50</f>
        <v>0</v>
      </c>
      <c r="T54" s="20"/>
      <c r="U54" s="84">
        <f>ABS('P1dB CL'!V54-U$5)</f>
        <v>0</v>
      </c>
      <c r="V54" s="44">
        <f>ABS('P1dB CL'!V110-V$5)</f>
        <v>0</v>
      </c>
      <c r="W54" s="44">
        <f>ABS('P1dB CL'!V166-W$5)</f>
        <v>0</v>
      </c>
      <c r="X54" s="44">
        <f>ABS('P1dB CL'!V222-X$5)</f>
        <v>0</v>
      </c>
      <c r="Y54" s="44">
        <f>ABS('P1dB CL'!V278-Y$5)</f>
        <v>0</v>
      </c>
      <c r="Z54" s="44">
        <f>ABS('P1dB CL'!V334-Z$5)</f>
        <v>0</v>
      </c>
      <c r="AA54" s="44">
        <f>ABS('P1dB CL'!V390-AA$5)</f>
        <v>0</v>
      </c>
      <c r="AB54" s="20"/>
      <c r="AC54" s="44">
        <f>ABS('P1dB CL'!V445-0)</f>
        <v>0</v>
      </c>
      <c r="AD54" s="44">
        <f>ABS('P1dB CL'!V500-0)</f>
        <v>0</v>
      </c>
      <c r="AE54" s="44">
        <f>ABS('P1dB CL'!V555-0)</f>
        <v>0</v>
      </c>
      <c r="AF54" s="44">
        <f>ABS('P1dB CL'!V610-0)</f>
        <v>0</v>
      </c>
      <c r="AG54" s="44">
        <f>ABS('P1dB CL'!V665-0)</f>
        <v>0</v>
      </c>
      <c r="AH54" s="44">
        <f>ABS('P1dB CL'!V720-0)</f>
        <v>0</v>
      </c>
      <c r="AI54" s="20"/>
    </row>
    <row r="55" spans="2:35" x14ac:dyDescent="0.25">
      <c r="B55" s="77">
        <f>'P1dB CL'!E51</f>
        <v>0</v>
      </c>
      <c r="C55" s="20"/>
      <c r="D55" s="84">
        <f>ABS('P1dB CL'!C55-D$5)</f>
        <v>0</v>
      </c>
      <c r="E55" s="44">
        <f>ABS('P1dB CL'!C111-E$5)</f>
        <v>0</v>
      </c>
      <c r="F55" s="44">
        <f>ABS('P1dB CL'!C167-F$5)</f>
        <v>0</v>
      </c>
      <c r="G55" s="44">
        <f>ABS('P1dB CL'!C223-G$5)</f>
        <v>0</v>
      </c>
      <c r="H55" s="44">
        <f>ABS('P1dB CL'!C279-H$5)</f>
        <v>0</v>
      </c>
      <c r="I55" s="44">
        <f>ABS('P1dB CL'!C335-I$5)</f>
        <v>0</v>
      </c>
      <c r="J55" s="44">
        <f>ABS('P1dB CL'!C391-J$5)</f>
        <v>0</v>
      </c>
      <c r="K55" s="20"/>
      <c r="L55" s="44">
        <f>ABS('P1dB CL'!C446-L$5)</f>
        <v>0</v>
      </c>
      <c r="M55" s="44">
        <f>ABS('P1dB CL'!C501-M$5)</f>
        <v>0</v>
      </c>
      <c r="N55" s="44">
        <f>ABS('P1dB CL'!C556-N$5)</f>
        <v>0</v>
      </c>
      <c r="O55" s="44">
        <f>ABS('P1dB CL'!C611-O$5)</f>
        <v>0</v>
      </c>
      <c r="P55" s="44">
        <f>ABS('P1dB CL'!C666-P$5)</f>
        <v>0</v>
      </c>
      <c r="Q55" s="44">
        <f>ABS('P1dB CL'!C717-Q$5)</f>
        <v>0</v>
      </c>
      <c r="S55" s="77">
        <f>'P1dB CL'!E51</f>
        <v>0</v>
      </c>
      <c r="T55" s="20"/>
      <c r="U55" s="84">
        <f>ABS('P1dB CL'!V55-U$5)</f>
        <v>0</v>
      </c>
      <c r="V55" s="44">
        <f>ABS('P1dB CL'!V111-V$5)</f>
        <v>0</v>
      </c>
      <c r="W55" s="44">
        <f>ABS('P1dB CL'!V167-W$5)</f>
        <v>0</v>
      </c>
      <c r="X55" s="44">
        <f>ABS('P1dB CL'!V223-X$5)</f>
        <v>0</v>
      </c>
      <c r="Y55" s="44">
        <f>ABS('P1dB CL'!V279-Y$5)</f>
        <v>0</v>
      </c>
      <c r="Z55" s="44">
        <f>ABS('P1dB CL'!V335-Z$5)</f>
        <v>0</v>
      </c>
      <c r="AA55" s="44">
        <f>ABS('P1dB CL'!V391-AA$5)</f>
        <v>0</v>
      </c>
      <c r="AB55" s="20"/>
      <c r="AC55" s="44">
        <f>ABS('P1dB CL'!V446-0)</f>
        <v>0</v>
      </c>
      <c r="AD55" s="44">
        <f>ABS('P1dB CL'!V501-0)</f>
        <v>0</v>
      </c>
      <c r="AE55" s="44">
        <f>ABS('P1dB CL'!V556-0)</f>
        <v>0</v>
      </c>
      <c r="AF55" s="44">
        <f>ABS('P1dB CL'!V611-0)</f>
        <v>0</v>
      </c>
      <c r="AG55" s="44">
        <f>ABS('P1dB CL'!V666-0)</f>
        <v>0</v>
      </c>
      <c r="AH55" s="44">
        <f>ABS('P1dB CL'!V721-0)</f>
        <v>0</v>
      </c>
      <c r="AI55" s="20"/>
    </row>
    <row r="56" spans="2:35" x14ac:dyDescent="0.25">
      <c r="B56" s="77">
        <f>'P1dB CL'!E52</f>
        <v>0</v>
      </c>
      <c r="D56" s="84">
        <f>ABS('P1dB CL'!C56-D$5)</f>
        <v>0</v>
      </c>
      <c r="E56" s="44">
        <f>ABS('P1dB CL'!C112-E$5)</f>
        <v>0</v>
      </c>
      <c r="F56" s="44">
        <f>ABS('P1dB CL'!C168-F$5)</f>
        <v>0</v>
      </c>
      <c r="G56" s="44">
        <f>ABS('P1dB CL'!C224-G$5)</f>
        <v>0</v>
      </c>
      <c r="H56" s="44">
        <f>ABS('P1dB CL'!C280-H$5)</f>
        <v>0</v>
      </c>
      <c r="I56" s="44">
        <f>ABS('P1dB CL'!C336-I$5)</f>
        <v>0</v>
      </c>
      <c r="J56" s="44">
        <f>ABS('P1dB CL'!C392-J$5)</f>
        <v>0</v>
      </c>
      <c r="K56" s="20"/>
      <c r="L56" s="44">
        <f>ABS('P1dB CL'!C447-L$5)</f>
        <v>0</v>
      </c>
      <c r="M56" s="44">
        <f>ABS('P1dB CL'!C502-M$5)</f>
        <v>0</v>
      </c>
      <c r="N56" s="44">
        <f>ABS('P1dB CL'!C557-N$5)</f>
        <v>0</v>
      </c>
      <c r="O56" s="44">
        <f>ABS('P1dB CL'!C612-O$5)</f>
        <v>0</v>
      </c>
      <c r="P56" s="44">
        <f>ABS('P1dB CL'!C667-P$5)</f>
        <v>0</v>
      </c>
      <c r="Q56" s="44">
        <f>ABS('P1dB CL'!C718-Q$5)</f>
        <v>0</v>
      </c>
      <c r="S56" s="77">
        <f>'P1dB CL'!E52</f>
        <v>0</v>
      </c>
      <c r="U56" s="84">
        <f>ABS('P1dB CL'!V56-U$5)</f>
        <v>0</v>
      </c>
      <c r="V56" s="44">
        <f>ABS('P1dB CL'!V112-V$5)</f>
        <v>0</v>
      </c>
      <c r="W56" s="44">
        <f>ABS('P1dB CL'!V168-W$5)</f>
        <v>0</v>
      </c>
      <c r="X56" s="44">
        <f>ABS('P1dB CL'!V224-X$5)</f>
        <v>0</v>
      </c>
      <c r="Y56" s="44">
        <f>ABS('P1dB CL'!V280-Y$5)</f>
        <v>0</v>
      </c>
      <c r="Z56" s="44">
        <f>ABS('P1dB CL'!V336-Z$5)</f>
        <v>0</v>
      </c>
      <c r="AA56" s="44">
        <f>ABS('P1dB CL'!V392-AA$5)</f>
        <v>0</v>
      </c>
      <c r="AB56" s="20"/>
      <c r="AC56" s="44">
        <f>ABS('P1dB CL'!V447-0)</f>
        <v>0</v>
      </c>
      <c r="AD56" s="44">
        <f>ABS('P1dB CL'!V502-0)</f>
        <v>0</v>
      </c>
      <c r="AE56" s="44">
        <f>ABS('P1dB CL'!V557-0)</f>
        <v>0</v>
      </c>
      <c r="AF56" s="44">
        <f>ABS('P1dB CL'!V612-0)</f>
        <v>0</v>
      </c>
      <c r="AG56" s="44">
        <f>ABS('P1dB CL'!V667-0)</f>
        <v>0</v>
      </c>
      <c r="AH56" s="44">
        <f>ABS('P1dB CL'!V722-0)</f>
        <v>0</v>
      </c>
    </row>
    <row r="57" spans="2:35" x14ac:dyDescent="0.25">
      <c r="B57" s="77">
        <f>'P1dB CL'!E53</f>
        <v>0</v>
      </c>
      <c r="D57" s="84">
        <f>ABS('P1dB CL'!C57-D$5)</f>
        <v>0</v>
      </c>
      <c r="E57" s="44">
        <f>ABS('P1dB CL'!C113-E$5)</f>
        <v>0</v>
      </c>
      <c r="F57" s="44">
        <f>ABS('P1dB CL'!C169-F$5)</f>
        <v>0</v>
      </c>
      <c r="G57" s="44">
        <f>ABS('P1dB CL'!C225-G$5)</f>
        <v>0</v>
      </c>
      <c r="H57" s="44">
        <f>ABS('P1dB CL'!C281-H$5)</f>
        <v>0</v>
      </c>
      <c r="I57" s="44">
        <f>ABS('P1dB CL'!C337-I$5)</f>
        <v>0</v>
      </c>
      <c r="J57" s="44">
        <f>ABS('P1dB CL'!C393-J$5)</f>
        <v>0</v>
      </c>
      <c r="K57" s="20"/>
      <c r="L57" s="44">
        <f>ABS('P1dB CL'!C448-L$5)</f>
        <v>0</v>
      </c>
      <c r="M57" s="44">
        <f>ABS('P1dB CL'!C503-M$5)</f>
        <v>0</v>
      </c>
      <c r="N57" s="44">
        <f>ABS('P1dB CL'!C558-N$5)</f>
        <v>0</v>
      </c>
      <c r="O57" s="44">
        <f>ABS('P1dB CL'!C613-O$5)</f>
        <v>0</v>
      </c>
      <c r="P57" s="44">
        <f>ABS('P1dB CL'!C668-P$5)</f>
        <v>0</v>
      </c>
      <c r="Q57" s="44">
        <f>ABS('P1dB CL'!C719-Q$5)</f>
        <v>0</v>
      </c>
      <c r="S57" s="77">
        <f>'P1dB CL'!E53</f>
        <v>0</v>
      </c>
      <c r="U57" s="84">
        <f>ABS('P1dB CL'!V57-U$5)</f>
        <v>0</v>
      </c>
      <c r="V57" s="44">
        <f>ABS('P1dB CL'!V113-V$5)</f>
        <v>0</v>
      </c>
      <c r="W57" s="44">
        <f>ABS('P1dB CL'!V169-W$5)</f>
        <v>0</v>
      </c>
      <c r="X57" s="44">
        <f>ABS('P1dB CL'!V225-X$5)</f>
        <v>0</v>
      </c>
      <c r="Y57" s="44">
        <f>ABS('P1dB CL'!V281-Y$5)</f>
        <v>0</v>
      </c>
      <c r="Z57" s="44">
        <f>ABS('P1dB CL'!V337-Z$5)</f>
        <v>0</v>
      </c>
      <c r="AA57" s="44">
        <f>ABS('P1dB CL'!V393-AA$5)</f>
        <v>0</v>
      </c>
      <c r="AB57" s="20"/>
      <c r="AC57" s="44">
        <f>ABS('P1dB CL'!V448-0)</f>
        <v>0</v>
      </c>
      <c r="AD57" s="44">
        <f>ABS('P1dB CL'!V503-0)</f>
        <v>0</v>
      </c>
      <c r="AE57" s="44">
        <f>ABS('P1dB CL'!V558-0)</f>
        <v>0</v>
      </c>
      <c r="AF57" s="44">
        <f>ABS('P1dB CL'!V613-0)</f>
        <v>0</v>
      </c>
      <c r="AG57" s="44">
        <f>ABS('P1dB CL'!V668-0)</f>
        <v>0</v>
      </c>
      <c r="AH57" s="44">
        <f>ABS('P1dB CL'!V723-0)</f>
        <v>0</v>
      </c>
    </row>
    <row r="58" spans="2:35" x14ac:dyDescent="0.25">
      <c r="B58" s="77">
        <f>'P1dB CL'!E54</f>
        <v>0</v>
      </c>
      <c r="D58" s="84">
        <f>ABS('P1dB CL'!C58-D$5)</f>
        <v>0</v>
      </c>
      <c r="E58" s="44">
        <f>ABS('P1dB CL'!C114-E$5)</f>
        <v>0</v>
      </c>
      <c r="F58" s="44">
        <f>ABS('P1dB CL'!C170-F$5)</f>
        <v>0</v>
      </c>
      <c r="G58" s="44">
        <f>ABS('P1dB CL'!C226-G$5)</f>
        <v>0</v>
      </c>
      <c r="H58" s="44">
        <f>ABS('P1dB CL'!C282-H$5)</f>
        <v>0</v>
      </c>
      <c r="I58" s="44">
        <f>ABS('P1dB CL'!C338-I$5)</f>
        <v>0</v>
      </c>
      <c r="J58" s="44">
        <f>ABS('P1dB CL'!C394-J$5)</f>
        <v>0</v>
      </c>
      <c r="K58" s="20"/>
      <c r="L58" s="44">
        <f>ABS('P1dB CL'!C449-L$5)</f>
        <v>0</v>
      </c>
      <c r="M58" s="44">
        <f>ABS('P1dB CL'!C504-M$5)</f>
        <v>0</v>
      </c>
      <c r="N58" s="44">
        <f>ABS('P1dB CL'!C559-N$5)</f>
        <v>0</v>
      </c>
      <c r="O58" s="44">
        <f>ABS('P1dB CL'!C614-O$5)</f>
        <v>0</v>
      </c>
      <c r="P58" s="44">
        <f>ABS('P1dB CL'!C669-P$5)</f>
        <v>0</v>
      </c>
      <c r="Q58" s="44">
        <f>ABS('P1dB CL'!C720-Q$5)</f>
        <v>0</v>
      </c>
      <c r="S58" s="77">
        <f>'P1dB CL'!E54</f>
        <v>0</v>
      </c>
      <c r="U58" s="84">
        <f>ABS('P1dB CL'!V58-U$5)</f>
        <v>0</v>
      </c>
      <c r="V58" s="44">
        <f>ABS('P1dB CL'!V114-V$5)</f>
        <v>0</v>
      </c>
      <c r="W58" s="44">
        <f>ABS('P1dB CL'!V170-W$5)</f>
        <v>0</v>
      </c>
      <c r="X58" s="44">
        <f>ABS('P1dB CL'!V226-X$5)</f>
        <v>0</v>
      </c>
      <c r="Y58" s="44">
        <f>ABS('P1dB CL'!V282-Y$5)</f>
        <v>0</v>
      </c>
      <c r="Z58" s="44">
        <f>ABS('P1dB CL'!V338-Z$5)</f>
        <v>0</v>
      </c>
      <c r="AA58" s="44">
        <f>ABS('P1dB CL'!V394-AA$5)</f>
        <v>0</v>
      </c>
      <c r="AB58" s="20"/>
      <c r="AC58" s="44">
        <f>ABS('P1dB CL'!V449-0)</f>
        <v>0</v>
      </c>
      <c r="AD58" s="44">
        <f>ABS('P1dB CL'!V504-0)</f>
        <v>0</v>
      </c>
      <c r="AE58" s="44">
        <f>ABS('P1dB CL'!V559-0)</f>
        <v>0</v>
      </c>
      <c r="AF58" s="44">
        <f>ABS('P1dB CL'!V614-0)</f>
        <v>0</v>
      </c>
      <c r="AG58" s="44">
        <f>ABS('P1dB CL'!V669-0)</f>
        <v>0</v>
      </c>
      <c r="AH58" s="44">
        <f>ABS('P1dB CL'!V724-0)</f>
        <v>0</v>
      </c>
    </row>
    <row r="59" spans="2:35" x14ac:dyDescent="0.25">
      <c r="B59" s="77">
        <f>'P1dB CL'!E55</f>
        <v>0</v>
      </c>
      <c r="D59" s="84">
        <f>ABS('P1dB CL'!C59-D$5)</f>
        <v>0</v>
      </c>
      <c r="E59" s="44">
        <f>ABS('P1dB CL'!C115-E$5)</f>
        <v>0</v>
      </c>
      <c r="F59" s="44">
        <f>ABS('P1dB CL'!C171-F$5)</f>
        <v>0</v>
      </c>
      <c r="G59" s="44">
        <f>ABS('P1dB CL'!C227-G$5)</f>
        <v>0</v>
      </c>
      <c r="H59" s="44">
        <f>ABS('P1dB CL'!C283-H$5)</f>
        <v>0</v>
      </c>
      <c r="I59" s="44">
        <f>ABS('P1dB CL'!C339-I$5)</f>
        <v>0</v>
      </c>
      <c r="J59" s="44">
        <f>ABS('P1dB CL'!C395-J$5)</f>
        <v>0</v>
      </c>
      <c r="K59" s="20"/>
      <c r="L59" s="44">
        <f>ABS('P1dB CL'!C450-L$5)</f>
        <v>0</v>
      </c>
      <c r="M59" s="44">
        <f>ABS('P1dB CL'!C505-M$5)</f>
        <v>0</v>
      </c>
      <c r="N59" s="44">
        <f>ABS('P1dB CL'!C560-N$5)</f>
        <v>0</v>
      </c>
      <c r="O59" s="44">
        <f>ABS('P1dB CL'!C615-O$5)</f>
        <v>0</v>
      </c>
      <c r="P59" s="44">
        <f>ABS('P1dB CL'!C670-P$5)</f>
        <v>0</v>
      </c>
      <c r="Q59" s="44">
        <f>ABS('P1dB CL'!C721-Q$5)</f>
        <v>0</v>
      </c>
      <c r="S59" s="77">
        <f>'P1dB CL'!E55</f>
        <v>0</v>
      </c>
      <c r="U59" s="84">
        <f>ABS('P1dB CL'!V59-U$5)</f>
        <v>0</v>
      </c>
      <c r="V59" s="44">
        <f>ABS('P1dB CL'!V115-V$5)</f>
        <v>0</v>
      </c>
      <c r="W59" s="44">
        <f>ABS('P1dB CL'!V171-W$5)</f>
        <v>0</v>
      </c>
      <c r="X59" s="44">
        <f>ABS('P1dB CL'!V227-X$5)</f>
        <v>0</v>
      </c>
      <c r="Y59" s="44">
        <f>ABS('P1dB CL'!V283-Y$5)</f>
        <v>0</v>
      </c>
      <c r="Z59" s="44">
        <f>ABS('P1dB CL'!V339-Z$5)</f>
        <v>0</v>
      </c>
      <c r="AA59" s="44">
        <f>ABS('P1dB CL'!V395-AA$5)</f>
        <v>0</v>
      </c>
      <c r="AB59" s="20"/>
      <c r="AC59" s="44">
        <f>ABS('P1dB CL'!V450-0)</f>
        <v>0</v>
      </c>
      <c r="AD59" s="44">
        <f>ABS('P1dB CL'!V505-0)</f>
        <v>0</v>
      </c>
      <c r="AE59" s="44">
        <f>ABS('P1dB CL'!V560-0)</f>
        <v>0</v>
      </c>
      <c r="AF59" s="44">
        <f>ABS('P1dB CL'!V615-0)</f>
        <v>0</v>
      </c>
      <c r="AG59" s="44">
        <f>ABS('P1dB CL'!V670-0)</f>
        <v>0</v>
      </c>
      <c r="AH59" s="44">
        <f>ABS('P1dB CL'!V725-0)</f>
        <v>0</v>
      </c>
    </row>
    <row r="60" spans="2:35" x14ac:dyDescent="0.25">
      <c r="B60" s="77"/>
      <c r="D60" s="44"/>
      <c r="E60" s="44"/>
      <c r="F60" s="44"/>
      <c r="G60" s="44"/>
      <c r="H60" s="44"/>
      <c r="I60" s="44"/>
      <c r="J60" s="44"/>
      <c r="L60" s="44"/>
      <c r="M60" s="44"/>
      <c r="N60" s="44"/>
      <c r="O60" s="44"/>
      <c r="P60" s="44"/>
      <c r="Q60" s="44"/>
      <c r="S60" s="77"/>
      <c r="U60" s="44"/>
      <c r="V60" s="44"/>
      <c r="W60" s="44"/>
      <c r="X60" s="44"/>
      <c r="Y60" s="44"/>
      <c r="Z60" s="44"/>
      <c r="AA60" s="44"/>
      <c r="AC60" s="44"/>
      <c r="AD60" s="44"/>
      <c r="AE60" s="44"/>
      <c r="AF60" s="44"/>
      <c r="AG60" s="44"/>
      <c r="AH60" s="44"/>
    </row>
    <row r="61" spans="2:35" x14ac:dyDescent="0.25">
      <c r="B61" s="77"/>
      <c r="D61" s="44"/>
      <c r="E61" s="44"/>
      <c r="F61" s="44"/>
      <c r="G61" s="44"/>
      <c r="H61" s="44"/>
      <c r="I61" s="44"/>
      <c r="J61" s="44"/>
      <c r="L61" s="44"/>
      <c r="M61" s="44"/>
      <c r="N61" s="44"/>
      <c r="O61" s="44"/>
      <c r="P61" s="44"/>
      <c r="Q61" s="44"/>
      <c r="S61" s="77"/>
      <c r="U61" s="44"/>
      <c r="V61" s="44"/>
      <c r="W61" s="44"/>
      <c r="X61" s="44"/>
      <c r="Y61" s="44"/>
      <c r="Z61" s="44"/>
      <c r="AA61" s="44"/>
      <c r="AC61" s="44"/>
      <c r="AD61" s="44"/>
      <c r="AE61" s="44"/>
      <c r="AF61" s="44"/>
      <c r="AG61" s="44"/>
      <c r="AH61" s="44"/>
    </row>
    <row r="62" spans="2:35" x14ac:dyDescent="0.25">
      <c r="B62" s="77"/>
      <c r="D62" s="44"/>
      <c r="E62" s="44"/>
      <c r="F62" s="44"/>
      <c r="G62" s="44"/>
      <c r="H62" s="44"/>
      <c r="I62" s="44"/>
      <c r="J62" s="44"/>
      <c r="L62" s="44"/>
      <c r="M62" s="44"/>
      <c r="N62" s="44"/>
      <c r="O62" s="44"/>
      <c r="P62" s="44"/>
      <c r="Q62" s="44"/>
      <c r="S62" s="77"/>
      <c r="U62" s="44"/>
      <c r="V62" s="44"/>
      <c r="W62" s="44"/>
      <c r="X62" s="44"/>
      <c r="Y62" s="44"/>
      <c r="Z62" s="44"/>
      <c r="AA62" s="44"/>
      <c r="AC62" s="44"/>
      <c r="AD62" s="44"/>
      <c r="AE62" s="44"/>
      <c r="AF62" s="44"/>
      <c r="AG62" s="44"/>
      <c r="AH62" s="44"/>
    </row>
    <row r="63" spans="2:35" x14ac:dyDescent="0.25">
      <c r="B63" s="77"/>
      <c r="D63" s="44"/>
      <c r="E63" s="44"/>
      <c r="F63" s="44"/>
      <c r="G63" s="44"/>
      <c r="H63" s="44"/>
      <c r="I63" s="44"/>
      <c r="J63" s="44"/>
      <c r="L63" s="44"/>
      <c r="M63" s="44"/>
      <c r="N63" s="44"/>
      <c r="O63" s="44"/>
      <c r="P63" s="44"/>
      <c r="Q63" s="44"/>
      <c r="S63" s="77"/>
      <c r="U63" s="44"/>
      <c r="V63" s="44"/>
      <c r="W63" s="44"/>
      <c r="X63" s="44"/>
      <c r="Y63" s="44"/>
      <c r="Z63" s="44"/>
      <c r="AA63" s="44"/>
      <c r="AC63" s="44"/>
      <c r="AD63" s="44"/>
      <c r="AE63" s="44"/>
      <c r="AF63" s="44"/>
      <c r="AG63" s="44"/>
      <c r="AH63" s="44"/>
    </row>
    <row r="64" spans="2:35" x14ac:dyDescent="0.25">
      <c r="B64" s="77"/>
      <c r="D64" s="44"/>
      <c r="E64" s="44"/>
      <c r="F64" s="44"/>
      <c r="G64" s="44"/>
      <c r="H64" s="44"/>
      <c r="I64" s="44"/>
      <c r="J64" s="44"/>
      <c r="L64" s="44"/>
      <c r="M64" s="44"/>
      <c r="N64" s="44"/>
      <c r="O64" s="44"/>
      <c r="P64" s="44"/>
      <c r="Q64" s="44"/>
      <c r="S64" s="77"/>
      <c r="U64" s="44"/>
      <c r="V64" s="44"/>
      <c r="W64" s="44"/>
      <c r="X64" s="44"/>
      <c r="Y64" s="44"/>
      <c r="Z64" s="44"/>
      <c r="AA64" s="44"/>
      <c r="AC64" s="44"/>
      <c r="AD64" s="44"/>
      <c r="AE64" s="44"/>
      <c r="AF64" s="44"/>
      <c r="AG64" s="44"/>
      <c r="AH64" s="44"/>
    </row>
    <row r="65" spans="2:34" x14ac:dyDescent="0.25">
      <c r="B65" s="77"/>
      <c r="D65" s="44"/>
      <c r="E65" s="44"/>
      <c r="F65" s="44"/>
      <c r="G65" s="44"/>
      <c r="H65" s="44"/>
      <c r="I65" s="44"/>
      <c r="J65" s="44"/>
      <c r="L65" s="44"/>
      <c r="M65" s="44"/>
      <c r="N65" s="44"/>
      <c r="O65" s="44"/>
      <c r="P65" s="44"/>
      <c r="Q65" s="44"/>
      <c r="S65" s="77"/>
      <c r="U65" s="44"/>
      <c r="V65" s="44"/>
      <c r="W65" s="44"/>
      <c r="X65" s="44"/>
      <c r="Y65" s="44"/>
      <c r="Z65" s="44"/>
      <c r="AA65" s="44"/>
      <c r="AC65" s="44"/>
      <c r="AD65" s="44"/>
      <c r="AE65" s="44"/>
      <c r="AF65" s="44"/>
      <c r="AG65" s="44"/>
      <c r="AH65" s="44"/>
    </row>
    <row r="66" spans="2:34" x14ac:dyDescent="0.25">
      <c r="B66" s="77"/>
      <c r="D66" s="44"/>
      <c r="E66" s="44"/>
      <c r="F66" s="44"/>
      <c r="G66" s="44"/>
      <c r="H66" s="44"/>
      <c r="I66" s="44"/>
      <c r="J66" s="44"/>
      <c r="L66" s="44"/>
      <c r="M66" s="44"/>
      <c r="N66" s="44"/>
      <c r="O66" s="44"/>
      <c r="P66" s="44"/>
      <c r="Q66" s="44"/>
      <c r="S66" s="77"/>
      <c r="U66" s="44"/>
      <c r="V66" s="44"/>
      <c r="W66" s="44"/>
      <c r="X66" s="44"/>
      <c r="Y66" s="44"/>
      <c r="Z66" s="44"/>
      <c r="AA66" s="44"/>
      <c r="AC66" s="44"/>
      <c r="AD66" s="44"/>
      <c r="AE66" s="44"/>
      <c r="AF66" s="44"/>
      <c r="AG66" s="44"/>
      <c r="AH66" s="44"/>
    </row>
    <row r="67" spans="2:34" x14ac:dyDescent="0.25">
      <c r="B67" s="77"/>
      <c r="D67" s="44"/>
      <c r="E67" s="44"/>
      <c r="F67" s="44"/>
      <c r="G67" s="44"/>
      <c r="H67" s="44"/>
      <c r="I67" s="44"/>
      <c r="J67" s="44"/>
      <c r="L67" s="44"/>
      <c r="M67" s="44"/>
      <c r="N67" s="44"/>
      <c r="O67" s="44"/>
      <c r="P67" s="44"/>
      <c r="Q67" s="44"/>
      <c r="S67" s="77"/>
      <c r="U67" s="44"/>
      <c r="V67" s="44"/>
      <c r="W67" s="44"/>
      <c r="X67" s="44"/>
      <c r="Y67" s="44"/>
      <c r="Z67" s="44"/>
      <c r="AA67" s="44"/>
      <c r="AC67" s="44"/>
      <c r="AD67" s="44"/>
      <c r="AE67" s="44"/>
      <c r="AF67" s="44"/>
      <c r="AG67" s="44"/>
      <c r="AH67" s="44"/>
    </row>
    <row r="68" spans="2:34" x14ac:dyDescent="0.25">
      <c r="B68" s="77"/>
      <c r="D68" s="44"/>
      <c r="E68" s="44"/>
      <c r="F68" s="44"/>
      <c r="G68" s="44"/>
      <c r="H68" s="44"/>
      <c r="I68" s="44"/>
      <c r="J68" s="44"/>
      <c r="L68" s="44"/>
      <c r="M68" s="44"/>
      <c r="N68" s="44"/>
      <c r="O68" s="44"/>
      <c r="P68" s="44"/>
      <c r="Q68" s="44"/>
      <c r="S68" s="77"/>
      <c r="U68" s="44"/>
      <c r="V68" s="44"/>
      <c r="W68" s="44"/>
      <c r="X68" s="44"/>
      <c r="Y68" s="44"/>
      <c r="Z68" s="44"/>
      <c r="AA68" s="44"/>
      <c r="AC68" s="44"/>
      <c r="AD68" s="44"/>
      <c r="AE68" s="44"/>
      <c r="AF68" s="44"/>
      <c r="AG68" s="44"/>
      <c r="AH68" s="44"/>
    </row>
    <row r="69" spans="2:34" x14ac:dyDescent="0.25">
      <c r="B69" s="77"/>
      <c r="D69" s="44"/>
      <c r="E69" s="44"/>
      <c r="F69" s="44"/>
      <c r="G69" s="44"/>
      <c r="H69" s="44"/>
      <c r="I69" s="44"/>
      <c r="J69" s="44"/>
      <c r="L69" s="44"/>
      <c r="M69" s="44"/>
      <c r="N69" s="44"/>
      <c r="O69" s="44"/>
      <c r="P69" s="44"/>
      <c r="Q69" s="44"/>
      <c r="S69" s="77"/>
      <c r="U69" s="44"/>
      <c r="V69" s="44"/>
      <c r="W69" s="44"/>
      <c r="X69" s="44"/>
      <c r="Y69" s="44"/>
      <c r="Z69" s="44"/>
      <c r="AA69" s="44"/>
      <c r="AC69" s="44"/>
      <c r="AD69" s="44"/>
      <c r="AE69" s="44"/>
      <c r="AF69" s="44"/>
      <c r="AG69" s="44"/>
      <c r="AH69" s="44"/>
    </row>
    <row r="70" spans="2:34" x14ac:dyDescent="0.25">
      <c r="B70" s="77"/>
      <c r="D70" s="44"/>
      <c r="E70" s="44"/>
      <c r="F70" s="44"/>
      <c r="G70" s="44"/>
      <c r="H70" s="44"/>
      <c r="I70" s="44"/>
      <c r="J70" s="44"/>
      <c r="L70" s="44"/>
      <c r="M70" s="44"/>
      <c r="N70" s="44"/>
      <c r="O70" s="44"/>
      <c r="P70" s="44"/>
      <c r="Q70" s="44"/>
      <c r="S70" s="77"/>
      <c r="U70" s="44"/>
      <c r="V70" s="44"/>
      <c r="W70" s="44"/>
      <c r="X70" s="44"/>
      <c r="Y70" s="44"/>
      <c r="Z70" s="44"/>
      <c r="AA70" s="44"/>
      <c r="AC70" s="44"/>
      <c r="AD70" s="44"/>
      <c r="AE70" s="44"/>
      <c r="AF70" s="44"/>
      <c r="AG70" s="44"/>
      <c r="AH70" s="44"/>
    </row>
    <row r="71" spans="2:34" x14ac:dyDescent="0.25">
      <c r="B71" s="77"/>
      <c r="D71" s="44"/>
      <c r="E71" s="44"/>
      <c r="F71" s="44"/>
      <c r="G71" s="44"/>
      <c r="H71" s="44"/>
      <c r="I71" s="44"/>
      <c r="J71" s="44"/>
      <c r="L71" s="44"/>
      <c r="M71" s="44"/>
      <c r="N71" s="44"/>
      <c r="O71" s="44"/>
      <c r="P71" s="44"/>
      <c r="Q71" s="44"/>
      <c r="S71" s="77"/>
      <c r="U71" s="44"/>
      <c r="V71" s="44"/>
      <c r="W71" s="44"/>
      <c r="X71" s="44"/>
      <c r="Y71" s="44"/>
      <c r="Z71" s="44"/>
      <c r="AA71" s="44"/>
      <c r="AC71" s="44"/>
      <c r="AD71" s="44"/>
      <c r="AE71" s="44"/>
      <c r="AF71" s="44"/>
      <c r="AG71" s="44"/>
      <c r="AH71" s="44"/>
    </row>
    <row r="72" spans="2:34" x14ac:dyDescent="0.25">
      <c r="B72" s="77"/>
      <c r="D72" s="44"/>
      <c r="E72" s="44"/>
      <c r="F72" s="44"/>
      <c r="G72" s="44"/>
      <c r="H72" s="44"/>
      <c r="I72" s="44"/>
      <c r="J72" s="44"/>
      <c r="L72" s="44"/>
      <c r="M72" s="44"/>
      <c r="N72" s="44"/>
      <c r="O72" s="44"/>
      <c r="P72" s="44"/>
      <c r="Q72" s="44"/>
      <c r="S72" s="77"/>
      <c r="U72" s="44"/>
      <c r="V72" s="44"/>
      <c r="W72" s="44"/>
      <c r="X72" s="44"/>
      <c r="Y72" s="44"/>
      <c r="Z72" s="44"/>
      <c r="AA72" s="44"/>
      <c r="AC72" s="44"/>
      <c r="AD72" s="44"/>
      <c r="AE72" s="44"/>
      <c r="AF72" s="44"/>
      <c r="AG72" s="44"/>
      <c r="AH72" s="44"/>
    </row>
    <row r="73" spans="2:34" x14ac:dyDescent="0.25">
      <c r="B73" s="77"/>
      <c r="D73" s="44"/>
      <c r="E73" s="44"/>
      <c r="F73" s="44"/>
      <c r="G73" s="44"/>
      <c r="H73" s="44"/>
      <c r="I73" s="44"/>
      <c r="J73" s="44"/>
      <c r="L73" s="44"/>
      <c r="M73" s="44"/>
      <c r="N73" s="44"/>
      <c r="O73" s="44"/>
      <c r="P73" s="44"/>
      <c r="Q73" s="44"/>
      <c r="S73" s="77"/>
      <c r="U73" s="44"/>
      <c r="V73" s="44"/>
      <c r="W73" s="44"/>
      <c r="X73" s="44"/>
      <c r="Y73" s="44"/>
      <c r="Z73" s="44"/>
      <c r="AA73" s="44"/>
      <c r="AC73" s="44"/>
      <c r="AD73" s="44"/>
      <c r="AE73" s="44"/>
      <c r="AF73" s="44"/>
      <c r="AG73" s="44"/>
      <c r="AH73" s="44"/>
    </row>
    <row r="74" spans="2:34" x14ac:dyDescent="0.25">
      <c r="B74" s="77"/>
      <c r="D74" s="44"/>
      <c r="E74" s="44"/>
      <c r="F74" s="44"/>
      <c r="G74" s="44"/>
      <c r="H74" s="44"/>
      <c r="I74" s="44"/>
      <c r="J74" s="44"/>
      <c r="L74" s="44"/>
      <c r="M74" s="44"/>
      <c r="N74" s="44"/>
      <c r="O74" s="44"/>
      <c r="P74" s="44"/>
      <c r="Q74" s="44"/>
      <c r="S74" s="77"/>
      <c r="U74" s="44"/>
      <c r="V74" s="44"/>
      <c r="W74" s="44"/>
      <c r="X74" s="44"/>
      <c r="Y74" s="44"/>
      <c r="Z74" s="44"/>
      <c r="AA74" s="44"/>
      <c r="AC74" s="44"/>
      <c r="AD74" s="44"/>
      <c r="AE74" s="44"/>
      <c r="AF74" s="44"/>
      <c r="AG74" s="44"/>
      <c r="AH74" s="44"/>
    </row>
    <row r="75" spans="2:34" x14ac:dyDescent="0.25">
      <c r="B75" s="77"/>
      <c r="D75" s="44"/>
      <c r="E75" s="44"/>
      <c r="F75" s="44"/>
      <c r="G75" s="44"/>
      <c r="H75" s="44"/>
      <c r="I75" s="44"/>
      <c r="J75" s="44"/>
      <c r="L75" s="44"/>
      <c r="M75" s="44"/>
      <c r="N75" s="44"/>
      <c r="O75" s="44"/>
      <c r="P75" s="44"/>
      <c r="Q75" s="44"/>
      <c r="S75" s="77"/>
      <c r="U75" s="44"/>
      <c r="V75" s="44"/>
      <c r="W75" s="44"/>
      <c r="X75" s="44"/>
      <c r="Y75" s="44"/>
      <c r="Z75" s="44"/>
      <c r="AA75" s="44"/>
      <c r="AC75" s="44"/>
      <c r="AD75" s="44"/>
      <c r="AE75" s="44"/>
      <c r="AF75" s="44"/>
      <c r="AG75" s="44"/>
      <c r="AH75" s="44"/>
    </row>
    <row r="76" spans="2:34" x14ac:dyDescent="0.25">
      <c r="B76" s="77"/>
      <c r="D76" s="44"/>
      <c r="E76" s="44"/>
      <c r="F76" s="44"/>
      <c r="G76" s="44"/>
      <c r="H76" s="44"/>
      <c r="I76" s="44"/>
      <c r="J76" s="44"/>
      <c r="L76" s="44"/>
      <c r="M76" s="44"/>
      <c r="N76" s="44"/>
      <c r="O76" s="44"/>
      <c r="P76" s="44"/>
      <c r="Q76" s="44"/>
      <c r="S76" s="77"/>
      <c r="U76" s="44"/>
      <c r="V76" s="44"/>
      <c r="W76" s="44"/>
      <c r="X76" s="44"/>
      <c r="Y76" s="44"/>
      <c r="Z76" s="44"/>
      <c r="AA76" s="44"/>
      <c r="AC76" s="44"/>
      <c r="AD76" s="44"/>
      <c r="AE76" s="44"/>
      <c r="AF76" s="44"/>
      <c r="AG76" s="44"/>
      <c r="AH76" s="44"/>
    </row>
    <row r="77" spans="2:34" x14ac:dyDescent="0.25">
      <c r="B77" s="77"/>
      <c r="D77" s="44"/>
      <c r="E77" s="44"/>
      <c r="F77" s="44"/>
      <c r="G77" s="44"/>
      <c r="H77" s="44"/>
      <c r="I77" s="44"/>
      <c r="J77" s="44"/>
      <c r="L77" s="44"/>
      <c r="M77" s="44"/>
      <c r="N77" s="44"/>
      <c r="O77" s="44"/>
      <c r="P77" s="44"/>
      <c r="Q77" s="44"/>
      <c r="S77" s="77"/>
      <c r="U77" s="44"/>
      <c r="V77" s="44"/>
      <c r="W77" s="44"/>
      <c r="X77" s="44"/>
      <c r="Y77" s="44"/>
      <c r="Z77" s="44"/>
      <c r="AA77" s="44"/>
      <c r="AC77" s="44"/>
      <c r="AD77" s="44"/>
      <c r="AE77" s="44"/>
      <c r="AF77" s="44"/>
      <c r="AG77" s="44"/>
      <c r="AH77" s="44"/>
    </row>
    <row r="78" spans="2:34" x14ac:dyDescent="0.25">
      <c r="B78" s="77"/>
      <c r="D78" s="44"/>
      <c r="E78" s="44"/>
      <c r="F78" s="44"/>
      <c r="G78" s="44"/>
      <c r="H78" s="44"/>
      <c r="I78" s="44"/>
      <c r="J78" s="44"/>
      <c r="L78" s="44"/>
      <c r="M78" s="44"/>
      <c r="N78" s="44"/>
      <c r="O78" s="44"/>
      <c r="P78" s="44"/>
      <c r="Q78" s="44"/>
      <c r="S78" s="77"/>
      <c r="U78" s="44"/>
      <c r="V78" s="44"/>
      <c r="W78" s="44"/>
      <c r="X78" s="44"/>
      <c r="Y78" s="44"/>
      <c r="Z78" s="44"/>
      <c r="AA78" s="44"/>
      <c r="AC78" s="44"/>
      <c r="AD78" s="44"/>
      <c r="AE78" s="44"/>
      <c r="AF78" s="44"/>
      <c r="AG78" s="44"/>
      <c r="AH78" s="44"/>
    </row>
    <row r="79" spans="2:34" x14ac:dyDescent="0.25">
      <c r="B79" s="77"/>
      <c r="D79" s="44"/>
      <c r="E79" s="44"/>
      <c r="F79" s="44"/>
      <c r="G79" s="44"/>
      <c r="H79" s="44"/>
      <c r="I79" s="44"/>
      <c r="J79" s="44"/>
      <c r="L79" s="44"/>
      <c r="M79" s="44"/>
      <c r="N79" s="44"/>
      <c r="O79" s="44"/>
      <c r="P79" s="44"/>
      <c r="Q79" s="44"/>
      <c r="S79" s="77"/>
      <c r="U79" s="44"/>
      <c r="V79" s="44"/>
      <c r="W79" s="44"/>
      <c r="X79" s="44"/>
      <c r="Y79" s="44"/>
      <c r="Z79" s="44"/>
      <c r="AA79" s="44"/>
      <c r="AC79" s="44"/>
      <c r="AD79" s="44"/>
      <c r="AE79" s="44"/>
      <c r="AF79" s="44"/>
      <c r="AG79" s="44"/>
      <c r="AH79" s="44"/>
    </row>
    <row r="80" spans="2:34" x14ac:dyDescent="0.25">
      <c r="B80" s="77"/>
      <c r="D80" s="44"/>
      <c r="E80" s="44"/>
      <c r="F80" s="44"/>
      <c r="G80" s="44"/>
      <c r="H80" s="44"/>
      <c r="I80" s="44"/>
      <c r="J80" s="44"/>
      <c r="L80" s="44"/>
      <c r="M80" s="44"/>
      <c r="N80" s="44"/>
      <c r="O80" s="44"/>
      <c r="P80" s="44"/>
      <c r="Q80" s="44"/>
      <c r="S80" s="77"/>
      <c r="U80" s="44"/>
      <c r="V80" s="44"/>
      <c r="W80" s="44"/>
      <c r="X80" s="44"/>
      <c r="Y80" s="44"/>
      <c r="Z80" s="44"/>
      <c r="AA80" s="44"/>
      <c r="AC80" s="44"/>
      <c r="AD80" s="44"/>
      <c r="AE80" s="44"/>
      <c r="AF80" s="44"/>
      <c r="AG80" s="44"/>
      <c r="AH80" s="44"/>
    </row>
    <row r="81" spans="2:34" x14ac:dyDescent="0.25">
      <c r="B81" s="77"/>
      <c r="D81" s="44"/>
      <c r="E81" s="44"/>
      <c r="F81" s="44"/>
      <c r="G81" s="44"/>
      <c r="H81" s="44"/>
      <c r="I81" s="44"/>
      <c r="J81" s="44"/>
      <c r="L81" s="44"/>
      <c r="M81" s="44"/>
      <c r="N81" s="44"/>
      <c r="O81" s="44"/>
      <c r="P81" s="44"/>
      <c r="Q81" s="44"/>
      <c r="S81" s="77"/>
      <c r="U81" s="44"/>
      <c r="V81" s="44"/>
      <c r="W81" s="44"/>
      <c r="X81" s="44"/>
      <c r="Y81" s="44"/>
      <c r="Z81" s="44"/>
      <c r="AA81" s="44"/>
      <c r="AC81" s="44"/>
      <c r="AD81" s="44"/>
      <c r="AE81" s="44"/>
      <c r="AF81" s="44"/>
      <c r="AG81" s="44"/>
      <c r="AH81" s="44"/>
    </row>
    <row r="82" spans="2:34" x14ac:dyDescent="0.25">
      <c r="B82" s="77"/>
      <c r="D82" s="44"/>
      <c r="E82" s="44"/>
      <c r="F82" s="44"/>
      <c r="G82" s="44"/>
      <c r="H82" s="44"/>
      <c r="I82" s="44"/>
      <c r="J82" s="44"/>
      <c r="L82" s="44"/>
      <c r="M82" s="44"/>
      <c r="N82" s="44"/>
      <c r="O82" s="44"/>
      <c r="P82" s="44"/>
      <c r="Q82" s="44"/>
      <c r="S82" s="77"/>
      <c r="U82" s="44"/>
      <c r="V82" s="44"/>
      <c r="W82" s="44"/>
      <c r="X82" s="44"/>
      <c r="Y82" s="44"/>
      <c r="Z82" s="44"/>
      <c r="AA82" s="44"/>
      <c r="AC82" s="44"/>
      <c r="AD82" s="44"/>
      <c r="AE82" s="44"/>
      <c r="AF82" s="44"/>
      <c r="AG82" s="44"/>
      <c r="AH82" s="44"/>
    </row>
    <row r="83" spans="2:34" x14ac:dyDescent="0.25">
      <c r="B83" s="77"/>
      <c r="D83" s="44"/>
      <c r="E83" s="44"/>
      <c r="F83" s="44"/>
      <c r="G83" s="44"/>
      <c r="H83" s="44"/>
      <c r="I83" s="44"/>
      <c r="J83" s="44"/>
      <c r="L83" s="44"/>
      <c r="M83" s="44"/>
      <c r="N83" s="44"/>
      <c r="O83" s="44"/>
      <c r="P83" s="44"/>
      <c r="Q83" s="44"/>
      <c r="S83" s="77"/>
      <c r="U83" s="44"/>
      <c r="V83" s="44"/>
      <c r="W83" s="44"/>
      <c r="X83" s="44"/>
      <c r="Y83" s="44"/>
      <c r="Z83" s="44"/>
      <c r="AA83" s="44"/>
      <c r="AC83" s="44"/>
      <c r="AD83" s="44"/>
      <c r="AE83" s="44"/>
      <c r="AF83" s="44"/>
      <c r="AG83" s="44"/>
      <c r="AH83" s="44"/>
    </row>
    <row r="84" spans="2:34" x14ac:dyDescent="0.25">
      <c r="B84" s="77"/>
      <c r="D84" s="44"/>
      <c r="E84" s="44"/>
      <c r="F84" s="44"/>
      <c r="G84" s="44"/>
      <c r="H84" s="44"/>
      <c r="I84" s="44"/>
      <c r="J84" s="44"/>
      <c r="L84" s="44"/>
      <c r="M84" s="44"/>
      <c r="N84" s="44"/>
      <c r="O84" s="44"/>
      <c r="P84" s="44"/>
      <c r="Q84" s="44"/>
      <c r="S84" s="77"/>
      <c r="U84" s="44"/>
      <c r="V84" s="44"/>
      <c r="W84" s="44"/>
      <c r="X84" s="44"/>
      <c r="Y84" s="44"/>
      <c r="Z84" s="44"/>
      <c r="AA84" s="44"/>
      <c r="AC84" s="44"/>
      <c r="AD84" s="44"/>
      <c r="AE84" s="44"/>
      <c r="AF84" s="44"/>
      <c r="AG84" s="44"/>
      <c r="AH84" s="44"/>
    </row>
    <row r="85" spans="2:34" x14ac:dyDescent="0.25">
      <c r="B85" s="77"/>
      <c r="D85" s="44"/>
      <c r="E85" s="44"/>
      <c r="F85" s="44"/>
      <c r="G85" s="44"/>
      <c r="H85" s="44"/>
      <c r="I85" s="44"/>
      <c r="J85" s="44"/>
      <c r="L85" s="44"/>
      <c r="M85" s="44"/>
      <c r="N85" s="44"/>
      <c r="O85" s="44"/>
      <c r="P85" s="44"/>
      <c r="Q85" s="44"/>
      <c r="S85" s="77"/>
      <c r="U85" s="44"/>
      <c r="V85" s="44"/>
      <c r="W85" s="44"/>
      <c r="X85" s="44"/>
      <c r="Y85" s="44"/>
      <c r="Z85" s="44"/>
      <c r="AA85" s="44"/>
      <c r="AC85" s="44"/>
      <c r="AD85" s="44"/>
      <c r="AE85" s="44"/>
      <c r="AF85" s="44"/>
      <c r="AG85" s="44"/>
      <c r="AH85" s="44"/>
    </row>
    <row r="86" spans="2:34" x14ac:dyDescent="0.25">
      <c r="B86" s="77"/>
      <c r="D86" s="44"/>
      <c r="E86" s="44"/>
      <c r="F86" s="44"/>
      <c r="G86" s="44"/>
      <c r="H86" s="44"/>
      <c r="I86" s="44"/>
      <c r="J86" s="44"/>
      <c r="L86" s="44"/>
      <c r="M86" s="44"/>
      <c r="N86" s="44"/>
      <c r="O86" s="44"/>
      <c r="P86" s="44"/>
      <c r="Q86" s="44"/>
      <c r="S86" s="77"/>
      <c r="U86" s="44"/>
      <c r="V86" s="44"/>
      <c r="W86" s="44"/>
      <c r="X86" s="44"/>
      <c r="Y86" s="44"/>
      <c r="Z86" s="44"/>
      <c r="AA86" s="44"/>
      <c r="AC86" s="44"/>
      <c r="AD86" s="44"/>
      <c r="AE86" s="44"/>
      <c r="AF86" s="44"/>
      <c r="AG86" s="44"/>
      <c r="AH86" s="44"/>
    </row>
    <row r="87" spans="2:34" x14ac:dyDescent="0.25">
      <c r="B87" s="77"/>
      <c r="D87" s="44"/>
      <c r="E87" s="44"/>
      <c r="F87" s="44"/>
      <c r="G87" s="44"/>
      <c r="H87" s="44"/>
      <c r="I87" s="44"/>
      <c r="J87" s="44"/>
      <c r="L87" s="44"/>
      <c r="M87" s="44"/>
      <c r="N87" s="44"/>
      <c r="O87" s="44"/>
      <c r="P87" s="44"/>
      <c r="Q87" s="44"/>
      <c r="S87" s="77"/>
      <c r="U87" s="44"/>
      <c r="V87" s="44"/>
      <c r="W87" s="44"/>
      <c r="X87" s="44"/>
      <c r="Y87" s="44"/>
      <c r="Z87" s="44"/>
      <c r="AA87" s="44"/>
      <c r="AC87" s="44"/>
      <c r="AD87" s="44"/>
      <c r="AE87" s="44"/>
      <c r="AF87" s="44"/>
      <c r="AG87" s="44"/>
      <c r="AH87" s="44"/>
    </row>
    <row r="88" spans="2:34" x14ac:dyDescent="0.25">
      <c r="B88" s="77"/>
      <c r="D88" s="44"/>
      <c r="E88" s="44"/>
      <c r="F88" s="44"/>
      <c r="G88" s="44"/>
      <c r="H88" s="44"/>
      <c r="I88" s="44"/>
      <c r="J88" s="44"/>
      <c r="L88" s="44"/>
      <c r="M88" s="44"/>
      <c r="N88" s="44"/>
      <c r="O88" s="44"/>
      <c r="P88" s="44"/>
      <c r="Q88" s="44"/>
      <c r="S88" s="77"/>
      <c r="U88" s="44"/>
      <c r="V88" s="44"/>
      <c r="W88" s="44"/>
      <c r="X88" s="44"/>
      <c r="Y88" s="44"/>
      <c r="Z88" s="44"/>
      <c r="AA88" s="44"/>
      <c r="AC88" s="44"/>
      <c r="AD88" s="44"/>
      <c r="AE88" s="44"/>
      <c r="AF88" s="44"/>
      <c r="AG88" s="44"/>
      <c r="AH88" s="44"/>
    </row>
    <row r="89" spans="2:34" x14ac:dyDescent="0.25">
      <c r="B89" s="77"/>
      <c r="D89" s="44"/>
      <c r="E89" s="44"/>
      <c r="F89" s="44"/>
      <c r="G89" s="44"/>
      <c r="H89" s="44"/>
      <c r="I89" s="44"/>
      <c r="J89" s="44"/>
      <c r="L89" s="44"/>
      <c r="M89" s="44"/>
      <c r="N89" s="44"/>
      <c r="O89" s="44"/>
      <c r="P89" s="44"/>
      <c r="Q89" s="44"/>
      <c r="S89" s="77"/>
      <c r="U89" s="44"/>
      <c r="V89" s="44"/>
      <c r="W89" s="44"/>
      <c r="X89" s="44"/>
      <c r="Y89" s="44"/>
      <c r="Z89" s="44"/>
      <c r="AA89" s="44"/>
      <c r="AC89" s="44"/>
      <c r="AD89" s="44"/>
      <c r="AE89" s="44"/>
      <c r="AF89" s="44"/>
      <c r="AG89" s="44"/>
      <c r="AH89" s="44"/>
    </row>
    <row r="90" spans="2:34" x14ac:dyDescent="0.25">
      <c r="B90" s="77"/>
      <c r="D90" s="44"/>
      <c r="E90" s="44"/>
      <c r="F90" s="44"/>
      <c r="G90" s="44"/>
      <c r="H90" s="44"/>
      <c r="I90" s="44"/>
      <c r="J90" s="44"/>
      <c r="L90" s="44"/>
      <c r="M90" s="44"/>
      <c r="N90" s="44"/>
      <c r="O90" s="44"/>
      <c r="P90" s="44"/>
      <c r="Q90" s="44"/>
      <c r="S90" s="77"/>
      <c r="U90" s="44"/>
      <c r="V90" s="44"/>
      <c r="W90" s="44"/>
      <c r="X90" s="44"/>
      <c r="Y90" s="44"/>
      <c r="Z90" s="44"/>
      <c r="AA90" s="44"/>
      <c r="AC90" s="44"/>
      <c r="AD90" s="44"/>
      <c r="AE90" s="44"/>
      <c r="AF90" s="44"/>
      <c r="AG90" s="44"/>
      <c r="AH90" s="44"/>
    </row>
    <row r="91" spans="2:34" x14ac:dyDescent="0.25">
      <c r="B91" s="77"/>
      <c r="D91" s="44"/>
      <c r="E91" s="44"/>
      <c r="F91" s="44"/>
      <c r="G91" s="44"/>
      <c r="H91" s="44"/>
      <c r="I91" s="44"/>
      <c r="J91" s="44"/>
      <c r="L91" s="44"/>
      <c r="M91" s="44"/>
      <c r="N91" s="44"/>
      <c r="O91" s="44"/>
      <c r="P91" s="44"/>
      <c r="Q91" s="44"/>
      <c r="S91" s="77"/>
      <c r="U91" s="44"/>
      <c r="V91" s="44"/>
      <c r="W91" s="44"/>
      <c r="X91" s="44"/>
      <c r="Y91" s="44"/>
      <c r="Z91" s="44"/>
      <c r="AA91" s="44"/>
      <c r="AC91" s="44"/>
      <c r="AD91" s="44"/>
      <c r="AE91" s="44"/>
      <c r="AF91" s="44"/>
      <c r="AG91" s="44"/>
      <c r="AH91" s="44"/>
    </row>
    <row r="92" spans="2:34" x14ac:dyDescent="0.25">
      <c r="B92" s="77"/>
      <c r="D92" s="44"/>
      <c r="E92" s="44"/>
      <c r="F92" s="44"/>
      <c r="G92" s="44"/>
      <c r="H92" s="44"/>
      <c r="I92" s="44"/>
      <c r="J92" s="44"/>
      <c r="L92" s="44"/>
      <c r="M92" s="44"/>
      <c r="N92" s="44"/>
      <c r="O92" s="44"/>
      <c r="P92" s="44"/>
      <c r="Q92" s="44"/>
      <c r="S92" s="77"/>
      <c r="U92" s="44"/>
      <c r="V92" s="44"/>
      <c r="W92" s="44"/>
      <c r="X92" s="44"/>
      <c r="Y92" s="44"/>
      <c r="Z92" s="44"/>
      <c r="AA92" s="44"/>
      <c r="AC92" s="44"/>
      <c r="AD92" s="44"/>
      <c r="AE92" s="44"/>
      <c r="AF92" s="44"/>
      <c r="AG92" s="44"/>
      <c r="AH92" s="44"/>
    </row>
    <row r="93" spans="2:34" x14ac:dyDescent="0.25">
      <c r="B93" s="77"/>
      <c r="D93" s="44"/>
      <c r="E93" s="44"/>
      <c r="F93" s="44"/>
      <c r="G93" s="44"/>
      <c r="H93" s="44"/>
      <c r="I93" s="44"/>
      <c r="J93" s="44"/>
      <c r="L93" s="44"/>
      <c r="M93" s="44"/>
      <c r="N93" s="44"/>
      <c r="O93" s="44"/>
      <c r="P93" s="44"/>
      <c r="Q93" s="44"/>
      <c r="S93" s="77"/>
      <c r="U93" s="44"/>
      <c r="V93" s="44"/>
      <c r="W93" s="44"/>
      <c r="X93" s="44"/>
      <c r="Y93" s="44"/>
      <c r="Z93" s="44"/>
      <c r="AA93" s="44"/>
      <c r="AC93" s="44"/>
      <c r="AD93" s="44"/>
      <c r="AE93" s="44"/>
      <c r="AF93" s="44"/>
      <c r="AG93" s="44"/>
      <c r="AH93" s="44"/>
    </row>
    <row r="94" spans="2:34" x14ac:dyDescent="0.25">
      <c r="B94" s="77"/>
      <c r="D94" s="44"/>
      <c r="E94" s="44"/>
      <c r="F94" s="44"/>
      <c r="G94" s="44"/>
      <c r="H94" s="44"/>
      <c r="I94" s="44"/>
      <c r="J94" s="44"/>
      <c r="L94" s="44"/>
      <c r="M94" s="44"/>
      <c r="N94" s="44"/>
      <c r="O94" s="44"/>
      <c r="P94" s="44"/>
      <c r="Q94" s="44"/>
      <c r="S94" s="77"/>
      <c r="U94" s="44"/>
      <c r="V94" s="44"/>
      <c r="W94" s="44"/>
      <c r="X94" s="44"/>
      <c r="Y94" s="44"/>
      <c r="Z94" s="44"/>
      <c r="AA94" s="44"/>
      <c r="AC94" s="44"/>
      <c r="AD94" s="44"/>
      <c r="AE94" s="44"/>
      <c r="AF94" s="44"/>
      <c r="AG94" s="44"/>
      <c r="AH94" s="44"/>
    </row>
    <row r="95" spans="2:34" x14ac:dyDescent="0.25">
      <c r="B95" s="77"/>
      <c r="D95" s="44"/>
      <c r="E95" s="44"/>
      <c r="F95" s="44"/>
      <c r="G95" s="44"/>
      <c r="H95" s="44"/>
      <c r="I95" s="44"/>
      <c r="J95" s="44"/>
      <c r="L95" s="44"/>
      <c r="M95" s="44"/>
      <c r="N95" s="44"/>
      <c r="O95" s="44"/>
      <c r="P95" s="44"/>
      <c r="Q95" s="44"/>
      <c r="S95" s="77"/>
      <c r="U95" s="44"/>
      <c r="V95" s="44"/>
      <c r="W95" s="44"/>
      <c r="X95" s="44"/>
      <c r="Y95" s="44"/>
      <c r="Z95" s="44"/>
      <c r="AA95" s="44"/>
      <c r="AC95" s="44"/>
      <c r="AD95" s="44"/>
      <c r="AE95" s="44"/>
      <c r="AF95" s="44"/>
      <c r="AG95" s="44"/>
      <c r="AH95" s="44"/>
    </row>
    <row r="96" spans="2:34" x14ac:dyDescent="0.25">
      <c r="B96" s="77"/>
      <c r="D96" s="44"/>
      <c r="E96" s="44"/>
      <c r="F96" s="44"/>
      <c r="G96" s="44"/>
      <c r="H96" s="44"/>
      <c r="I96" s="44"/>
      <c r="J96" s="44"/>
      <c r="L96" s="44"/>
      <c r="M96" s="44"/>
      <c r="N96" s="44"/>
      <c r="O96" s="44"/>
      <c r="P96" s="44"/>
      <c r="Q96" s="44"/>
      <c r="S96" s="77"/>
      <c r="U96" s="44"/>
      <c r="V96" s="44"/>
      <c r="W96" s="44"/>
      <c r="X96" s="44"/>
      <c r="Y96" s="44"/>
      <c r="Z96" s="44"/>
      <c r="AA96" s="44"/>
      <c r="AC96" s="44"/>
      <c r="AD96" s="44"/>
      <c r="AE96" s="44"/>
      <c r="AF96" s="44"/>
      <c r="AG96" s="44"/>
      <c r="AH96" s="44"/>
    </row>
    <row r="97" spans="2:34" x14ac:dyDescent="0.25">
      <c r="B97" s="77"/>
      <c r="D97" s="44"/>
      <c r="E97" s="44"/>
      <c r="F97" s="44"/>
      <c r="G97" s="44"/>
      <c r="H97" s="44"/>
      <c r="I97" s="44"/>
      <c r="J97" s="44"/>
      <c r="L97" s="44"/>
      <c r="M97" s="44"/>
      <c r="N97" s="44"/>
      <c r="O97" s="44"/>
      <c r="P97" s="44"/>
      <c r="Q97" s="44"/>
      <c r="S97" s="77"/>
      <c r="U97" s="44"/>
      <c r="V97" s="44"/>
      <c r="W97" s="44"/>
      <c r="X97" s="44"/>
      <c r="Y97" s="44"/>
      <c r="Z97" s="44"/>
      <c r="AA97" s="44"/>
      <c r="AC97" s="44"/>
      <c r="AD97" s="44"/>
      <c r="AE97" s="44"/>
      <c r="AF97" s="44"/>
      <c r="AG97" s="44"/>
      <c r="AH97" s="44"/>
    </row>
    <row r="98" spans="2:34" x14ac:dyDescent="0.25">
      <c r="B98" s="77"/>
      <c r="D98" s="44"/>
      <c r="E98" s="44"/>
      <c r="F98" s="44"/>
      <c r="G98" s="44"/>
      <c r="H98" s="44"/>
      <c r="I98" s="44"/>
      <c r="J98" s="44"/>
      <c r="L98" s="44"/>
      <c r="M98" s="44"/>
      <c r="N98" s="44"/>
      <c r="O98" s="44"/>
      <c r="P98" s="44"/>
      <c r="Q98" s="44"/>
      <c r="S98" s="77"/>
      <c r="U98" s="44"/>
      <c r="V98" s="44"/>
      <c r="W98" s="44"/>
      <c r="X98" s="44"/>
      <c r="Y98" s="44"/>
      <c r="Z98" s="44"/>
      <c r="AA98" s="44"/>
      <c r="AC98" s="44"/>
      <c r="AD98" s="44"/>
      <c r="AE98" s="44"/>
      <c r="AF98" s="44"/>
      <c r="AG98" s="44"/>
      <c r="AH98" s="44"/>
    </row>
    <row r="99" spans="2:34" x14ac:dyDescent="0.25">
      <c r="B99" s="77"/>
      <c r="D99" s="44"/>
      <c r="E99" s="44"/>
      <c r="F99" s="44"/>
      <c r="G99" s="44"/>
      <c r="H99" s="44"/>
      <c r="I99" s="44"/>
      <c r="J99" s="44"/>
      <c r="L99" s="44"/>
      <c r="M99" s="44"/>
      <c r="N99" s="44"/>
      <c r="O99" s="44"/>
      <c r="P99" s="44"/>
      <c r="Q99" s="44"/>
      <c r="S99" s="77"/>
      <c r="U99" s="44"/>
      <c r="V99" s="44"/>
      <c r="W99" s="44"/>
      <c r="X99" s="44"/>
      <c r="Y99" s="44"/>
      <c r="Z99" s="44"/>
      <c r="AA99" s="44"/>
      <c r="AC99" s="44"/>
      <c r="AD99" s="44"/>
      <c r="AE99" s="44"/>
      <c r="AF99" s="44"/>
      <c r="AG99" s="44"/>
      <c r="AH99" s="44"/>
    </row>
    <row r="100" spans="2:34" x14ac:dyDescent="0.25">
      <c r="B100" s="77"/>
      <c r="D100" s="44"/>
      <c r="E100" s="44"/>
      <c r="F100" s="44"/>
      <c r="G100" s="44"/>
      <c r="H100" s="44"/>
      <c r="I100" s="44"/>
      <c r="J100" s="44"/>
      <c r="L100" s="44"/>
      <c r="M100" s="44"/>
      <c r="N100" s="44"/>
      <c r="O100" s="44"/>
      <c r="P100" s="44"/>
      <c r="Q100" s="44"/>
      <c r="S100" s="77"/>
      <c r="U100" s="44"/>
      <c r="V100" s="44"/>
      <c r="W100" s="44"/>
      <c r="X100" s="44"/>
      <c r="Y100" s="44"/>
      <c r="Z100" s="44"/>
      <c r="AA100" s="44"/>
      <c r="AC100" s="44"/>
      <c r="AD100" s="44"/>
      <c r="AE100" s="44"/>
      <c r="AF100" s="44"/>
      <c r="AG100" s="44"/>
      <c r="AH100" s="44"/>
    </row>
    <row r="101" spans="2:34" x14ac:dyDescent="0.25">
      <c r="B101" s="77"/>
      <c r="D101" s="44"/>
      <c r="E101" s="44"/>
      <c r="F101" s="44"/>
      <c r="G101" s="44"/>
      <c r="H101" s="44"/>
      <c r="I101" s="44"/>
      <c r="J101" s="44"/>
      <c r="L101" s="44"/>
      <c r="M101" s="44"/>
      <c r="N101" s="44"/>
      <c r="O101" s="44"/>
      <c r="P101" s="44"/>
      <c r="Q101" s="44"/>
      <c r="S101" s="77"/>
      <c r="U101" s="44"/>
      <c r="V101" s="44"/>
      <c r="W101" s="44"/>
      <c r="X101" s="44"/>
      <c r="Y101" s="44"/>
      <c r="Z101" s="44"/>
      <c r="AA101" s="44"/>
      <c r="AC101" s="44"/>
      <c r="AD101" s="44"/>
      <c r="AE101" s="44"/>
      <c r="AF101" s="44"/>
      <c r="AG101" s="44"/>
      <c r="AH101" s="44"/>
    </row>
    <row r="102" spans="2:34" x14ac:dyDescent="0.25">
      <c r="B102" s="77"/>
      <c r="D102" s="44"/>
      <c r="E102" s="44"/>
      <c r="F102" s="44"/>
      <c r="G102" s="44"/>
      <c r="H102" s="44"/>
      <c r="I102" s="44"/>
      <c r="J102" s="44"/>
      <c r="L102" s="44"/>
      <c r="M102" s="44"/>
      <c r="N102" s="44"/>
      <c r="O102" s="44"/>
      <c r="P102" s="44"/>
      <c r="Q102" s="44"/>
      <c r="S102" s="77"/>
      <c r="U102" s="44"/>
      <c r="V102" s="44"/>
      <c r="W102" s="44"/>
      <c r="X102" s="44"/>
      <c r="Y102" s="44"/>
      <c r="Z102" s="44"/>
      <c r="AA102" s="44"/>
      <c r="AC102" s="44"/>
      <c r="AD102" s="44"/>
      <c r="AE102" s="44"/>
      <c r="AF102" s="44"/>
      <c r="AG102" s="44"/>
      <c r="AH102" s="44"/>
    </row>
    <row r="103" spans="2:34" x14ac:dyDescent="0.25">
      <c r="B103" s="77"/>
      <c r="D103" s="44"/>
      <c r="E103" s="44"/>
      <c r="F103" s="44"/>
      <c r="G103" s="44"/>
      <c r="H103" s="44"/>
      <c r="I103" s="44"/>
      <c r="J103" s="44"/>
      <c r="L103" s="44"/>
      <c r="M103" s="44"/>
      <c r="N103" s="44"/>
      <c r="O103" s="44"/>
      <c r="P103" s="44"/>
      <c r="Q103" s="44"/>
      <c r="S103" s="77"/>
      <c r="U103" s="44"/>
      <c r="V103" s="44"/>
      <c r="W103" s="44"/>
      <c r="X103" s="44"/>
      <c r="Y103" s="44"/>
      <c r="Z103" s="44"/>
      <c r="AA103" s="44"/>
      <c r="AC103" s="44"/>
      <c r="AD103" s="44"/>
      <c r="AE103" s="44"/>
      <c r="AF103" s="44"/>
      <c r="AG103" s="44"/>
      <c r="AH103" s="44"/>
    </row>
    <row r="104" spans="2:34" x14ac:dyDescent="0.25">
      <c r="B104" s="77"/>
      <c r="D104" s="44"/>
      <c r="E104" s="44"/>
      <c r="F104" s="44"/>
      <c r="G104" s="44"/>
      <c r="H104" s="44"/>
      <c r="I104" s="44"/>
      <c r="J104" s="44"/>
      <c r="L104" s="44"/>
      <c r="M104" s="44"/>
      <c r="N104" s="44"/>
      <c r="O104" s="44"/>
      <c r="P104" s="44"/>
      <c r="Q104" s="44"/>
      <c r="S104" s="77"/>
      <c r="U104" s="44"/>
      <c r="V104" s="44"/>
      <c r="W104" s="44"/>
      <c r="X104" s="44"/>
      <c r="Y104" s="44"/>
      <c r="Z104" s="44"/>
      <c r="AA104" s="44"/>
      <c r="AC104" s="44"/>
      <c r="AD104" s="44"/>
      <c r="AE104" s="44"/>
      <c r="AF104" s="44"/>
      <c r="AG104" s="44"/>
      <c r="AH104" s="44"/>
    </row>
    <row r="105" spans="2:34" x14ac:dyDescent="0.25">
      <c r="B105" s="77"/>
      <c r="D105" s="44"/>
      <c r="E105" s="44"/>
      <c r="F105" s="44"/>
      <c r="G105" s="44"/>
      <c r="H105" s="44"/>
      <c r="I105" s="44"/>
      <c r="J105" s="44"/>
      <c r="L105" s="44"/>
      <c r="M105" s="44"/>
      <c r="N105" s="44"/>
      <c r="O105" s="44"/>
      <c r="P105" s="44"/>
      <c r="Q105" s="44"/>
      <c r="S105" s="77"/>
      <c r="U105" s="44"/>
      <c r="V105" s="44"/>
      <c r="W105" s="44"/>
      <c r="X105" s="44"/>
      <c r="Y105" s="44"/>
      <c r="Z105" s="44"/>
      <c r="AA105" s="44"/>
      <c r="AC105" s="44"/>
      <c r="AD105" s="44"/>
      <c r="AE105" s="44"/>
      <c r="AF105" s="44"/>
      <c r="AG105" s="44"/>
      <c r="AH105" s="44"/>
    </row>
    <row r="106" spans="2:34" x14ac:dyDescent="0.25">
      <c r="B106" s="77"/>
      <c r="D106" s="44"/>
      <c r="E106" s="44"/>
      <c r="F106" s="44"/>
      <c r="G106" s="44"/>
      <c r="H106" s="44"/>
      <c r="I106" s="44"/>
      <c r="J106" s="44"/>
      <c r="L106" s="44"/>
      <c r="M106" s="44"/>
      <c r="N106" s="44"/>
      <c r="O106" s="44"/>
      <c r="P106" s="44"/>
      <c r="Q106" s="44"/>
      <c r="S106" s="77"/>
      <c r="U106" s="44"/>
      <c r="V106" s="44"/>
      <c r="W106" s="44"/>
      <c r="X106" s="44"/>
      <c r="Y106" s="44"/>
      <c r="Z106" s="44"/>
      <c r="AA106" s="44"/>
      <c r="AC106" s="44"/>
      <c r="AD106" s="44"/>
      <c r="AE106" s="44"/>
      <c r="AF106" s="44"/>
      <c r="AG106" s="44"/>
      <c r="AH106" s="44"/>
    </row>
    <row r="107" spans="2:34" x14ac:dyDescent="0.25">
      <c r="B107" s="77"/>
      <c r="D107" s="44"/>
      <c r="E107" s="44"/>
      <c r="F107" s="44"/>
      <c r="G107" s="44"/>
      <c r="H107" s="44"/>
      <c r="I107" s="44"/>
      <c r="J107" s="44"/>
      <c r="L107" s="44"/>
      <c r="M107" s="44"/>
      <c r="N107" s="44"/>
      <c r="O107" s="44"/>
      <c r="P107" s="44"/>
      <c r="Q107" s="44"/>
      <c r="S107" s="77"/>
      <c r="U107" s="44"/>
      <c r="V107" s="44"/>
      <c r="W107" s="44"/>
      <c r="X107" s="44"/>
      <c r="Y107" s="44"/>
      <c r="Z107" s="44"/>
      <c r="AA107" s="44"/>
      <c r="AC107" s="44"/>
      <c r="AD107" s="44"/>
      <c r="AE107" s="44"/>
      <c r="AF107" s="44"/>
      <c r="AG107" s="44"/>
      <c r="AH107" s="44"/>
    </row>
    <row r="108" spans="2:34" x14ac:dyDescent="0.25">
      <c r="B108" s="77"/>
      <c r="D108" s="44"/>
      <c r="E108" s="44"/>
      <c r="F108" s="44"/>
      <c r="G108" s="44"/>
      <c r="H108" s="44"/>
      <c r="I108" s="44"/>
      <c r="J108" s="44"/>
      <c r="L108" s="44"/>
      <c r="M108" s="44"/>
      <c r="N108" s="44"/>
      <c r="O108" s="44"/>
      <c r="P108" s="44"/>
      <c r="Q108" s="44"/>
      <c r="S108" s="77"/>
      <c r="U108" s="44"/>
      <c r="V108" s="44"/>
      <c r="W108" s="44"/>
      <c r="X108" s="44"/>
      <c r="Y108" s="44"/>
      <c r="Z108" s="44"/>
      <c r="AA108" s="44"/>
      <c r="AC108" s="44"/>
      <c r="AD108" s="44"/>
      <c r="AE108" s="44"/>
      <c r="AF108" s="44"/>
      <c r="AG108" s="44"/>
      <c r="AH108" s="44"/>
    </row>
    <row r="109" spans="2:34" x14ac:dyDescent="0.25">
      <c r="B109" s="77"/>
      <c r="D109" s="44"/>
      <c r="E109" s="44"/>
      <c r="F109" s="44"/>
      <c r="G109" s="44"/>
      <c r="H109" s="44"/>
      <c r="I109" s="44"/>
      <c r="J109" s="44"/>
      <c r="L109" s="44"/>
      <c r="M109" s="44"/>
      <c r="N109" s="44"/>
      <c r="O109" s="44"/>
      <c r="P109" s="44"/>
      <c r="Q109" s="44"/>
      <c r="S109" s="77"/>
      <c r="U109" s="44"/>
      <c r="V109" s="44"/>
      <c r="W109" s="44"/>
      <c r="X109" s="44"/>
      <c r="Y109" s="44"/>
      <c r="Z109" s="44"/>
      <c r="AA109" s="44"/>
      <c r="AC109" s="44"/>
      <c r="AD109" s="44"/>
      <c r="AE109" s="44"/>
      <c r="AF109" s="44"/>
      <c r="AG109" s="44"/>
      <c r="AH109" s="44"/>
    </row>
    <row r="110" spans="2:34" x14ac:dyDescent="0.25">
      <c r="B110" s="77"/>
      <c r="D110" s="44"/>
      <c r="E110" s="44"/>
      <c r="F110" s="44"/>
      <c r="G110" s="44"/>
      <c r="H110" s="44"/>
      <c r="I110" s="44"/>
      <c r="J110" s="44"/>
      <c r="L110" s="44"/>
      <c r="M110" s="44"/>
      <c r="N110" s="44"/>
      <c r="O110" s="44"/>
      <c r="P110" s="44"/>
      <c r="Q110" s="44"/>
      <c r="S110" s="77"/>
      <c r="U110" s="44"/>
      <c r="V110" s="44"/>
      <c r="W110" s="44"/>
      <c r="X110" s="44"/>
      <c r="Y110" s="44"/>
      <c r="Z110" s="44"/>
      <c r="AA110" s="44"/>
      <c r="AC110" s="44"/>
      <c r="AD110" s="44"/>
      <c r="AE110" s="44"/>
      <c r="AF110" s="44"/>
      <c r="AG110" s="44"/>
      <c r="AH110" s="44"/>
    </row>
    <row r="111" spans="2:34" x14ac:dyDescent="0.25">
      <c r="B111" s="77"/>
      <c r="D111" s="44"/>
      <c r="E111" s="44"/>
      <c r="F111" s="44"/>
      <c r="G111" s="44"/>
      <c r="H111" s="44"/>
      <c r="I111" s="44"/>
      <c r="J111" s="44"/>
      <c r="L111" s="44"/>
      <c r="M111" s="44"/>
      <c r="N111" s="44"/>
      <c r="O111" s="44"/>
      <c r="P111" s="44"/>
      <c r="Q111" s="44"/>
      <c r="S111" s="77"/>
      <c r="U111" s="44"/>
      <c r="V111" s="44"/>
      <c r="W111" s="44"/>
      <c r="X111" s="44"/>
      <c r="Y111" s="44"/>
      <c r="Z111" s="44"/>
      <c r="AA111" s="44"/>
      <c r="AC111" s="44"/>
      <c r="AD111" s="44"/>
      <c r="AE111" s="44"/>
      <c r="AF111" s="44"/>
      <c r="AG111" s="44"/>
      <c r="AH111" s="44"/>
    </row>
    <row r="112" spans="2:34" x14ac:dyDescent="0.25">
      <c r="B112" s="77"/>
      <c r="D112" s="44"/>
      <c r="E112" s="44"/>
      <c r="F112" s="44"/>
      <c r="G112" s="44"/>
      <c r="H112" s="44"/>
      <c r="I112" s="44"/>
      <c r="J112" s="44"/>
      <c r="L112" s="44"/>
      <c r="M112" s="44"/>
      <c r="N112" s="44"/>
      <c r="O112" s="44"/>
      <c r="P112" s="44"/>
      <c r="Q112" s="44"/>
      <c r="S112" s="77"/>
      <c r="U112" s="44"/>
      <c r="V112" s="44"/>
      <c r="W112" s="44"/>
      <c r="X112" s="44"/>
      <c r="Y112" s="44"/>
      <c r="Z112" s="44"/>
      <c r="AA112" s="44"/>
      <c r="AC112" s="44"/>
      <c r="AD112" s="44"/>
      <c r="AE112" s="44"/>
      <c r="AF112" s="44"/>
      <c r="AG112" s="44"/>
      <c r="AH112" s="44"/>
    </row>
    <row r="113" spans="2:34" x14ac:dyDescent="0.25">
      <c r="B113" s="77"/>
      <c r="D113" s="44"/>
      <c r="E113" s="44"/>
      <c r="F113" s="44"/>
      <c r="G113" s="44"/>
      <c r="H113" s="44"/>
      <c r="I113" s="44"/>
      <c r="J113" s="44"/>
      <c r="L113" s="44"/>
      <c r="M113" s="44"/>
      <c r="N113" s="44"/>
      <c r="O113" s="44"/>
      <c r="P113" s="44"/>
      <c r="Q113" s="44"/>
      <c r="S113" s="77"/>
      <c r="U113" s="44"/>
      <c r="V113" s="44"/>
      <c r="W113" s="44"/>
      <c r="X113" s="44"/>
      <c r="Y113" s="44"/>
      <c r="Z113" s="44"/>
      <c r="AA113" s="44"/>
      <c r="AC113" s="44"/>
      <c r="AD113" s="44"/>
      <c r="AE113" s="44"/>
      <c r="AF113" s="44"/>
      <c r="AG113" s="44"/>
      <c r="AH113" s="44"/>
    </row>
    <row r="114" spans="2:34" x14ac:dyDescent="0.25">
      <c r="B114" s="77"/>
      <c r="D114" s="44"/>
      <c r="E114" s="44"/>
      <c r="F114" s="44"/>
      <c r="G114" s="44"/>
      <c r="H114" s="44"/>
      <c r="I114" s="44"/>
      <c r="J114" s="44"/>
      <c r="L114" s="44"/>
      <c r="M114" s="44"/>
      <c r="N114" s="44"/>
      <c r="O114" s="44"/>
      <c r="P114" s="44"/>
      <c r="Q114" s="44"/>
      <c r="S114" s="77"/>
      <c r="U114" s="44"/>
      <c r="V114" s="44"/>
      <c r="W114" s="44"/>
      <c r="X114" s="44"/>
      <c r="Y114" s="44"/>
      <c r="Z114" s="44"/>
      <c r="AA114" s="44"/>
      <c r="AC114" s="44"/>
      <c r="AD114" s="44"/>
      <c r="AE114" s="44"/>
      <c r="AF114" s="44"/>
      <c r="AG114" s="44"/>
      <c r="AH114" s="44"/>
    </row>
    <row r="115" spans="2:34" x14ac:dyDescent="0.25">
      <c r="B115" s="77"/>
      <c r="D115" s="44"/>
      <c r="E115" s="44"/>
      <c r="F115" s="44"/>
      <c r="G115" s="44"/>
      <c r="H115" s="44"/>
      <c r="I115" s="44"/>
      <c r="J115" s="44"/>
      <c r="L115" s="44"/>
      <c r="M115" s="44"/>
      <c r="N115" s="44"/>
      <c r="O115" s="44"/>
      <c r="P115" s="44"/>
      <c r="Q115" s="44"/>
      <c r="S115" s="77"/>
      <c r="U115" s="44"/>
      <c r="V115" s="44"/>
      <c r="W115" s="44"/>
      <c r="X115" s="44"/>
      <c r="Y115" s="44"/>
      <c r="Z115" s="44"/>
      <c r="AA115" s="44"/>
      <c r="AC115" s="44"/>
      <c r="AD115" s="44"/>
      <c r="AE115" s="44"/>
      <c r="AF115" s="44"/>
      <c r="AG115" s="44"/>
      <c r="AH115" s="44"/>
    </row>
    <row r="116" spans="2:34" x14ac:dyDescent="0.25">
      <c r="B116" s="77"/>
      <c r="D116" s="44"/>
      <c r="E116" s="44"/>
      <c r="F116" s="44"/>
      <c r="G116" s="44"/>
      <c r="H116" s="44"/>
      <c r="I116" s="44"/>
      <c r="J116" s="44"/>
      <c r="L116" s="44"/>
      <c r="M116" s="44"/>
      <c r="N116" s="44"/>
      <c r="O116" s="44"/>
      <c r="P116" s="44"/>
      <c r="Q116" s="44"/>
      <c r="S116" s="77"/>
      <c r="U116" s="44"/>
      <c r="V116" s="44"/>
      <c r="W116" s="44"/>
      <c r="X116" s="44"/>
      <c r="Y116" s="44"/>
      <c r="Z116" s="44"/>
      <c r="AA116" s="44"/>
      <c r="AC116" s="44"/>
      <c r="AD116" s="44"/>
      <c r="AE116" s="44"/>
      <c r="AF116" s="44"/>
      <c r="AG116" s="44"/>
      <c r="AH116" s="44"/>
    </row>
    <row r="117" spans="2:34" x14ac:dyDescent="0.25">
      <c r="B117" s="77"/>
      <c r="D117" s="44"/>
      <c r="E117" s="44"/>
      <c r="F117" s="44"/>
      <c r="G117" s="44"/>
      <c r="H117" s="44"/>
      <c r="I117" s="44"/>
      <c r="J117" s="44"/>
      <c r="L117" s="44"/>
      <c r="M117" s="44"/>
      <c r="N117" s="44"/>
      <c r="O117" s="44"/>
      <c r="P117" s="44"/>
      <c r="Q117" s="44"/>
      <c r="S117" s="77"/>
      <c r="U117" s="44"/>
      <c r="V117" s="44"/>
      <c r="W117" s="44"/>
      <c r="X117" s="44"/>
      <c r="Y117" s="44"/>
      <c r="Z117" s="44"/>
      <c r="AA117" s="44"/>
      <c r="AC117" s="44"/>
      <c r="AD117" s="44"/>
      <c r="AE117" s="44"/>
      <c r="AF117" s="44"/>
      <c r="AG117" s="44"/>
      <c r="AH117" s="44"/>
    </row>
    <row r="118" spans="2:34" x14ac:dyDescent="0.25">
      <c r="B118" s="77"/>
      <c r="D118" s="44"/>
      <c r="E118" s="44"/>
      <c r="F118" s="44"/>
      <c r="G118" s="44"/>
      <c r="H118" s="44"/>
      <c r="I118" s="44"/>
      <c r="J118" s="44"/>
      <c r="L118" s="44"/>
      <c r="M118" s="44"/>
      <c r="N118" s="44"/>
      <c r="O118" s="44"/>
      <c r="P118" s="44"/>
      <c r="Q118" s="44"/>
      <c r="S118" s="77"/>
      <c r="U118" s="44"/>
      <c r="V118" s="44"/>
      <c r="W118" s="44"/>
      <c r="X118" s="44"/>
      <c r="Y118" s="44"/>
      <c r="Z118" s="44"/>
      <c r="AA118" s="44"/>
      <c r="AC118" s="44"/>
      <c r="AD118" s="44"/>
      <c r="AE118" s="44"/>
      <c r="AF118" s="44"/>
      <c r="AG118" s="44"/>
      <c r="AH118" s="44"/>
    </row>
    <row r="119" spans="2:34" x14ac:dyDescent="0.25">
      <c r="B119" s="77"/>
      <c r="D119" s="44"/>
      <c r="E119" s="44"/>
      <c r="F119" s="44"/>
      <c r="G119" s="44"/>
      <c r="H119" s="44"/>
      <c r="I119" s="44"/>
      <c r="J119" s="44"/>
      <c r="L119" s="44"/>
      <c r="M119" s="44"/>
      <c r="N119" s="44"/>
      <c r="O119" s="44"/>
      <c r="P119" s="44"/>
      <c r="Q119" s="44"/>
      <c r="S119" s="77"/>
      <c r="U119" s="44"/>
      <c r="V119" s="44"/>
      <c r="W119" s="44"/>
      <c r="X119" s="44"/>
      <c r="Y119" s="44"/>
      <c r="Z119" s="44"/>
      <c r="AA119" s="44"/>
      <c r="AC119" s="44"/>
      <c r="AD119" s="44"/>
      <c r="AE119" s="44"/>
      <c r="AF119" s="44"/>
      <c r="AG119" s="44"/>
      <c r="AH119" s="44"/>
    </row>
    <row r="120" spans="2:34" x14ac:dyDescent="0.25">
      <c r="B120" s="77"/>
      <c r="D120" s="44"/>
      <c r="E120" s="44"/>
      <c r="F120" s="44"/>
      <c r="G120" s="44"/>
      <c r="H120" s="44"/>
      <c r="I120" s="44"/>
      <c r="J120" s="44"/>
      <c r="L120" s="44"/>
      <c r="M120" s="44"/>
      <c r="N120" s="44"/>
      <c r="O120" s="44"/>
      <c r="P120" s="44"/>
      <c r="Q120" s="44"/>
      <c r="S120" s="77"/>
      <c r="U120" s="44"/>
      <c r="V120" s="44"/>
      <c r="W120" s="44"/>
      <c r="X120" s="44"/>
      <c r="Y120" s="44"/>
      <c r="Z120" s="44"/>
      <c r="AA120" s="44"/>
      <c r="AC120" s="44"/>
      <c r="AD120" s="44"/>
      <c r="AE120" s="44"/>
      <c r="AF120" s="44"/>
      <c r="AG120" s="44"/>
      <c r="AH120" s="44"/>
    </row>
    <row r="121" spans="2:34" x14ac:dyDescent="0.25">
      <c r="B121" s="77"/>
      <c r="D121" s="44"/>
      <c r="E121" s="44"/>
      <c r="F121" s="44"/>
      <c r="G121" s="44"/>
      <c r="H121" s="44"/>
      <c r="I121" s="44"/>
      <c r="J121" s="44"/>
      <c r="L121" s="44"/>
      <c r="M121" s="44"/>
      <c r="N121" s="44"/>
      <c r="O121" s="44"/>
      <c r="P121" s="44"/>
      <c r="Q121" s="44"/>
      <c r="S121" s="77"/>
      <c r="U121" s="44"/>
      <c r="V121" s="44"/>
      <c r="W121" s="44"/>
      <c r="X121" s="44"/>
      <c r="Y121" s="44"/>
      <c r="Z121" s="44"/>
      <c r="AA121" s="44"/>
      <c r="AC121" s="44"/>
      <c r="AD121" s="44"/>
      <c r="AE121" s="44"/>
      <c r="AF121" s="44"/>
      <c r="AG121" s="44"/>
      <c r="AH121" s="44"/>
    </row>
    <row r="122" spans="2:34" x14ac:dyDescent="0.25">
      <c r="B122" s="77"/>
      <c r="D122" s="44"/>
      <c r="E122" s="44"/>
      <c r="F122" s="44"/>
      <c r="G122" s="44"/>
      <c r="H122" s="44"/>
      <c r="I122" s="44"/>
      <c r="J122" s="44"/>
      <c r="L122" s="44"/>
      <c r="M122" s="44"/>
      <c r="N122" s="44"/>
      <c r="O122" s="44"/>
      <c r="P122" s="44"/>
      <c r="Q122" s="44"/>
      <c r="S122" s="77"/>
      <c r="U122" s="44"/>
      <c r="V122" s="44"/>
      <c r="W122" s="44"/>
      <c r="X122" s="44"/>
      <c r="Y122" s="44"/>
      <c r="Z122" s="44"/>
      <c r="AA122" s="44"/>
      <c r="AC122" s="44"/>
      <c r="AD122" s="44"/>
      <c r="AE122" s="44"/>
      <c r="AF122" s="44"/>
      <c r="AG122" s="44"/>
      <c r="AH122" s="44"/>
    </row>
    <row r="123" spans="2:34" x14ac:dyDescent="0.25">
      <c r="B123" s="77"/>
      <c r="D123" s="44"/>
      <c r="E123" s="44"/>
      <c r="F123" s="44"/>
      <c r="G123" s="44"/>
      <c r="H123" s="44"/>
      <c r="I123" s="44"/>
      <c r="J123" s="44"/>
      <c r="L123" s="44"/>
      <c r="M123" s="44"/>
      <c r="N123" s="44"/>
      <c r="O123" s="44"/>
      <c r="P123" s="44"/>
      <c r="Q123" s="44"/>
      <c r="S123" s="77"/>
      <c r="U123" s="44"/>
      <c r="V123" s="44"/>
      <c r="W123" s="44"/>
      <c r="X123" s="44"/>
      <c r="Y123" s="44"/>
      <c r="Z123" s="44"/>
      <c r="AA123" s="44"/>
      <c r="AC123" s="44"/>
      <c r="AD123" s="44"/>
      <c r="AE123" s="44"/>
      <c r="AF123" s="44"/>
      <c r="AG123" s="44"/>
      <c r="AH123" s="44"/>
    </row>
    <row r="124" spans="2:34" x14ac:dyDescent="0.25">
      <c r="B124" s="77"/>
      <c r="D124" s="44"/>
      <c r="E124" s="44"/>
      <c r="F124" s="44"/>
      <c r="G124" s="44"/>
      <c r="H124" s="44"/>
      <c r="I124" s="44"/>
      <c r="J124" s="44"/>
      <c r="L124" s="44"/>
      <c r="M124" s="44"/>
      <c r="N124" s="44"/>
      <c r="O124" s="44"/>
      <c r="P124" s="44"/>
      <c r="Q124" s="44"/>
      <c r="S124" s="77"/>
      <c r="U124" s="44"/>
      <c r="V124" s="44"/>
      <c r="W124" s="44"/>
      <c r="X124" s="44"/>
      <c r="Y124" s="44"/>
      <c r="Z124" s="44"/>
      <c r="AA124" s="44"/>
      <c r="AC124" s="44"/>
      <c r="AD124" s="44"/>
      <c r="AE124" s="44"/>
      <c r="AF124" s="44"/>
      <c r="AG124" s="44"/>
      <c r="AH124" s="44"/>
    </row>
    <row r="125" spans="2:34" x14ac:dyDescent="0.25">
      <c r="B125" s="77"/>
      <c r="D125" s="44"/>
      <c r="E125" s="44"/>
      <c r="F125" s="44"/>
      <c r="G125" s="44"/>
      <c r="H125" s="44"/>
      <c r="I125" s="44"/>
      <c r="J125" s="44"/>
      <c r="L125" s="44"/>
      <c r="M125" s="44"/>
      <c r="N125" s="44"/>
      <c r="O125" s="44"/>
      <c r="P125" s="44"/>
      <c r="Q125" s="44"/>
      <c r="S125" s="77"/>
      <c r="U125" s="44"/>
      <c r="V125" s="44"/>
      <c r="W125" s="44"/>
      <c r="X125" s="44"/>
      <c r="Y125" s="44"/>
      <c r="Z125" s="44"/>
      <c r="AA125" s="44"/>
      <c r="AC125" s="44"/>
      <c r="AD125" s="44"/>
      <c r="AE125" s="44"/>
      <c r="AF125" s="44"/>
      <c r="AG125" s="44"/>
      <c r="AH125" s="44"/>
    </row>
    <row r="126" spans="2:34" x14ac:dyDescent="0.25">
      <c r="B126" s="77"/>
      <c r="D126" s="44"/>
      <c r="E126" s="44"/>
      <c r="F126" s="44"/>
      <c r="G126" s="44"/>
      <c r="H126" s="44"/>
      <c r="I126" s="44"/>
      <c r="J126" s="44"/>
      <c r="L126" s="44"/>
      <c r="M126" s="44"/>
      <c r="N126" s="44"/>
      <c r="O126" s="44"/>
      <c r="P126" s="44"/>
      <c r="Q126" s="44"/>
      <c r="S126" s="77"/>
      <c r="U126" s="44"/>
      <c r="V126" s="44"/>
      <c r="W126" s="44"/>
      <c r="X126" s="44"/>
      <c r="Y126" s="44"/>
      <c r="Z126" s="44"/>
      <c r="AA126" s="44"/>
      <c r="AC126" s="44"/>
      <c r="AD126" s="44"/>
      <c r="AE126" s="44"/>
      <c r="AF126" s="44"/>
      <c r="AG126" s="44"/>
      <c r="AH126" s="44"/>
    </row>
    <row r="127" spans="2:34" x14ac:dyDescent="0.25">
      <c r="B127" s="77"/>
      <c r="D127" s="44"/>
      <c r="E127" s="44"/>
      <c r="F127" s="44"/>
      <c r="G127" s="44"/>
      <c r="H127" s="44"/>
      <c r="I127" s="44"/>
      <c r="J127" s="44"/>
      <c r="L127" s="44"/>
      <c r="M127" s="44"/>
      <c r="N127" s="44"/>
      <c r="O127" s="44"/>
      <c r="P127" s="44"/>
      <c r="Q127" s="44"/>
      <c r="S127" s="77"/>
      <c r="U127" s="44"/>
      <c r="V127" s="44"/>
      <c r="W127" s="44"/>
      <c r="X127" s="44"/>
      <c r="Y127" s="44"/>
      <c r="Z127" s="44"/>
      <c r="AA127" s="44"/>
      <c r="AC127" s="44"/>
      <c r="AD127" s="44"/>
      <c r="AE127" s="44"/>
      <c r="AF127" s="44"/>
      <c r="AG127" s="44"/>
      <c r="AH127" s="44"/>
    </row>
    <row r="128" spans="2:34" x14ac:dyDescent="0.25">
      <c r="B128" s="77"/>
      <c r="D128" s="44"/>
      <c r="E128" s="44"/>
      <c r="F128" s="44"/>
      <c r="G128" s="44"/>
      <c r="H128" s="44"/>
      <c r="I128" s="44"/>
      <c r="J128" s="44"/>
      <c r="L128" s="44"/>
      <c r="M128" s="44"/>
      <c r="N128" s="44"/>
      <c r="O128" s="44"/>
      <c r="P128" s="44"/>
      <c r="Q128" s="44"/>
      <c r="S128" s="77"/>
      <c r="U128" s="44"/>
      <c r="V128" s="44"/>
      <c r="W128" s="44"/>
      <c r="X128" s="44"/>
      <c r="Y128" s="44"/>
      <c r="Z128" s="44"/>
      <c r="AA128" s="44"/>
      <c r="AC128" s="44"/>
      <c r="AD128" s="44"/>
      <c r="AE128" s="44"/>
      <c r="AF128" s="44"/>
      <c r="AG128" s="44"/>
      <c r="AH128" s="44"/>
    </row>
    <row r="129" spans="2:34" x14ac:dyDescent="0.25">
      <c r="B129" s="77"/>
      <c r="D129" s="44"/>
      <c r="E129" s="44"/>
      <c r="F129" s="44"/>
      <c r="G129" s="44"/>
      <c r="H129" s="44"/>
      <c r="I129" s="44"/>
      <c r="J129" s="44"/>
      <c r="L129" s="44"/>
      <c r="M129" s="44"/>
      <c r="N129" s="44"/>
      <c r="O129" s="44"/>
      <c r="P129" s="44"/>
      <c r="Q129" s="44"/>
      <c r="S129" s="77"/>
      <c r="U129" s="44"/>
      <c r="V129" s="44"/>
      <c r="W129" s="44"/>
      <c r="X129" s="44"/>
      <c r="Y129" s="44"/>
      <c r="Z129" s="44"/>
      <c r="AA129" s="44"/>
      <c r="AC129" s="44"/>
      <c r="AD129" s="44"/>
      <c r="AE129" s="44"/>
      <c r="AF129" s="44"/>
      <c r="AG129" s="44"/>
      <c r="AH129" s="44"/>
    </row>
    <row r="130" spans="2:34" x14ac:dyDescent="0.25">
      <c r="B130" s="77"/>
      <c r="D130" s="44"/>
      <c r="E130" s="44"/>
      <c r="F130" s="44"/>
      <c r="G130" s="44"/>
      <c r="H130" s="44"/>
      <c r="I130" s="44"/>
      <c r="J130" s="44"/>
      <c r="L130" s="44"/>
      <c r="M130" s="44"/>
      <c r="N130" s="44"/>
      <c r="O130" s="44"/>
      <c r="P130" s="44"/>
      <c r="Q130" s="44"/>
      <c r="S130" s="77"/>
      <c r="U130" s="44"/>
      <c r="V130" s="44"/>
      <c r="W130" s="44"/>
      <c r="X130" s="44"/>
      <c r="Y130" s="44"/>
      <c r="Z130" s="44"/>
      <c r="AA130" s="44"/>
      <c r="AC130" s="44"/>
      <c r="AD130" s="44"/>
      <c r="AE130" s="44"/>
      <c r="AF130" s="44"/>
      <c r="AG130" s="44"/>
      <c r="AH130" s="44"/>
    </row>
    <row r="131" spans="2:34" x14ac:dyDescent="0.25">
      <c r="B131" s="77"/>
      <c r="D131" s="44"/>
      <c r="E131" s="44"/>
      <c r="F131" s="44"/>
      <c r="G131" s="44"/>
      <c r="H131" s="44"/>
      <c r="I131" s="44"/>
      <c r="J131" s="44"/>
      <c r="L131" s="44"/>
      <c r="M131" s="44"/>
      <c r="N131" s="44"/>
      <c r="O131" s="44"/>
      <c r="P131" s="44"/>
      <c r="Q131" s="44"/>
      <c r="S131" s="77"/>
      <c r="U131" s="44"/>
      <c r="V131" s="44"/>
      <c r="W131" s="44"/>
      <c r="X131" s="44"/>
      <c r="Y131" s="44"/>
      <c r="Z131" s="44"/>
      <c r="AA131" s="44"/>
      <c r="AC131" s="44"/>
      <c r="AD131" s="44"/>
      <c r="AE131" s="44"/>
      <c r="AF131" s="44"/>
      <c r="AG131" s="44"/>
      <c r="AH131" s="44"/>
    </row>
    <row r="132" spans="2:34" x14ac:dyDescent="0.25">
      <c r="B132" s="77"/>
      <c r="D132" s="44"/>
      <c r="E132" s="44"/>
      <c r="F132" s="44"/>
      <c r="G132" s="44"/>
      <c r="H132" s="44"/>
      <c r="I132" s="44"/>
      <c r="J132" s="44"/>
      <c r="L132" s="44"/>
      <c r="M132" s="44"/>
      <c r="N132" s="44"/>
      <c r="O132" s="44"/>
      <c r="P132" s="44"/>
      <c r="Q132" s="44"/>
      <c r="S132" s="77"/>
      <c r="U132" s="44"/>
      <c r="V132" s="44"/>
      <c r="W132" s="44"/>
      <c r="X132" s="44"/>
      <c r="Y132" s="44"/>
      <c r="Z132" s="44"/>
      <c r="AA132" s="44"/>
      <c r="AC132" s="44"/>
      <c r="AD132" s="44"/>
      <c r="AE132" s="44"/>
      <c r="AF132" s="44"/>
      <c r="AG132" s="44"/>
      <c r="AH132" s="44"/>
    </row>
    <row r="133" spans="2:34" x14ac:dyDescent="0.25">
      <c r="B133" s="77"/>
      <c r="D133" s="44"/>
      <c r="E133" s="44"/>
      <c r="F133" s="44"/>
      <c r="G133" s="44"/>
      <c r="H133" s="44"/>
      <c r="I133" s="44"/>
      <c r="J133" s="44"/>
      <c r="L133" s="44"/>
      <c r="M133" s="44"/>
      <c r="N133" s="44"/>
      <c r="O133" s="44"/>
      <c r="P133" s="44"/>
      <c r="Q133" s="44"/>
      <c r="S133" s="77"/>
      <c r="U133" s="44"/>
      <c r="V133" s="44"/>
      <c r="W133" s="44"/>
      <c r="X133" s="44"/>
      <c r="Y133" s="44"/>
      <c r="Z133" s="44"/>
      <c r="AA133" s="44"/>
      <c r="AC133" s="44"/>
      <c r="AD133" s="44"/>
      <c r="AE133" s="44"/>
      <c r="AF133" s="44"/>
      <c r="AG133" s="44"/>
      <c r="AH133" s="44"/>
    </row>
    <row r="134" spans="2:34" x14ac:dyDescent="0.25">
      <c r="B134" s="77"/>
      <c r="D134" s="44"/>
      <c r="E134" s="44"/>
      <c r="F134" s="44"/>
      <c r="G134" s="44"/>
      <c r="H134" s="44"/>
      <c r="I134" s="44"/>
      <c r="J134" s="44"/>
      <c r="L134" s="44"/>
      <c r="M134" s="44"/>
      <c r="N134" s="44"/>
      <c r="O134" s="44"/>
      <c r="P134" s="44"/>
      <c r="Q134" s="44"/>
      <c r="S134" s="77"/>
      <c r="U134" s="44"/>
      <c r="V134" s="44"/>
      <c r="W134" s="44"/>
      <c r="X134" s="44"/>
      <c r="Y134" s="44"/>
      <c r="Z134" s="44"/>
      <c r="AA134" s="44"/>
      <c r="AC134" s="44"/>
      <c r="AD134" s="44"/>
      <c r="AE134" s="44"/>
      <c r="AF134" s="44"/>
      <c r="AG134" s="44"/>
      <c r="AH134" s="44"/>
    </row>
    <row r="135" spans="2:34" x14ac:dyDescent="0.25">
      <c r="B135" s="77"/>
      <c r="D135" s="44"/>
      <c r="E135" s="44"/>
      <c r="F135" s="44"/>
      <c r="G135" s="44"/>
      <c r="H135" s="44"/>
      <c r="I135" s="44"/>
      <c r="J135" s="44"/>
      <c r="L135" s="44"/>
      <c r="M135" s="44"/>
      <c r="N135" s="44"/>
      <c r="O135" s="44"/>
      <c r="P135" s="44"/>
      <c r="Q135" s="44"/>
      <c r="S135" s="77"/>
      <c r="U135" s="44"/>
      <c r="V135" s="44"/>
      <c r="W135" s="44"/>
      <c r="X135" s="44"/>
      <c r="Y135" s="44"/>
      <c r="Z135" s="44"/>
      <c r="AA135" s="44"/>
      <c r="AC135" s="44"/>
      <c r="AD135" s="44"/>
      <c r="AE135" s="44"/>
      <c r="AF135" s="44"/>
      <c r="AG135" s="44"/>
      <c r="AH135" s="44"/>
    </row>
    <row r="136" spans="2:34" x14ac:dyDescent="0.25">
      <c r="B136" s="77"/>
      <c r="D136" s="44"/>
      <c r="E136" s="44"/>
      <c r="F136" s="44"/>
      <c r="G136" s="44"/>
      <c r="H136" s="44"/>
      <c r="I136" s="44"/>
      <c r="J136" s="44"/>
      <c r="L136" s="44"/>
      <c r="M136" s="44"/>
      <c r="N136" s="44"/>
      <c r="O136" s="44"/>
      <c r="P136" s="44"/>
      <c r="Q136" s="44"/>
      <c r="S136" s="77"/>
      <c r="U136" s="44"/>
      <c r="V136" s="44"/>
      <c r="W136" s="44"/>
      <c r="X136" s="44"/>
      <c r="Y136" s="44"/>
      <c r="Z136" s="44"/>
      <c r="AA136" s="44"/>
      <c r="AC136" s="44"/>
      <c r="AD136" s="44"/>
      <c r="AE136" s="44"/>
      <c r="AF136" s="44"/>
      <c r="AG136" s="44"/>
      <c r="AH136" s="44"/>
    </row>
    <row r="137" spans="2:34" x14ac:dyDescent="0.25">
      <c r="B137" s="77"/>
      <c r="D137" s="44"/>
      <c r="E137" s="44"/>
      <c r="F137" s="44"/>
      <c r="G137" s="44"/>
      <c r="H137" s="44"/>
      <c r="I137" s="44"/>
      <c r="J137" s="44"/>
      <c r="L137" s="44"/>
      <c r="M137" s="44"/>
      <c r="N137" s="44"/>
      <c r="O137" s="44"/>
      <c r="P137" s="44"/>
      <c r="Q137" s="44"/>
      <c r="S137" s="77"/>
      <c r="U137" s="44"/>
      <c r="V137" s="44"/>
      <c r="W137" s="44"/>
      <c r="X137" s="44"/>
      <c r="Y137" s="44"/>
      <c r="Z137" s="44"/>
      <c r="AA137" s="44"/>
      <c r="AC137" s="44"/>
      <c r="AD137" s="44"/>
      <c r="AE137" s="44"/>
      <c r="AF137" s="44"/>
      <c r="AG137" s="44"/>
      <c r="AH137" s="44"/>
    </row>
    <row r="138" spans="2:34" x14ac:dyDescent="0.25">
      <c r="B138" s="77"/>
      <c r="D138" s="44"/>
      <c r="E138" s="44"/>
      <c r="F138" s="44"/>
      <c r="G138" s="44"/>
      <c r="H138" s="44"/>
      <c r="I138" s="44"/>
      <c r="J138" s="44"/>
      <c r="L138" s="44"/>
      <c r="M138" s="44"/>
      <c r="N138" s="44"/>
      <c r="O138" s="44"/>
      <c r="P138" s="44"/>
      <c r="Q138" s="44"/>
      <c r="S138" s="77"/>
      <c r="U138" s="44"/>
      <c r="V138" s="44"/>
      <c r="W138" s="44"/>
      <c r="X138" s="44"/>
      <c r="Y138" s="44"/>
      <c r="Z138" s="44"/>
      <c r="AA138" s="44"/>
      <c r="AC138" s="44"/>
      <c r="AD138" s="44"/>
      <c r="AE138" s="44"/>
      <c r="AF138" s="44"/>
      <c r="AG138" s="44"/>
      <c r="AH138" s="44"/>
    </row>
    <row r="139" spans="2:34" x14ac:dyDescent="0.25">
      <c r="B139" s="77"/>
      <c r="D139" s="44"/>
      <c r="E139" s="44"/>
      <c r="F139" s="44"/>
      <c r="G139" s="44"/>
      <c r="H139" s="44"/>
      <c r="I139" s="44"/>
      <c r="J139" s="44"/>
      <c r="L139" s="44"/>
      <c r="M139" s="44"/>
      <c r="N139" s="44"/>
      <c r="O139" s="44"/>
      <c r="P139" s="44"/>
      <c r="Q139" s="44"/>
      <c r="S139" s="77"/>
      <c r="U139" s="44"/>
      <c r="V139" s="44"/>
      <c r="W139" s="44"/>
      <c r="X139" s="44"/>
      <c r="Y139" s="44"/>
      <c r="Z139" s="44"/>
      <c r="AA139" s="44"/>
      <c r="AC139" s="44"/>
      <c r="AD139" s="44"/>
      <c r="AE139" s="44"/>
      <c r="AF139" s="44"/>
      <c r="AG139" s="44"/>
      <c r="AH139" s="44"/>
    </row>
    <row r="140" spans="2:34" x14ac:dyDescent="0.25">
      <c r="B140" s="77"/>
      <c r="D140" s="44"/>
      <c r="E140" s="44"/>
      <c r="F140" s="44"/>
      <c r="G140" s="44"/>
      <c r="H140" s="44"/>
      <c r="I140" s="44"/>
      <c r="J140" s="44"/>
      <c r="L140" s="44"/>
      <c r="M140" s="44"/>
      <c r="N140" s="44"/>
      <c r="O140" s="44"/>
      <c r="P140" s="44"/>
      <c r="Q140" s="44"/>
      <c r="S140" s="77"/>
      <c r="U140" s="44"/>
      <c r="V140" s="44"/>
      <c r="W140" s="44"/>
      <c r="X140" s="44"/>
      <c r="Y140" s="44"/>
      <c r="Z140" s="44"/>
      <c r="AA140" s="44"/>
      <c r="AC140" s="44"/>
      <c r="AD140" s="44"/>
      <c r="AE140" s="44"/>
      <c r="AF140" s="44"/>
      <c r="AG140" s="44"/>
      <c r="AH140" s="44"/>
    </row>
    <row r="141" spans="2:34" x14ac:dyDescent="0.25">
      <c r="B141" s="77"/>
      <c r="D141" s="44"/>
      <c r="E141" s="44"/>
      <c r="F141" s="44"/>
      <c r="G141" s="44"/>
      <c r="H141" s="44"/>
      <c r="I141" s="44"/>
      <c r="J141" s="44"/>
      <c r="L141" s="44"/>
      <c r="M141" s="44"/>
      <c r="N141" s="44"/>
      <c r="O141" s="44"/>
      <c r="P141" s="44"/>
      <c r="Q141" s="44"/>
      <c r="S141" s="77"/>
      <c r="U141" s="44"/>
      <c r="V141" s="44"/>
      <c r="W141" s="44"/>
      <c r="X141" s="44"/>
      <c r="Y141" s="44"/>
      <c r="Z141" s="44"/>
      <c r="AA141" s="44"/>
      <c r="AC141" s="44"/>
      <c r="AD141" s="44"/>
      <c r="AE141" s="44"/>
      <c r="AF141" s="44"/>
      <c r="AG141" s="44"/>
      <c r="AH141" s="44"/>
    </row>
    <row r="142" spans="2:34" x14ac:dyDescent="0.25">
      <c r="B142" s="77"/>
      <c r="D142" s="44"/>
      <c r="E142" s="44"/>
      <c r="F142" s="44"/>
      <c r="G142" s="44"/>
      <c r="H142" s="44"/>
      <c r="I142" s="44"/>
      <c r="J142" s="44"/>
      <c r="L142" s="44"/>
      <c r="M142" s="44"/>
      <c r="N142" s="44"/>
      <c r="O142" s="44"/>
      <c r="P142" s="44"/>
      <c r="Q142" s="44"/>
      <c r="S142" s="77"/>
      <c r="U142" s="44"/>
      <c r="V142" s="44"/>
      <c r="W142" s="44"/>
      <c r="X142" s="44"/>
      <c r="Y142" s="44"/>
      <c r="Z142" s="44"/>
      <c r="AA142" s="44"/>
      <c r="AC142" s="44"/>
      <c r="AD142" s="44"/>
      <c r="AE142" s="44"/>
      <c r="AF142" s="44"/>
      <c r="AG142" s="44"/>
      <c r="AH142" s="44"/>
    </row>
    <row r="143" spans="2:34" x14ac:dyDescent="0.25">
      <c r="B143" s="77"/>
      <c r="D143" s="44"/>
      <c r="E143" s="44"/>
      <c r="F143" s="44"/>
      <c r="G143" s="44"/>
      <c r="H143" s="44"/>
      <c r="I143" s="44"/>
      <c r="J143" s="44"/>
      <c r="L143" s="44"/>
      <c r="M143" s="44"/>
      <c r="N143" s="44"/>
      <c r="O143" s="44"/>
      <c r="P143" s="44"/>
      <c r="Q143" s="44"/>
      <c r="S143" s="77"/>
      <c r="U143" s="44"/>
      <c r="V143" s="44"/>
      <c r="W143" s="44"/>
      <c r="X143" s="44"/>
      <c r="Y143" s="44"/>
      <c r="Z143" s="44"/>
      <c r="AA143" s="44"/>
      <c r="AC143" s="44"/>
      <c r="AD143" s="44"/>
      <c r="AE143" s="44"/>
      <c r="AF143" s="44"/>
      <c r="AG143" s="44"/>
      <c r="AH143" s="44"/>
    </row>
    <row r="144" spans="2:34" x14ac:dyDescent="0.25">
      <c r="B144" s="77"/>
      <c r="D144" s="44"/>
      <c r="E144" s="44"/>
      <c r="F144" s="44"/>
      <c r="G144" s="44"/>
      <c r="H144" s="44"/>
      <c r="I144" s="44"/>
      <c r="J144" s="44"/>
      <c r="L144" s="44"/>
      <c r="M144" s="44"/>
      <c r="N144" s="44"/>
      <c r="O144" s="44"/>
      <c r="P144" s="44"/>
      <c r="Q144" s="44"/>
      <c r="S144" s="77"/>
      <c r="U144" s="44"/>
      <c r="V144" s="44"/>
      <c r="W144" s="44"/>
      <c r="X144" s="44"/>
      <c r="Y144" s="44"/>
      <c r="Z144" s="44"/>
      <c r="AA144" s="44"/>
      <c r="AC144" s="44"/>
      <c r="AD144" s="44"/>
      <c r="AE144" s="44"/>
      <c r="AF144" s="44"/>
      <c r="AG144" s="44"/>
      <c r="AH144" s="44"/>
    </row>
    <row r="145" spans="2:34" x14ac:dyDescent="0.25">
      <c r="B145" s="77"/>
      <c r="D145" s="44"/>
      <c r="E145" s="44"/>
      <c r="F145" s="44"/>
      <c r="G145" s="44"/>
      <c r="H145" s="44"/>
      <c r="I145" s="44"/>
      <c r="J145" s="44"/>
      <c r="L145" s="44"/>
      <c r="M145" s="44"/>
      <c r="N145" s="44"/>
      <c r="O145" s="44"/>
      <c r="P145" s="44"/>
      <c r="Q145" s="44"/>
      <c r="S145" s="77"/>
      <c r="U145" s="44"/>
      <c r="V145" s="44"/>
      <c r="W145" s="44"/>
      <c r="X145" s="44"/>
      <c r="Y145" s="44"/>
      <c r="Z145" s="44"/>
      <c r="AA145" s="44"/>
      <c r="AC145" s="44"/>
      <c r="AD145" s="44"/>
      <c r="AE145" s="44"/>
      <c r="AF145" s="44"/>
      <c r="AG145" s="44"/>
      <c r="AH145" s="44"/>
    </row>
    <row r="146" spans="2:34" x14ac:dyDescent="0.25">
      <c r="B146" s="77"/>
      <c r="D146" s="44"/>
      <c r="E146" s="44"/>
      <c r="F146" s="44"/>
      <c r="G146" s="44"/>
      <c r="H146" s="44"/>
      <c r="I146" s="44"/>
      <c r="J146" s="44"/>
      <c r="L146" s="44"/>
      <c r="M146" s="44"/>
      <c r="N146" s="44"/>
      <c r="O146" s="44"/>
      <c r="P146" s="44"/>
      <c r="Q146" s="44"/>
      <c r="S146" s="77"/>
      <c r="U146" s="44"/>
      <c r="V146" s="44"/>
      <c r="W146" s="44"/>
      <c r="X146" s="44"/>
      <c r="Y146" s="44"/>
      <c r="Z146" s="44"/>
      <c r="AA146" s="44"/>
      <c r="AC146" s="44"/>
      <c r="AD146" s="44"/>
      <c r="AE146" s="44"/>
      <c r="AF146" s="44"/>
      <c r="AG146" s="44"/>
      <c r="AH146" s="44"/>
    </row>
    <row r="147" spans="2:34" x14ac:dyDescent="0.25">
      <c r="B147" s="77"/>
      <c r="D147" s="44"/>
      <c r="E147" s="44"/>
      <c r="F147" s="44"/>
      <c r="G147" s="44"/>
      <c r="H147" s="44"/>
      <c r="I147" s="44"/>
      <c r="J147" s="44"/>
      <c r="L147" s="44"/>
      <c r="M147" s="44"/>
      <c r="N147" s="44"/>
      <c r="O147" s="44"/>
      <c r="P147" s="44"/>
      <c r="Q147" s="44"/>
      <c r="S147" s="77"/>
      <c r="U147" s="44"/>
      <c r="V147" s="44"/>
      <c r="W147" s="44"/>
      <c r="X147" s="44"/>
      <c r="Y147" s="44"/>
      <c r="Z147" s="44"/>
      <c r="AA147" s="44"/>
      <c r="AC147" s="44"/>
      <c r="AD147" s="44"/>
      <c r="AE147" s="44"/>
      <c r="AF147" s="44"/>
      <c r="AG147" s="44"/>
      <c r="AH147" s="44"/>
    </row>
    <row r="148" spans="2:34" x14ac:dyDescent="0.25">
      <c r="B148" s="77"/>
      <c r="D148" s="44"/>
      <c r="E148" s="44"/>
      <c r="F148" s="44"/>
      <c r="G148" s="44"/>
      <c r="H148" s="44"/>
      <c r="I148" s="44"/>
      <c r="J148" s="44"/>
      <c r="L148" s="44"/>
      <c r="M148" s="44"/>
      <c r="N148" s="44"/>
      <c r="O148" s="44"/>
      <c r="P148" s="44"/>
      <c r="Q148" s="44"/>
      <c r="S148" s="77"/>
      <c r="U148" s="44"/>
      <c r="V148" s="44"/>
      <c r="W148" s="44"/>
      <c r="X148" s="44"/>
      <c r="Y148" s="44"/>
      <c r="Z148" s="44"/>
      <c r="AA148" s="44"/>
      <c r="AC148" s="44"/>
      <c r="AD148" s="44"/>
      <c r="AE148" s="44"/>
      <c r="AF148" s="44"/>
      <c r="AG148" s="44"/>
      <c r="AH148" s="44"/>
    </row>
    <row r="149" spans="2:34" x14ac:dyDescent="0.25">
      <c r="B149" s="77"/>
      <c r="D149" s="44"/>
      <c r="E149" s="44"/>
      <c r="F149" s="44"/>
      <c r="G149" s="44"/>
      <c r="H149" s="44"/>
      <c r="I149" s="44"/>
      <c r="J149" s="44"/>
      <c r="L149" s="44"/>
      <c r="M149" s="44"/>
      <c r="N149" s="44"/>
      <c r="O149" s="44"/>
      <c r="P149" s="44"/>
      <c r="Q149" s="44"/>
      <c r="S149" s="77"/>
      <c r="U149" s="44"/>
      <c r="V149" s="44"/>
      <c r="W149" s="44"/>
      <c r="X149" s="44"/>
      <c r="Y149" s="44"/>
      <c r="Z149" s="44"/>
      <c r="AA149" s="44"/>
      <c r="AC149" s="44"/>
      <c r="AD149" s="44"/>
      <c r="AE149" s="44"/>
      <c r="AF149" s="44"/>
      <c r="AG149" s="44"/>
      <c r="AH149" s="44"/>
    </row>
    <row r="150" spans="2:34" x14ac:dyDescent="0.25">
      <c r="B150" s="77"/>
      <c r="D150" s="44"/>
      <c r="E150" s="44"/>
      <c r="F150" s="44"/>
      <c r="G150" s="44"/>
      <c r="H150" s="44"/>
      <c r="I150" s="44"/>
      <c r="J150" s="44"/>
      <c r="L150" s="44"/>
      <c r="M150" s="44"/>
      <c r="N150" s="44"/>
      <c r="O150" s="44"/>
      <c r="P150" s="44"/>
      <c r="Q150" s="44"/>
      <c r="S150" s="77"/>
      <c r="U150" s="44"/>
      <c r="V150" s="44"/>
      <c r="W150" s="44"/>
      <c r="X150" s="44"/>
      <c r="Y150" s="44"/>
      <c r="Z150" s="44"/>
      <c r="AA150" s="44"/>
      <c r="AC150" s="44"/>
      <c r="AD150" s="44"/>
      <c r="AE150" s="44"/>
      <c r="AF150" s="44"/>
      <c r="AG150" s="44"/>
      <c r="AH150" s="44"/>
    </row>
    <row r="151" spans="2:34" x14ac:dyDescent="0.25">
      <c r="B151" s="77"/>
      <c r="D151" s="44"/>
      <c r="E151" s="44"/>
      <c r="F151" s="44"/>
      <c r="G151" s="44"/>
      <c r="H151" s="44"/>
      <c r="I151" s="44"/>
      <c r="J151" s="44"/>
      <c r="L151" s="44"/>
      <c r="M151" s="44"/>
      <c r="N151" s="44"/>
      <c r="O151" s="44"/>
      <c r="P151" s="44"/>
      <c r="Q151" s="44"/>
      <c r="S151" s="77"/>
      <c r="U151" s="44"/>
      <c r="V151" s="44"/>
      <c r="W151" s="44"/>
      <c r="X151" s="44"/>
      <c r="Y151" s="44"/>
      <c r="Z151" s="44"/>
      <c r="AA151" s="44"/>
      <c r="AC151" s="44"/>
      <c r="AD151" s="44"/>
      <c r="AE151" s="44"/>
      <c r="AF151" s="44"/>
      <c r="AG151" s="44"/>
      <c r="AH151" s="44"/>
    </row>
    <row r="152" spans="2:34" x14ac:dyDescent="0.25">
      <c r="B152" s="77"/>
      <c r="D152" s="44"/>
      <c r="E152" s="44"/>
      <c r="F152" s="44"/>
      <c r="G152" s="44"/>
      <c r="H152" s="44"/>
      <c r="I152" s="44"/>
      <c r="J152" s="44"/>
      <c r="L152" s="44"/>
      <c r="M152" s="44"/>
      <c r="N152" s="44"/>
      <c r="O152" s="44"/>
      <c r="P152" s="44"/>
      <c r="Q152" s="44"/>
      <c r="S152" s="77"/>
      <c r="U152" s="44"/>
      <c r="V152" s="44"/>
      <c r="W152" s="44"/>
      <c r="X152" s="44"/>
      <c r="Y152" s="44"/>
      <c r="Z152" s="44"/>
      <c r="AA152" s="44"/>
      <c r="AC152" s="44"/>
      <c r="AD152" s="44"/>
      <c r="AE152" s="44"/>
      <c r="AF152" s="44"/>
      <c r="AG152" s="44"/>
      <c r="AH152" s="44"/>
    </row>
    <row r="153" spans="2:34" x14ac:dyDescent="0.25">
      <c r="B153" s="77"/>
      <c r="D153" s="44"/>
      <c r="E153" s="44"/>
      <c r="F153" s="44"/>
      <c r="G153" s="44"/>
      <c r="H153" s="44"/>
      <c r="I153" s="44"/>
      <c r="J153" s="44"/>
      <c r="L153" s="44"/>
      <c r="M153" s="44"/>
      <c r="N153" s="44"/>
      <c r="O153" s="44"/>
      <c r="P153" s="44"/>
      <c r="Q153" s="44"/>
      <c r="S153" s="77"/>
      <c r="U153" s="44"/>
      <c r="V153" s="44"/>
      <c r="W153" s="44"/>
      <c r="X153" s="44"/>
      <c r="Y153" s="44"/>
      <c r="Z153" s="44"/>
      <c r="AA153" s="44"/>
      <c r="AC153" s="44"/>
      <c r="AD153" s="44"/>
      <c r="AE153" s="44"/>
      <c r="AF153" s="44"/>
      <c r="AG153" s="44"/>
      <c r="AH153" s="44"/>
    </row>
    <row r="154" spans="2:34" x14ac:dyDescent="0.25">
      <c r="B154" s="77"/>
      <c r="D154" s="44"/>
      <c r="E154" s="44"/>
      <c r="F154" s="44"/>
      <c r="G154" s="44"/>
      <c r="H154" s="44"/>
      <c r="I154" s="44"/>
      <c r="J154" s="44"/>
      <c r="L154" s="44"/>
      <c r="M154" s="44"/>
      <c r="N154" s="44"/>
      <c r="O154" s="44"/>
      <c r="P154" s="44"/>
      <c r="Q154" s="44"/>
      <c r="S154" s="77"/>
      <c r="U154" s="44"/>
      <c r="V154" s="44"/>
      <c r="W154" s="44"/>
      <c r="X154" s="44"/>
      <c r="Y154" s="44"/>
      <c r="Z154" s="44"/>
      <c r="AA154" s="44"/>
      <c r="AC154" s="44"/>
      <c r="AD154" s="44"/>
      <c r="AE154" s="44"/>
      <c r="AF154" s="44"/>
      <c r="AG154" s="44"/>
      <c r="AH154" s="44"/>
    </row>
    <row r="155" spans="2:34" x14ac:dyDescent="0.25">
      <c r="B155" s="77"/>
      <c r="D155" s="44"/>
      <c r="E155" s="44"/>
      <c r="F155" s="44"/>
      <c r="G155" s="44"/>
      <c r="H155" s="44"/>
      <c r="I155" s="44"/>
      <c r="J155" s="44"/>
      <c r="L155" s="44"/>
      <c r="M155" s="44"/>
      <c r="N155" s="44"/>
      <c r="O155" s="44"/>
      <c r="P155" s="44"/>
      <c r="Q155" s="44"/>
      <c r="S155" s="77"/>
      <c r="U155" s="44"/>
      <c r="V155" s="44"/>
      <c r="W155" s="44"/>
      <c r="X155" s="44"/>
      <c r="Y155" s="44"/>
      <c r="Z155" s="44"/>
      <c r="AA155" s="44"/>
      <c r="AC155" s="44"/>
      <c r="AD155" s="44"/>
      <c r="AE155" s="44"/>
      <c r="AF155" s="44"/>
      <c r="AG155" s="44"/>
      <c r="AH155" s="44"/>
    </row>
    <row r="156" spans="2:34" x14ac:dyDescent="0.25">
      <c r="B156" s="77"/>
      <c r="D156" s="44"/>
      <c r="E156" s="44"/>
      <c r="F156" s="44"/>
      <c r="G156" s="44"/>
      <c r="H156" s="44"/>
      <c r="I156" s="44"/>
      <c r="J156" s="44"/>
      <c r="L156" s="44"/>
      <c r="M156" s="44"/>
      <c r="N156" s="44"/>
      <c r="O156" s="44"/>
      <c r="P156" s="44"/>
      <c r="Q156" s="44"/>
      <c r="S156" s="77"/>
      <c r="U156" s="44"/>
      <c r="V156" s="44"/>
      <c r="W156" s="44"/>
      <c r="X156" s="44"/>
      <c r="Y156" s="44"/>
      <c r="Z156" s="44"/>
      <c r="AA156" s="44"/>
      <c r="AC156" s="44"/>
      <c r="AD156" s="44"/>
      <c r="AE156" s="44"/>
      <c r="AF156" s="44"/>
      <c r="AG156" s="44"/>
      <c r="AH156" s="44"/>
    </row>
    <row r="157" spans="2:34" x14ac:dyDescent="0.25">
      <c r="B157" s="77"/>
      <c r="D157" s="44"/>
      <c r="E157" s="44"/>
      <c r="F157" s="44"/>
      <c r="G157" s="44"/>
      <c r="H157" s="44"/>
      <c r="I157" s="44"/>
      <c r="J157" s="44"/>
      <c r="L157" s="44"/>
      <c r="M157" s="44"/>
      <c r="N157" s="44"/>
      <c r="O157" s="44"/>
      <c r="P157" s="44"/>
      <c r="Q157" s="44"/>
      <c r="S157" s="77"/>
      <c r="U157" s="44"/>
      <c r="V157" s="44"/>
      <c r="W157" s="44"/>
      <c r="X157" s="44"/>
      <c r="Y157" s="44"/>
      <c r="Z157" s="44"/>
      <c r="AA157" s="44"/>
      <c r="AC157" s="44"/>
      <c r="AD157" s="44"/>
      <c r="AE157" s="44"/>
      <c r="AF157" s="44"/>
      <c r="AG157" s="44"/>
      <c r="AH157" s="44"/>
    </row>
    <row r="158" spans="2:34" x14ac:dyDescent="0.25">
      <c r="B158" s="77"/>
      <c r="D158" s="44"/>
      <c r="E158" s="44"/>
      <c r="F158" s="44"/>
      <c r="G158" s="44"/>
      <c r="H158" s="44"/>
      <c r="I158" s="44"/>
      <c r="J158" s="44"/>
      <c r="L158" s="44"/>
      <c r="M158" s="44"/>
      <c r="N158" s="44"/>
      <c r="O158" s="44"/>
      <c r="P158" s="44"/>
      <c r="Q158" s="44"/>
      <c r="S158" s="77"/>
      <c r="U158" s="44"/>
      <c r="V158" s="44"/>
      <c r="W158" s="44"/>
      <c r="X158" s="44"/>
      <c r="Y158" s="44"/>
      <c r="Z158" s="44"/>
      <c r="AA158" s="44"/>
      <c r="AC158" s="44"/>
      <c r="AD158" s="44"/>
      <c r="AE158" s="44"/>
      <c r="AF158" s="44"/>
      <c r="AG158" s="44"/>
      <c r="AH158" s="44"/>
    </row>
    <row r="159" spans="2:34" x14ac:dyDescent="0.25">
      <c r="B159" s="77"/>
      <c r="D159" s="44"/>
      <c r="E159" s="44"/>
      <c r="F159" s="44"/>
      <c r="G159" s="44"/>
      <c r="H159" s="44"/>
      <c r="I159" s="44"/>
      <c r="J159" s="44"/>
      <c r="L159" s="44"/>
      <c r="M159" s="44"/>
      <c r="N159" s="44"/>
      <c r="O159" s="44"/>
      <c r="P159" s="44"/>
      <c r="Q159" s="44"/>
      <c r="S159" s="77"/>
      <c r="U159" s="44"/>
      <c r="V159" s="44"/>
      <c r="W159" s="44"/>
      <c r="X159" s="44"/>
      <c r="Y159" s="44"/>
      <c r="Z159" s="44"/>
      <c r="AA159" s="44"/>
      <c r="AC159" s="44"/>
      <c r="AD159" s="44"/>
      <c r="AE159" s="44"/>
      <c r="AF159" s="44"/>
      <c r="AG159" s="44"/>
      <c r="AH159" s="44"/>
    </row>
    <row r="160" spans="2:34" x14ac:dyDescent="0.25">
      <c r="B160" s="77"/>
      <c r="D160" s="44"/>
      <c r="E160" s="44"/>
      <c r="F160" s="44"/>
      <c r="G160" s="44"/>
      <c r="H160" s="44"/>
      <c r="I160" s="44"/>
      <c r="J160" s="44"/>
      <c r="L160" s="44"/>
      <c r="M160" s="44"/>
      <c r="N160" s="44"/>
      <c r="O160" s="44"/>
      <c r="P160" s="44"/>
      <c r="Q160" s="44"/>
      <c r="S160" s="77"/>
      <c r="U160" s="44"/>
      <c r="V160" s="44"/>
      <c r="W160" s="44"/>
      <c r="X160" s="44"/>
      <c r="Y160" s="44"/>
      <c r="Z160" s="44"/>
      <c r="AA160" s="44"/>
      <c r="AC160" s="44"/>
      <c r="AD160" s="44"/>
      <c r="AE160" s="44"/>
      <c r="AF160" s="44"/>
      <c r="AG160" s="44"/>
      <c r="AH160" s="44"/>
    </row>
    <row r="161" spans="2:34" x14ac:dyDescent="0.25">
      <c r="B161" s="77"/>
      <c r="D161" s="44"/>
      <c r="E161" s="44"/>
      <c r="F161" s="44"/>
      <c r="G161" s="44"/>
      <c r="H161" s="44"/>
      <c r="I161" s="44"/>
      <c r="J161" s="44"/>
      <c r="L161" s="44"/>
      <c r="M161" s="44"/>
      <c r="N161" s="44"/>
      <c r="O161" s="44"/>
      <c r="P161" s="44"/>
      <c r="Q161" s="44"/>
      <c r="S161" s="77"/>
      <c r="U161" s="44"/>
      <c r="V161" s="44"/>
      <c r="W161" s="44"/>
      <c r="X161" s="44"/>
      <c r="Y161" s="44"/>
      <c r="Z161" s="44"/>
      <c r="AA161" s="44"/>
      <c r="AC161" s="44"/>
      <c r="AD161" s="44"/>
      <c r="AE161" s="44"/>
      <c r="AF161" s="44"/>
      <c r="AG161" s="44"/>
      <c r="AH161" s="44"/>
    </row>
    <row r="162" spans="2:34" x14ac:dyDescent="0.25">
      <c r="B162" s="77"/>
      <c r="D162" s="44"/>
      <c r="E162" s="44"/>
      <c r="F162" s="44"/>
      <c r="G162" s="44"/>
      <c r="H162" s="44"/>
      <c r="I162" s="44"/>
      <c r="J162" s="44"/>
      <c r="L162" s="44"/>
      <c r="M162" s="44"/>
      <c r="N162" s="44"/>
      <c r="O162" s="44"/>
      <c r="P162" s="44"/>
      <c r="Q162" s="44"/>
      <c r="S162" s="77"/>
      <c r="U162" s="44"/>
      <c r="V162" s="44"/>
      <c r="W162" s="44"/>
      <c r="X162" s="44"/>
      <c r="Y162" s="44"/>
      <c r="Z162" s="44"/>
      <c r="AA162" s="44"/>
      <c r="AC162" s="44"/>
      <c r="AD162" s="44"/>
      <c r="AE162" s="44"/>
      <c r="AF162" s="44"/>
      <c r="AG162" s="44"/>
      <c r="AH162" s="44"/>
    </row>
    <row r="163" spans="2:34" x14ac:dyDescent="0.25">
      <c r="B163" s="77"/>
      <c r="D163" s="44"/>
      <c r="E163" s="44"/>
      <c r="F163" s="44"/>
      <c r="G163" s="44"/>
      <c r="H163" s="44"/>
      <c r="I163" s="44"/>
      <c r="J163" s="44"/>
      <c r="L163" s="44"/>
      <c r="M163" s="44"/>
      <c r="N163" s="44"/>
      <c r="O163" s="44"/>
      <c r="P163" s="44"/>
      <c r="Q163" s="44"/>
      <c r="S163" s="77"/>
      <c r="U163" s="44"/>
      <c r="V163" s="44"/>
      <c r="W163" s="44"/>
      <c r="X163" s="44"/>
      <c r="Y163" s="44"/>
      <c r="Z163" s="44"/>
      <c r="AA163" s="44"/>
      <c r="AC163" s="44"/>
      <c r="AD163" s="44"/>
      <c r="AE163" s="44"/>
      <c r="AF163" s="44"/>
      <c r="AG163" s="44"/>
      <c r="AH163" s="44"/>
    </row>
    <row r="164" spans="2:34" x14ac:dyDescent="0.25">
      <c r="B164" s="77"/>
      <c r="D164" s="44"/>
      <c r="E164" s="44"/>
      <c r="F164" s="44"/>
      <c r="G164" s="44"/>
      <c r="H164" s="44"/>
      <c r="I164" s="44"/>
      <c r="J164" s="44"/>
      <c r="L164" s="44"/>
      <c r="M164" s="44"/>
      <c r="N164" s="44"/>
      <c r="O164" s="44"/>
      <c r="P164" s="44"/>
      <c r="Q164" s="44"/>
      <c r="S164" s="77"/>
      <c r="U164" s="44"/>
      <c r="V164" s="44"/>
      <c r="W164" s="44"/>
      <c r="X164" s="44"/>
      <c r="Y164" s="44"/>
      <c r="Z164" s="44"/>
      <c r="AA164" s="44"/>
      <c r="AC164" s="44"/>
      <c r="AD164" s="44"/>
      <c r="AE164" s="44"/>
      <c r="AF164" s="44"/>
      <c r="AG164" s="44"/>
      <c r="AH164" s="44"/>
    </row>
    <row r="165" spans="2:34" x14ac:dyDescent="0.25">
      <c r="B165" s="77"/>
      <c r="D165" s="44"/>
      <c r="E165" s="44"/>
      <c r="F165" s="44"/>
      <c r="G165" s="44"/>
      <c r="H165" s="44"/>
      <c r="I165" s="44"/>
      <c r="J165" s="44"/>
      <c r="L165" s="44"/>
      <c r="M165" s="44"/>
      <c r="N165" s="44"/>
      <c r="O165" s="44"/>
      <c r="P165" s="44"/>
      <c r="Q165" s="44"/>
      <c r="S165" s="77"/>
      <c r="U165" s="44"/>
      <c r="V165" s="44"/>
      <c r="W165" s="44"/>
      <c r="X165" s="44"/>
      <c r="Y165" s="44"/>
      <c r="Z165" s="44"/>
      <c r="AA165" s="44"/>
      <c r="AC165" s="44"/>
      <c r="AD165" s="44"/>
      <c r="AE165" s="44"/>
      <c r="AF165" s="44"/>
      <c r="AG165" s="44"/>
      <c r="AH165" s="44"/>
    </row>
    <row r="166" spans="2:34" x14ac:dyDescent="0.25">
      <c r="B166" s="77"/>
      <c r="D166" s="44"/>
      <c r="E166" s="44"/>
      <c r="F166" s="44"/>
      <c r="G166" s="44"/>
      <c r="H166" s="44"/>
      <c r="I166" s="44"/>
      <c r="J166" s="44"/>
      <c r="L166" s="44"/>
      <c r="M166" s="44"/>
      <c r="N166" s="44"/>
      <c r="O166" s="44"/>
      <c r="P166" s="44"/>
      <c r="Q166" s="44"/>
      <c r="S166" s="77"/>
      <c r="U166" s="44"/>
      <c r="V166" s="44"/>
      <c r="W166" s="44"/>
      <c r="X166" s="44"/>
      <c r="Y166" s="44"/>
      <c r="Z166" s="44"/>
      <c r="AA166" s="44"/>
      <c r="AC166" s="44"/>
      <c r="AD166" s="44"/>
      <c r="AE166" s="44"/>
      <c r="AF166" s="44"/>
      <c r="AG166" s="44"/>
      <c r="AH166" s="44"/>
    </row>
    <row r="167" spans="2:34" x14ac:dyDescent="0.25">
      <c r="B167" s="77"/>
      <c r="D167" s="44"/>
      <c r="E167" s="44"/>
      <c r="F167" s="44"/>
      <c r="G167" s="44"/>
      <c r="H167" s="44"/>
      <c r="I167" s="44"/>
      <c r="J167" s="44"/>
      <c r="L167" s="44"/>
      <c r="M167" s="44"/>
      <c r="N167" s="44"/>
      <c r="O167" s="44"/>
      <c r="P167" s="44"/>
      <c r="Q167" s="44"/>
      <c r="S167" s="77"/>
      <c r="U167" s="44"/>
      <c r="V167" s="44"/>
      <c r="W167" s="44"/>
      <c r="X167" s="44"/>
      <c r="Y167" s="44"/>
      <c r="Z167" s="44"/>
      <c r="AA167" s="44"/>
      <c r="AC167" s="44"/>
      <c r="AD167" s="44"/>
      <c r="AE167" s="44"/>
      <c r="AF167" s="44"/>
      <c r="AG167" s="44"/>
      <c r="AH167" s="44"/>
    </row>
    <row r="168" spans="2:34" x14ac:dyDescent="0.25">
      <c r="B168" s="77"/>
      <c r="D168" s="44"/>
      <c r="E168" s="44"/>
      <c r="F168" s="44"/>
      <c r="G168" s="44"/>
      <c r="H168" s="44"/>
      <c r="I168" s="44"/>
      <c r="J168" s="44"/>
      <c r="L168" s="44"/>
      <c r="M168" s="44"/>
      <c r="N168" s="44"/>
      <c r="O168" s="44"/>
      <c r="P168" s="44"/>
      <c r="Q168" s="44"/>
      <c r="S168" s="77"/>
      <c r="U168" s="44"/>
      <c r="V168" s="44"/>
      <c r="W168" s="44"/>
      <c r="X168" s="44"/>
      <c r="Y168" s="44"/>
      <c r="Z168" s="44"/>
      <c r="AA168" s="44"/>
      <c r="AC168" s="44"/>
      <c r="AD168" s="44"/>
      <c r="AE168" s="44"/>
      <c r="AF168" s="44"/>
      <c r="AG168" s="44"/>
      <c r="AH168" s="44"/>
    </row>
    <row r="169" spans="2:34" x14ac:dyDescent="0.25">
      <c r="B169" s="77"/>
      <c r="D169" s="44"/>
      <c r="E169" s="44"/>
      <c r="F169" s="44"/>
      <c r="G169" s="44"/>
      <c r="H169" s="44"/>
      <c r="I169" s="44"/>
      <c r="J169" s="44"/>
      <c r="L169" s="44"/>
      <c r="M169" s="44"/>
      <c r="N169" s="44"/>
      <c r="O169" s="44"/>
      <c r="P169" s="44"/>
      <c r="Q169" s="44"/>
      <c r="S169" s="77"/>
      <c r="U169" s="44"/>
      <c r="V169" s="44"/>
      <c r="W169" s="44"/>
      <c r="X169" s="44"/>
      <c r="Y169" s="44"/>
      <c r="Z169" s="44"/>
      <c r="AA169" s="44"/>
      <c r="AC169" s="44"/>
      <c r="AD169" s="44"/>
      <c r="AE169" s="44"/>
      <c r="AF169" s="44"/>
      <c r="AG169" s="44"/>
      <c r="AH169" s="44"/>
    </row>
    <row r="170" spans="2:34" x14ac:dyDescent="0.25">
      <c r="B170" s="77"/>
      <c r="D170" s="44"/>
      <c r="E170" s="44"/>
      <c r="F170" s="44"/>
      <c r="G170" s="44"/>
      <c r="H170" s="44"/>
      <c r="I170" s="44"/>
      <c r="J170" s="44"/>
      <c r="L170" s="44"/>
      <c r="M170" s="44"/>
      <c r="N170" s="44"/>
      <c r="O170" s="44"/>
      <c r="P170" s="44"/>
      <c r="Q170" s="44"/>
      <c r="S170" s="77"/>
      <c r="U170" s="44"/>
      <c r="V170" s="44"/>
      <c r="W170" s="44"/>
      <c r="X170" s="44"/>
      <c r="Y170" s="44"/>
      <c r="Z170" s="44"/>
      <c r="AA170" s="44"/>
      <c r="AC170" s="44"/>
      <c r="AD170" s="44"/>
      <c r="AE170" s="44"/>
      <c r="AF170" s="44"/>
      <c r="AG170" s="44"/>
      <c r="AH170" s="44"/>
    </row>
    <row r="171" spans="2:34" x14ac:dyDescent="0.25">
      <c r="B171" s="77"/>
      <c r="D171" s="44"/>
      <c r="E171" s="44"/>
      <c r="F171" s="44"/>
      <c r="G171" s="44"/>
      <c r="H171" s="44"/>
      <c r="I171" s="44"/>
      <c r="J171" s="44"/>
      <c r="L171" s="44"/>
      <c r="M171" s="44"/>
      <c r="N171" s="44"/>
      <c r="O171" s="44"/>
      <c r="P171" s="44"/>
      <c r="Q171" s="44"/>
      <c r="S171" s="77"/>
      <c r="U171" s="44"/>
      <c r="V171" s="44"/>
      <c r="W171" s="44"/>
      <c r="X171" s="44"/>
      <c r="Y171" s="44"/>
      <c r="Z171" s="44"/>
      <c r="AA171" s="44"/>
      <c r="AC171" s="44"/>
      <c r="AD171" s="44"/>
      <c r="AE171" s="44"/>
      <c r="AF171" s="44"/>
      <c r="AG171" s="44"/>
      <c r="AH171" s="44"/>
    </row>
    <row r="172" spans="2:34" x14ac:dyDescent="0.25">
      <c r="B172" s="77"/>
      <c r="D172" s="44"/>
      <c r="E172" s="44"/>
      <c r="F172" s="44"/>
      <c r="G172" s="44"/>
      <c r="H172" s="44"/>
      <c r="I172" s="44"/>
      <c r="J172" s="44"/>
      <c r="L172" s="44"/>
      <c r="M172" s="44"/>
      <c r="N172" s="44"/>
      <c r="O172" s="44"/>
      <c r="P172" s="44"/>
      <c r="Q172" s="44"/>
      <c r="S172" s="77"/>
      <c r="U172" s="44"/>
      <c r="V172" s="44"/>
      <c r="W172" s="44"/>
      <c r="X172" s="44"/>
      <c r="Y172" s="44"/>
      <c r="Z172" s="44"/>
      <c r="AA172" s="44"/>
      <c r="AC172" s="44"/>
      <c r="AD172" s="44"/>
      <c r="AE172" s="44"/>
      <c r="AF172" s="44"/>
      <c r="AG172" s="44"/>
      <c r="AH172" s="44"/>
    </row>
    <row r="173" spans="2:34" x14ac:dyDescent="0.25">
      <c r="B173" s="77"/>
      <c r="D173" s="44"/>
      <c r="E173" s="44"/>
      <c r="F173" s="44"/>
      <c r="G173" s="44"/>
      <c r="H173" s="44"/>
      <c r="I173" s="44"/>
      <c r="J173" s="44"/>
      <c r="L173" s="44"/>
      <c r="M173" s="44"/>
      <c r="N173" s="44"/>
      <c r="O173" s="44"/>
      <c r="P173" s="44"/>
      <c r="Q173" s="44"/>
      <c r="S173" s="77"/>
      <c r="U173" s="44"/>
      <c r="V173" s="44"/>
      <c r="W173" s="44"/>
      <c r="X173" s="44"/>
      <c r="Y173" s="44"/>
      <c r="Z173" s="44"/>
      <c r="AA173" s="44"/>
      <c r="AC173" s="44"/>
      <c r="AD173" s="44"/>
      <c r="AE173" s="44"/>
      <c r="AF173" s="44"/>
      <c r="AG173" s="44"/>
      <c r="AH173" s="44"/>
    </row>
    <row r="174" spans="2:34" x14ac:dyDescent="0.25">
      <c r="B174" s="77"/>
      <c r="D174" s="44"/>
      <c r="E174" s="44"/>
      <c r="F174" s="44"/>
      <c r="G174" s="44"/>
      <c r="H174" s="44"/>
      <c r="I174" s="44"/>
      <c r="J174" s="44"/>
      <c r="L174" s="44"/>
      <c r="M174" s="44"/>
      <c r="N174" s="44"/>
      <c r="O174" s="44"/>
      <c r="P174" s="44"/>
      <c r="Q174" s="44"/>
      <c r="S174" s="77"/>
      <c r="U174" s="44"/>
      <c r="V174" s="44"/>
      <c r="W174" s="44"/>
      <c r="X174" s="44"/>
      <c r="Y174" s="44"/>
      <c r="Z174" s="44"/>
      <c r="AA174" s="44"/>
      <c r="AC174" s="44"/>
      <c r="AD174" s="44"/>
      <c r="AE174" s="44"/>
      <c r="AF174" s="44"/>
      <c r="AG174" s="44"/>
      <c r="AH174" s="44"/>
    </row>
    <row r="175" spans="2:34" x14ac:dyDescent="0.25">
      <c r="B175" s="77"/>
      <c r="D175" s="44"/>
      <c r="E175" s="44"/>
      <c r="F175" s="44"/>
      <c r="G175" s="44"/>
      <c r="H175" s="44"/>
      <c r="I175" s="44"/>
      <c r="J175" s="44"/>
      <c r="L175" s="44"/>
      <c r="M175" s="44"/>
      <c r="N175" s="44"/>
      <c r="O175" s="44"/>
      <c r="P175" s="44"/>
      <c r="Q175" s="44"/>
      <c r="S175" s="77"/>
      <c r="U175" s="44"/>
      <c r="V175" s="44"/>
      <c r="W175" s="44"/>
      <c r="X175" s="44"/>
      <c r="Y175" s="44"/>
      <c r="Z175" s="44"/>
      <c r="AA175" s="44"/>
      <c r="AC175" s="44"/>
      <c r="AD175" s="44"/>
      <c r="AE175" s="44"/>
      <c r="AF175" s="44"/>
      <c r="AG175" s="44"/>
      <c r="AH175" s="44"/>
    </row>
    <row r="176" spans="2:34" x14ac:dyDescent="0.25">
      <c r="B176" s="77"/>
      <c r="D176" s="44"/>
      <c r="E176" s="44"/>
      <c r="F176" s="44"/>
      <c r="G176" s="44"/>
      <c r="H176" s="44"/>
      <c r="I176" s="44"/>
      <c r="J176" s="44"/>
      <c r="L176" s="44"/>
      <c r="M176" s="44"/>
      <c r="N176" s="44"/>
      <c r="O176" s="44"/>
      <c r="P176" s="44"/>
      <c r="Q176" s="44"/>
      <c r="S176" s="77"/>
      <c r="U176" s="44"/>
      <c r="V176" s="44"/>
      <c r="W176" s="44"/>
      <c r="X176" s="44"/>
      <c r="Y176" s="44"/>
      <c r="Z176" s="44"/>
      <c r="AA176" s="44"/>
      <c r="AC176" s="44"/>
      <c r="AD176" s="44"/>
      <c r="AE176" s="44"/>
      <c r="AF176" s="44"/>
      <c r="AG176" s="44"/>
      <c r="AH176" s="44"/>
    </row>
    <row r="177" spans="2:34" x14ac:dyDescent="0.25">
      <c r="B177" s="77"/>
      <c r="D177" s="44"/>
      <c r="E177" s="44"/>
      <c r="F177" s="44"/>
      <c r="G177" s="44"/>
      <c r="H177" s="44"/>
      <c r="I177" s="44"/>
      <c r="J177" s="44"/>
      <c r="L177" s="44"/>
      <c r="M177" s="44"/>
      <c r="N177" s="44"/>
      <c r="O177" s="44"/>
      <c r="P177" s="44"/>
      <c r="Q177" s="44"/>
      <c r="S177" s="77"/>
      <c r="U177" s="44"/>
      <c r="V177" s="44"/>
      <c r="W177" s="44"/>
      <c r="X177" s="44"/>
      <c r="Y177" s="44"/>
      <c r="Z177" s="44"/>
      <c r="AA177" s="44"/>
      <c r="AC177" s="44"/>
      <c r="AD177" s="44"/>
      <c r="AE177" s="44"/>
      <c r="AF177" s="44"/>
      <c r="AG177" s="44"/>
      <c r="AH177" s="44"/>
    </row>
    <row r="178" spans="2:34" x14ac:dyDescent="0.25">
      <c r="B178" s="77"/>
      <c r="D178" s="44"/>
      <c r="E178" s="44"/>
      <c r="F178" s="44"/>
      <c r="G178" s="44"/>
      <c r="H178" s="44"/>
      <c r="I178" s="44"/>
      <c r="J178" s="44"/>
      <c r="L178" s="44"/>
      <c r="M178" s="44"/>
      <c r="N178" s="44"/>
      <c r="O178" s="44"/>
      <c r="P178" s="44"/>
      <c r="Q178" s="44"/>
      <c r="S178" s="77"/>
      <c r="U178" s="44"/>
      <c r="V178" s="44"/>
      <c r="W178" s="44"/>
      <c r="X178" s="44"/>
      <c r="Y178" s="44"/>
      <c r="Z178" s="44"/>
      <c r="AA178" s="44"/>
      <c r="AC178" s="44"/>
      <c r="AD178" s="44"/>
      <c r="AE178" s="44"/>
      <c r="AF178" s="44"/>
      <c r="AG178" s="44"/>
      <c r="AH178" s="44"/>
    </row>
    <row r="179" spans="2:34" x14ac:dyDescent="0.25">
      <c r="B179" s="77"/>
      <c r="D179" s="44"/>
      <c r="E179" s="44"/>
      <c r="F179" s="44"/>
      <c r="G179" s="44"/>
      <c r="H179" s="44"/>
      <c r="I179" s="44"/>
      <c r="J179" s="44"/>
      <c r="L179" s="44"/>
      <c r="M179" s="44"/>
      <c r="N179" s="44"/>
      <c r="O179" s="44"/>
      <c r="P179" s="44"/>
      <c r="Q179" s="44"/>
      <c r="S179" s="77"/>
      <c r="U179" s="44"/>
      <c r="V179" s="44"/>
      <c r="W179" s="44"/>
      <c r="X179" s="44"/>
      <c r="Y179" s="44"/>
      <c r="Z179" s="44"/>
      <c r="AA179" s="44"/>
      <c r="AC179" s="44"/>
      <c r="AD179" s="44"/>
      <c r="AE179" s="44"/>
      <c r="AF179" s="44"/>
      <c r="AG179" s="44"/>
      <c r="AH179" s="44"/>
    </row>
    <row r="180" spans="2:34" x14ac:dyDescent="0.25">
      <c r="B180" s="77"/>
      <c r="D180" s="44"/>
      <c r="E180" s="44"/>
      <c r="F180" s="44"/>
      <c r="G180" s="44"/>
      <c r="H180" s="44"/>
      <c r="I180" s="44"/>
      <c r="J180" s="44"/>
      <c r="L180" s="44"/>
      <c r="M180" s="44"/>
      <c r="N180" s="44"/>
      <c r="O180" s="44"/>
      <c r="P180" s="44"/>
      <c r="Q180" s="44"/>
      <c r="S180" s="77"/>
      <c r="U180" s="44"/>
      <c r="V180" s="44"/>
      <c r="W180" s="44"/>
      <c r="X180" s="44"/>
      <c r="Y180" s="44"/>
      <c r="Z180" s="44"/>
      <c r="AA180" s="44"/>
      <c r="AC180" s="44"/>
      <c r="AD180" s="44"/>
      <c r="AE180" s="44"/>
      <c r="AF180" s="44"/>
      <c r="AG180" s="44"/>
      <c r="AH180" s="44"/>
    </row>
    <row r="181" spans="2:34" x14ac:dyDescent="0.25">
      <c r="B181" s="77"/>
      <c r="D181" s="44"/>
      <c r="E181" s="44"/>
      <c r="F181" s="44"/>
      <c r="G181" s="44"/>
      <c r="H181" s="44"/>
      <c r="I181" s="44"/>
      <c r="J181" s="44"/>
      <c r="L181" s="44"/>
      <c r="M181" s="44"/>
      <c r="N181" s="44"/>
      <c r="O181" s="44"/>
      <c r="P181" s="44"/>
      <c r="Q181" s="44"/>
      <c r="S181" s="77"/>
      <c r="U181" s="44"/>
      <c r="V181" s="44"/>
      <c r="W181" s="44"/>
      <c r="X181" s="44"/>
      <c r="Y181" s="44"/>
      <c r="Z181" s="44"/>
      <c r="AA181" s="44"/>
      <c r="AC181" s="44"/>
      <c r="AD181" s="44"/>
      <c r="AE181" s="44"/>
      <c r="AF181" s="44"/>
      <c r="AG181" s="44"/>
      <c r="AH181" s="44"/>
    </row>
    <row r="182" spans="2:34" x14ac:dyDescent="0.25">
      <c r="B182" s="77"/>
      <c r="D182" s="44"/>
      <c r="E182" s="44"/>
      <c r="F182" s="44"/>
      <c r="G182" s="44"/>
      <c r="H182" s="44"/>
      <c r="I182" s="44"/>
      <c r="J182" s="44"/>
      <c r="L182" s="44"/>
      <c r="M182" s="44"/>
      <c r="N182" s="44"/>
      <c r="O182" s="44"/>
      <c r="P182" s="44"/>
      <c r="Q182" s="44"/>
      <c r="S182" s="77"/>
      <c r="U182" s="44"/>
      <c r="V182" s="44"/>
      <c r="W182" s="44"/>
      <c r="X182" s="44"/>
      <c r="Y182" s="44"/>
      <c r="Z182" s="44"/>
      <c r="AA182" s="44"/>
      <c r="AC182" s="44"/>
      <c r="AD182" s="44"/>
      <c r="AE182" s="44"/>
      <c r="AF182" s="44"/>
      <c r="AG182" s="44"/>
      <c r="AH182" s="44"/>
    </row>
    <row r="183" spans="2:34" x14ac:dyDescent="0.25">
      <c r="B183" s="77"/>
      <c r="D183" s="44"/>
      <c r="E183" s="44"/>
      <c r="F183" s="44"/>
      <c r="G183" s="44"/>
      <c r="H183" s="44"/>
      <c r="I183" s="44"/>
      <c r="J183" s="44"/>
      <c r="L183" s="44"/>
      <c r="M183" s="44"/>
      <c r="N183" s="44"/>
      <c r="O183" s="44"/>
      <c r="P183" s="44"/>
      <c r="Q183" s="44"/>
      <c r="S183" s="77"/>
      <c r="U183" s="44"/>
      <c r="V183" s="44"/>
      <c r="W183" s="44"/>
      <c r="X183" s="44"/>
      <c r="Y183" s="44"/>
      <c r="Z183" s="44"/>
      <c r="AA183" s="44"/>
      <c r="AC183" s="44"/>
      <c r="AD183" s="44"/>
      <c r="AE183" s="44"/>
      <c r="AF183" s="44"/>
      <c r="AG183" s="44"/>
      <c r="AH183" s="44"/>
    </row>
    <row r="184" spans="2:34" x14ac:dyDescent="0.25">
      <c r="B184" s="77"/>
      <c r="D184" s="44"/>
      <c r="E184" s="44"/>
      <c r="F184" s="44"/>
      <c r="G184" s="44"/>
      <c r="H184" s="44"/>
      <c r="I184" s="44"/>
      <c r="J184" s="44"/>
      <c r="L184" s="44"/>
      <c r="M184" s="44"/>
      <c r="N184" s="44"/>
      <c r="O184" s="44"/>
      <c r="P184" s="44"/>
      <c r="Q184" s="44"/>
      <c r="S184" s="77"/>
      <c r="U184" s="44"/>
      <c r="V184" s="44"/>
      <c r="W184" s="44"/>
      <c r="X184" s="44"/>
      <c r="Y184" s="44"/>
      <c r="Z184" s="44"/>
      <c r="AA184" s="44"/>
      <c r="AC184" s="44"/>
      <c r="AD184" s="44"/>
      <c r="AE184" s="44"/>
      <c r="AF184" s="44"/>
      <c r="AG184" s="44"/>
      <c r="AH184" s="44"/>
    </row>
    <row r="185" spans="2:34" x14ac:dyDescent="0.25">
      <c r="B185" s="77"/>
      <c r="D185" s="44"/>
      <c r="E185" s="44"/>
      <c r="F185" s="44"/>
      <c r="G185" s="44"/>
      <c r="H185" s="44"/>
      <c r="I185" s="44"/>
      <c r="J185" s="44"/>
      <c r="L185" s="44"/>
      <c r="M185" s="44"/>
      <c r="N185" s="44"/>
      <c r="O185" s="44"/>
      <c r="P185" s="44"/>
      <c r="Q185" s="44"/>
      <c r="S185" s="77"/>
      <c r="U185" s="44"/>
      <c r="V185" s="44"/>
      <c r="W185" s="44"/>
      <c r="X185" s="44"/>
      <c r="Y185" s="44"/>
      <c r="Z185" s="44"/>
      <c r="AA185" s="44"/>
      <c r="AC185" s="44"/>
      <c r="AD185" s="44"/>
      <c r="AE185" s="44"/>
      <c r="AF185" s="44"/>
      <c r="AG185" s="44"/>
      <c r="AH185" s="44"/>
    </row>
    <row r="186" spans="2:34" x14ac:dyDescent="0.25">
      <c r="B186" s="77"/>
      <c r="D186" s="44"/>
      <c r="E186" s="44"/>
      <c r="F186" s="44"/>
      <c r="G186" s="44"/>
      <c r="H186" s="44"/>
      <c r="I186" s="44"/>
      <c r="J186" s="44"/>
      <c r="L186" s="44"/>
      <c r="M186" s="44"/>
      <c r="N186" s="44"/>
      <c r="O186" s="44"/>
      <c r="P186" s="44"/>
      <c r="Q186" s="44"/>
      <c r="S186" s="77"/>
      <c r="U186" s="44"/>
      <c r="V186" s="44"/>
      <c r="W186" s="44"/>
      <c r="X186" s="44"/>
      <c r="Y186" s="44"/>
      <c r="Z186" s="44"/>
      <c r="AA186" s="44"/>
      <c r="AC186" s="44"/>
      <c r="AD186" s="44"/>
      <c r="AE186" s="44"/>
      <c r="AF186" s="44"/>
      <c r="AG186" s="44"/>
      <c r="AH186" s="44"/>
    </row>
    <row r="187" spans="2:34" x14ac:dyDescent="0.25">
      <c r="B187" s="77"/>
      <c r="D187" s="44"/>
      <c r="E187" s="44"/>
      <c r="F187" s="44"/>
      <c r="G187" s="44"/>
      <c r="H187" s="44"/>
      <c r="I187" s="44"/>
      <c r="J187" s="44"/>
      <c r="L187" s="44"/>
      <c r="M187" s="44"/>
      <c r="N187" s="44"/>
      <c r="O187" s="44"/>
      <c r="P187" s="44"/>
      <c r="Q187" s="44"/>
      <c r="S187" s="77"/>
      <c r="U187" s="44"/>
      <c r="V187" s="44"/>
      <c r="W187" s="44"/>
      <c r="X187" s="44"/>
      <c r="Y187" s="44"/>
      <c r="Z187" s="44"/>
      <c r="AA187" s="44"/>
      <c r="AC187" s="44"/>
      <c r="AD187" s="44"/>
      <c r="AE187" s="44"/>
      <c r="AF187" s="44"/>
      <c r="AG187" s="44"/>
      <c r="AH187" s="44"/>
    </row>
    <row r="188" spans="2:34" x14ac:dyDescent="0.25">
      <c r="B188" s="77"/>
      <c r="D188" s="44"/>
      <c r="E188" s="44"/>
      <c r="F188" s="44"/>
      <c r="G188" s="44"/>
      <c r="H188" s="44"/>
      <c r="I188" s="44"/>
      <c r="J188" s="44"/>
      <c r="L188" s="44"/>
      <c r="M188" s="44"/>
      <c r="N188" s="44"/>
      <c r="O188" s="44"/>
      <c r="P188" s="44"/>
      <c r="Q188" s="44"/>
      <c r="S188" s="77"/>
      <c r="U188" s="44"/>
      <c r="V188" s="44"/>
      <c r="W188" s="44"/>
      <c r="X188" s="44"/>
      <c r="Y188" s="44"/>
      <c r="Z188" s="44"/>
      <c r="AA188" s="44"/>
      <c r="AC188" s="44"/>
      <c r="AD188" s="44"/>
      <c r="AE188" s="44"/>
      <c r="AF188" s="44"/>
      <c r="AG188" s="44"/>
      <c r="AH188" s="44"/>
    </row>
    <row r="189" spans="2:34" x14ac:dyDescent="0.25">
      <c r="B189" s="77"/>
      <c r="D189" s="44"/>
      <c r="E189" s="44"/>
      <c r="F189" s="44"/>
      <c r="G189" s="44"/>
      <c r="H189" s="44"/>
      <c r="I189" s="44"/>
      <c r="J189" s="44"/>
      <c r="L189" s="44"/>
      <c r="M189" s="44"/>
      <c r="N189" s="44"/>
      <c r="O189" s="44"/>
      <c r="P189" s="44"/>
      <c r="Q189" s="44"/>
      <c r="S189" s="77"/>
      <c r="U189" s="44"/>
      <c r="V189" s="44"/>
      <c r="W189" s="44"/>
      <c r="X189" s="44"/>
      <c r="Y189" s="44"/>
      <c r="Z189" s="44"/>
      <c r="AA189" s="44"/>
      <c r="AC189" s="44"/>
      <c r="AD189" s="44"/>
      <c r="AE189" s="44"/>
      <c r="AF189" s="44"/>
      <c r="AG189" s="44"/>
      <c r="AH189" s="44"/>
    </row>
    <row r="190" spans="2:34" x14ac:dyDescent="0.25">
      <c r="B190" s="77"/>
      <c r="D190" s="44"/>
      <c r="E190" s="44"/>
      <c r="F190" s="44"/>
      <c r="G190" s="44"/>
      <c r="H190" s="44"/>
      <c r="I190" s="44"/>
      <c r="J190" s="44"/>
      <c r="L190" s="44"/>
      <c r="M190" s="44"/>
      <c r="N190" s="44"/>
      <c r="O190" s="44"/>
      <c r="P190" s="44"/>
      <c r="Q190" s="44"/>
      <c r="S190" s="77"/>
      <c r="U190" s="44"/>
      <c r="V190" s="44"/>
      <c r="W190" s="44"/>
      <c r="X190" s="44"/>
      <c r="Y190" s="44"/>
      <c r="Z190" s="44"/>
      <c r="AA190" s="44"/>
      <c r="AC190" s="44"/>
      <c r="AD190" s="44"/>
      <c r="AE190" s="44"/>
      <c r="AF190" s="44"/>
      <c r="AG190" s="44"/>
      <c r="AH190" s="44"/>
    </row>
    <row r="191" spans="2:34" x14ac:dyDescent="0.25">
      <c r="B191" s="77"/>
      <c r="D191" s="44"/>
      <c r="E191" s="44"/>
      <c r="F191" s="44"/>
      <c r="G191" s="44"/>
      <c r="H191" s="44"/>
      <c r="I191" s="44"/>
      <c r="J191" s="44"/>
      <c r="L191" s="44"/>
      <c r="M191" s="44"/>
      <c r="N191" s="44"/>
      <c r="O191" s="44"/>
      <c r="P191" s="44"/>
      <c r="Q191" s="44"/>
      <c r="S191" s="77"/>
      <c r="U191" s="44"/>
      <c r="V191" s="44"/>
      <c r="W191" s="44"/>
      <c r="X191" s="44"/>
      <c r="Y191" s="44"/>
      <c r="Z191" s="44"/>
      <c r="AA191" s="44"/>
      <c r="AC191" s="44"/>
      <c r="AD191" s="44"/>
      <c r="AE191" s="44"/>
      <c r="AF191" s="44"/>
      <c r="AG191" s="44"/>
      <c r="AH191" s="44"/>
    </row>
    <row r="192" spans="2:34" x14ac:dyDescent="0.25">
      <c r="B192" s="77"/>
      <c r="D192" s="44"/>
      <c r="E192" s="44"/>
      <c r="F192" s="44"/>
      <c r="G192" s="44"/>
      <c r="H192" s="44"/>
      <c r="I192" s="44"/>
      <c r="J192" s="44"/>
      <c r="L192" s="44"/>
      <c r="M192" s="44"/>
      <c r="N192" s="44"/>
      <c r="O192" s="44"/>
      <c r="P192" s="44"/>
      <c r="Q192" s="44"/>
      <c r="S192" s="77"/>
      <c r="U192" s="44"/>
      <c r="V192" s="44"/>
      <c r="W192" s="44"/>
      <c r="X192" s="44"/>
      <c r="Y192" s="44"/>
      <c r="Z192" s="44"/>
      <c r="AA192" s="44"/>
      <c r="AC192" s="44"/>
      <c r="AD192" s="44"/>
      <c r="AE192" s="44"/>
      <c r="AF192" s="44"/>
      <c r="AG192" s="44"/>
      <c r="AH192" s="44"/>
    </row>
    <row r="193" spans="2:34" x14ac:dyDescent="0.25">
      <c r="B193" s="77"/>
      <c r="D193" s="44"/>
      <c r="E193" s="44"/>
      <c r="F193" s="44"/>
      <c r="G193" s="44"/>
      <c r="H193" s="44"/>
      <c r="I193" s="44"/>
      <c r="J193" s="44"/>
      <c r="L193" s="44"/>
      <c r="M193" s="44"/>
      <c r="N193" s="44"/>
      <c r="O193" s="44"/>
      <c r="P193" s="44"/>
      <c r="Q193" s="44"/>
      <c r="S193" s="77"/>
      <c r="U193" s="44"/>
      <c r="V193" s="44"/>
      <c r="W193" s="44"/>
      <c r="X193" s="44"/>
      <c r="Y193" s="44"/>
      <c r="Z193" s="44"/>
      <c r="AA193" s="44"/>
      <c r="AC193" s="44"/>
      <c r="AD193" s="44"/>
      <c r="AE193" s="44"/>
      <c r="AF193" s="44"/>
      <c r="AG193" s="44"/>
      <c r="AH193" s="44"/>
    </row>
    <row r="194" spans="2:34" x14ac:dyDescent="0.25">
      <c r="B194" s="77"/>
      <c r="D194" s="44"/>
      <c r="E194" s="44"/>
      <c r="F194" s="44"/>
      <c r="G194" s="44"/>
      <c r="H194" s="44"/>
      <c r="I194" s="44"/>
      <c r="J194" s="44"/>
      <c r="L194" s="44"/>
      <c r="M194" s="44"/>
      <c r="N194" s="44"/>
      <c r="O194" s="44"/>
      <c r="P194" s="44"/>
      <c r="Q194" s="44"/>
      <c r="S194" s="77"/>
      <c r="U194" s="44"/>
      <c r="V194" s="44"/>
      <c r="W194" s="44"/>
      <c r="X194" s="44"/>
      <c r="Y194" s="44"/>
      <c r="Z194" s="44"/>
      <c r="AA194" s="44"/>
      <c r="AC194" s="44"/>
      <c r="AD194" s="44"/>
      <c r="AE194" s="44"/>
      <c r="AF194" s="44"/>
      <c r="AG194" s="44"/>
      <c r="AH194" s="44"/>
    </row>
    <row r="195" spans="2:34" x14ac:dyDescent="0.25">
      <c r="B195" s="77"/>
      <c r="D195" s="44"/>
      <c r="E195" s="44"/>
      <c r="F195" s="44"/>
      <c r="G195" s="44"/>
      <c r="H195" s="44"/>
      <c r="I195" s="44"/>
      <c r="J195" s="44"/>
      <c r="L195" s="44"/>
      <c r="M195" s="44"/>
      <c r="N195" s="44"/>
      <c r="O195" s="44"/>
      <c r="P195" s="44"/>
      <c r="Q195" s="44"/>
      <c r="S195" s="77"/>
      <c r="U195" s="44"/>
      <c r="V195" s="44"/>
      <c r="W195" s="44"/>
      <c r="X195" s="44"/>
      <c r="Y195" s="44"/>
      <c r="Z195" s="44"/>
      <c r="AA195" s="44"/>
      <c r="AC195" s="44"/>
      <c r="AD195" s="44"/>
      <c r="AE195" s="44"/>
      <c r="AF195" s="44"/>
      <c r="AG195" s="44"/>
      <c r="AH195" s="44"/>
    </row>
    <row r="196" spans="2:34" x14ac:dyDescent="0.25">
      <c r="B196" s="77"/>
      <c r="D196" s="44"/>
      <c r="E196" s="44"/>
      <c r="F196" s="44"/>
      <c r="G196" s="44"/>
      <c r="H196" s="44"/>
      <c r="I196" s="44"/>
      <c r="J196" s="44"/>
      <c r="L196" s="44"/>
      <c r="M196" s="44"/>
      <c r="N196" s="44"/>
      <c r="O196" s="44"/>
      <c r="P196" s="44"/>
      <c r="Q196" s="44"/>
      <c r="S196" s="77"/>
      <c r="U196" s="44"/>
      <c r="V196" s="44"/>
      <c r="W196" s="44"/>
      <c r="X196" s="44"/>
      <c r="Y196" s="44"/>
      <c r="Z196" s="44"/>
      <c r="AA196" s="44"/>
      <c r="AC196" s="44"/>
      <c r="AD196" s="44"/>
      <c r="AE196" s="44"/>
      <c r="AF196" s="44"/>
      <c r="AG196" s="44"/>
      <c r="AH196" s="44"/>
    </row>
    <row r="197" spans="2:34" x14ac:dyDescent="0.25">
      <c r="B197" s="77"/>
      <c r="D197" s="44"/>
      <c r="E197" s="44"/>
      <c r="F197" s="44"/>
      <c r="G197" s="44"/>
      <c r="H197" s="44"/>
      <c r="I197" s="44"/>
      <c r="J197" s="44"/>
      <c r="L197" s="44"/>
      <c r="M197" s="44"/>
      <c r="N197" s="44"/>
      <c r="O197" s="44"/>
      <c r="P197" s="44"/>
      <c r="Q197" s="44"/>
      <c r="S197" s="77"/>
      <c r="U197" s="44"/>
      <c r="V197" s="44"/>
      <c r="W197" s="44"/>
      <c r="X197" s="44"/>
      <c r="Y197" s="44"/>
      <c r="Z197" s="44"/>
      <c r="AA197" s="44"/>
      <c r="AC197" s="44"/>
      <c r="AD197" s="44"/>
      <c r="AE197" s="44"/>
      <c r="AF197" s="44"/>
      <c r="AG197" s="44"/>
      <c r="AH197" s="44"/>
    </row>
    <row r="198" spans="2:34" x14ac:dyDescent="0.25">
      <c r="B198" s="77"/>
      <c r="D198" s="44"/>
      <c r="E198" s="44"/>
      <c r="F198" s="44"/>
      <c r="G198" s="44"/>
      <c r="H198" s="44"/>
      <c r="I198" s="44"/>
      <c r="J198" s="44"/>
      <c r="L198" s="44"/>
      <c r="M198" s="44"/>
      <c r="N198" s="44"/>
      <c r="O198" s="44"/>
      <c r="P198" s="44"/>
      <c r="Q198" s="44"/>
      <c r="S198" s="77"/>
      <c r="U198" s="44"/>
      <c r="V198" s="44"/>
      <c r="W198" s="44"/>
      <c r="X198" s="44"/>
      <c r="Y198" s="44"/>
      <c r="Z198" s="44"/>
      <c r="AA198" s="44"/>
      <c r="AC198" s="44"/>
      <c r="AD198" s="44"/>
      <c r="AE198" s="44"/>
      <c r="AF198" s="44"/>
      <c r="AG198" s="44"/>
      <c r="AH198" s="44"/>
    </row>
    <row r="199" spans="2:34" x14ac:dyDescent="0.25">
      <c r="B199" s="77"/>
      <c r="D199" s="44"/>
      <c r="E199" s="44"/>
      <c r="F199" s="44"/>
      <c r="G199" s="44"/>
      <c r="H199" s="44"/>
      <c r="I199" s="44"/>
      <c r="J199" s="44"/>
      <c r="L199" s="44"/>
      <c r="M199" s="44"/>
      <c r="N199" s="44"/>
      <c r="O199" s="44"/>
      <c r="P199" s="44"/>
      <c r="Q199" s="44"/>
      <c r="S199" s="77"/>
      <c r="U199" s="44"/>
      <c r="V199" s="44"/>
      <c r="W199" s="44"/>
      <c r="X199" s="44"/>
      <c r="Y199" s="44"/>
      <c r="Z199" s="44"/>
      <c r="AA199" s="44"/>
      <c r="AC199" s="44"/>
      <c r="AD199" s="44"/>
      <c r="AE199" s="44"/>
      <c r="AF199" s="44"/>
      <c r="AG199" s="44"/>
      <c r="AH199" s="44"/>
    </row>
    <row r="200" spans="2:34" x14ac:dyDescent="0.25">
      <c r="B200" s="77"/>
      <c r="D200" s="44"/>
      <c r="E200" s="44"/>
      <c r="F200" s="44"/>
      <c r="G200" s="44"/>
      <c r="H200" s="44"/>
      <c r="I200" s="44"/>
      <c r="J200" s="44"/>
      <c r="L200" s="44"/>
      <c r="M200" s="44"/>
      <c r="N200" s="44"/>
      <c r="O200" s="44"/>
      <c r="P200" s="44"/>
      <c r="Q200" s="44"/>
      <c r="S200" s="77"/>
      <c r="U200" s="44"/>
      <c r="V200" s="44"/>
      <c r="W200" s="44"/>
      <c r="X200" s="44"/>
      <c r="Y200" s="44"/>
      <c r="Z200" s="44"/>
      <c r="AA200" s="44"/>
      <c r="AC200" s="44"/>
      <c r="AD200" s="44"/>
      <c r="AE200" s="44"/>
      <c r="AF200" s="44"/>
      <c r="AG200" s="44"/>
      <c r="AH200" s="44"/>
    </row>
    <row r="201" spans="2:34" x14ac:dyDescent="0.25">
      <c r="B201" s="77"/>
      <c r="D201" s="44"/>
      <c r="E201" s="44"/>
      <c r="F201" s="44"/>
      <c r="G201" s="44"/>
      <c r="H201" s="44"/>
      <c r="I201" s="44"/>
      <c r="J201" s="44"/>
      <c r="L201" s="44"/>
      <c r="M201" s="44"/>
      <c r="N201" s="44"/>
      <c r="O201" s="44"/>
      <c r="P201" s="44"/>
      <c r="Q201" s="44"/>
      <c r="S201" s="77"/>
      <c r="U201" s="44"/>
      <c r="V201" s="44"/>
      <c r="W201" s="44"/>
      <c r="X201" s="44"/>
      <c r="Y201" s="44"/>
      <c r="Z201" s="44"/>
      <c r="AA201" s="44"/>
      <c r="AC201" s="44"/>
      <c r="AD201" s="44"/>
      <c r="AE201" s="44"/>
      <c r="AF201" s="44"/>
      <c r="AG201" s="44"/>
      <c r="AH201" s="44"/>
    </row>
    <row r="202" spans="2:34" x14ac:dyDescent="0.25">
      <c r="B202" s="77"/>
      <c r="D202" s="44"/>
      <c r="E202" s="44"/>
      <c r="F202" s="44"/>
      <c r="G202" s="44"/>
      <c r="H202" s="44"/>
      <c r="I202" s="44"/>
      <c r="J202" s="44"/>
      <c r="L202" s="44"/>
      <c r="M202" s="44"/>
      <c r="N202" s="44"/>
      <c r="O202" s="44"/>
      <c r="P202" s="44"/>
      <c r="Q202" s="44"/>
      <c r="S202" s="77"/>
      <c r="U202" s="44"/>
      <c r="V202" s="44"/>
      <c r="W202" s="44"/>
      <c r="X202" s="44"/>
      <c r="Y202" s="44"/>
      <c r="Z202" s="44"/>
      <c r="AA202" s="44"/>
      <c r="AC202" s="44"/>
      <c r="AD202" s="44"/>
      <c r="AE202" s="44"/>
      <c r="AF202" s="44"/>
      <c r="AG202" s="44"/>
      <c r="AH202" s="44"/>
    </row>
    <row r="203" spans="2:34" x14ac:dyDescent="0.25">
      <c r="B203" s="77"/>
      <c r="D203" s="44"/>
      <c r="E203" s="44"/>
      <c r="F203" s="44"/>
      <c r="G203" s="44"/>
      <c r="H203" s="44"/>
      <c r="I203" s="44"/>
      <c r="J203" s="44"/>
      <c r="L203" s="44"/>
      <c r="M203" s="44"/>
      <c r="N203" s="44"/>
      <c r="O203" s="44"/>
      <c r="P203" s="44"/>
      <c r="Q203" s="44"/>
      <c r="S203" s="77"/>
      <c r="U203" s="44"/>
      <c r="V203" s="44"/>
      <c r="W203" s="44"/>
      <c r="X203" s="44"/>
      <c r="Y203" s="44"/>
      <c r="Z203" s="44"/>
      <c r="AA203" s="44"/>
      <c r="AC203" s="44"/>
      <c r="AD203" s="44"/>
      <c r="AE203" s="44"/>
      <c r="AF203" s="44"/>
      <c r="AG203" s="44"/>
      <c r="AH203" s="44"/>
    </row>
    <row r="204" spans="2:34" x14ac:dyDescent="0.25">
      <c r="B204" s="77"/>
      <c r="D204" s="44"/>
      <c r="E204" s="44"/>
      <c r="F204" s="44"/>
      <c r="G204" s="44"/>
      <c r="H204" s="44"/>
      <c r="I204" s="44"/>
      <c r="J204" s="44"/>
      <c r="L204" s="44"/>
      <c r="M204" s="44"/>
      <c r="N204" s="44"/>
      <c r="O204" s="44"/>
      <c r="P204" s="44"/>
      <c r="Q204" s="44"/>
      <c r="S204" s="77"/>
      <c r="U204" s="44"/>
      <c r="V204" s="44"/>
      <c r="W204" s="44"/>
      <c r="X204" s="44"/>
      <c r="Y204" s="44"/>
      <c r="Z204" s="44"/>
      <c r="AA204" s="44"/>
      <c r="AC204" s="44"/>
      <c r="AD204" s="44"/>
      <c r="AE204" s="44"/>
      <c r="AF204" s="44"/>
      <c r="AG204" s="44"/>
      <c r="AH204" s="44"/>
    </row>
    <row r="205" spans="2:34" x14ac:dyDescent="0.25">
      <c r="B205" s="77"/>
      <c r="D205" s="44"/>
      <c r="E205" s="44"/>
      <c r="F205" s="44"/>
      <c r="G205" s="44"/>
      <c r="H205" s="44"/>
      <c r="I205" s="44"/>
      <c r="J205" s="44"/>
      <c r="L205" s="44"/>
      <c r="M205" s="44"/>
      <c r="N205" s="44"/>
      <c r="O205" s="44"/>
      <c r="P205" s="44"/>
      <c r="Q205" s="44"/>
      <c r="S205" s="77"/>
      <c r="U205" s="44"/>
      <c r="V205" s="44"/>
      <c r="W205" s="44"/>
      <c r="X205" s="44"/>
      <c r="Y205" s="44"/>
      <c r="Z205" s="44"/>
      <c r="AA205" s="44"/>
      <c r="AC205" s="44"/>
      <c r="AD205" s="44"/>
      <c r="AE205" s="44"/>
      <c r="AF205" s="44"/>
      <c r="AG205" s="44"/>
      <c r="AH205" s="44"/>
    </row>
    <row r="206" spans="2:34" x14ac:dyDescent="0.25">
      <c r="B206" s="77"/>
      <c r="D206" s="44"/>
      <c r="E206" s="44"/>
      <c r="F206" s="44"/>
      <c r="G206" s="44"/>
      <c r="H206" s="44"/>
      <c r="I206" s="44"/>
      <c r="J206" s="44"/>
      <c r="L206" s="44"/>
      <c r="M206" s="44"/>
      <c r="N206" s="44"/>
      <c r="O206" s="44"/>
      <c r="P206" s="44"/>
      <c r="Q206" s="44"/>
      <c r="S206" s="77"/>
      <c r="U206" s="44"/>
      <c r="V206" s="44"/>
      <c r="W206" s="44"/>
      <c r="X206" s="44"/>
      <c r="Y206" s="44"/>
      <c r="Z206" s="44"/>
      <c r="AA206" s="44"/>
      <c r="AC206" s="44"/>
      <c r="AD206" s="44"/>
      <c r="AE206" s="44"/>
      <c r="AF206" s="44"/>
      <c r="AG206" s="44"/>
      <c r="AH206" s="44"/>
    </row>
    <row r="207" spans="2:34" x14ac:dyDescent="0.25">
      <c r="B207" s="77"/>
      <c r="D207" s="44"/>
      <c r="E207" s="44"/>
      <c r="F207" s="44"/>
      <c r="G207" s="44"/>
      <c r="H207" s="44"/>
      <c r="I207" s="44"/>
      <c r="J207" s="44"/>
      <c r="L207" s="44"/>
      <c r="M207" s="44"/>
      <c r="N207" s="44"/>
      <c r="O207" s="44"/>
      <c r="P207" s="44"/>
      <c r="Q207" s="44"/>
      <c r="S207" s="77"/>
      <c r="U207" s="44"/>
      <c r="V207" s="44"/>
      <c r="W207" s="44"/>
      <c r="X207" s="44"/>
      <c r="Y207" s="44"/>
      <c r="Z207" s="44"/>
      <c r="AA207" s="44"/>
      <c r="AC207" s="44"/>
      <c r="AD207" s="44"/>
      <c r="AE207" s="44"/>
      <c r="AF207" s="44"/>
      <c r="AG207" s="44"/>
      <c r="AH207" s="44"/>
    </row>
    <row r="208" spans="2:34" x14ac:dyDescent="0.25">
      <c r="B208" s="77"/>
      <c r="D208" s="44"/>
      <c r="E208" s="44"/>
      <c r="F208" s="44"/>
      <c r="G208" s="44"/>
      <c r="H208" s="44"/>
      <c r="I208" s="44"/>
      <c r="J208" s="44"/>
      <c r="L208" s="44"/>
      <c r="M208" s="44"/>
      <c r="N208" s="44"/>
      <c r="O208" s="44"/>
      <c r="P208" s="44"/>
      <c r="Q208" s="44"/>
      <c r="S208" s="77"/>
      <c r="U208" s="44"/>
      <c r="V208" s="44"/>
      <c r="W208" s="44"/>
      <c r="X208" s="44"/>
      <c r="Y208" s="44"/>
      <c r="Z208" s="44"/>
      <c r="AA208" s="44"/>
      <c r="AC208" s="44"/>
      <c r="AD208" s="44"/>
      <c r="AE208" s="44"/>
      <c r="AF208" s="44"/>
      <c r="AG208" s="44"/>
      <c r="AH208" s="44"/>
    </row>
    <row r="209" spans="2:34" x14ac:dyDescent="0.25">
      <c r="B209" s="77"/>
      <c r="D209" s="44"/>
      <c r="E209" s="44"/>
      <c r="F209" s="44"/>
      <c r="G209" s="44"/>
      <c r="H209" s="44"/>
      <c r="I209" s="44"/>
      <c r="J209" s="44"/>
      <c r="L209" s="44"/>
      <c r="M209" s="44"/>
      <c r="N209" s="44"/>
      <c r="O209" s="44"/>
      <c r="P209" s="44"/>
      <c r="Q209" s="44"/>
      <c r="S209" s="77"/>
      <c r="U209" s="44"/>
      <c r="V209" s="44"/>
      <c r="W209" s="44"/>
      <c r="X209" s="44"/>
      <c r="Y209" s="44"/>
      <c r="Z209" s="44"/>
      <c r="AA209" s="44"/>
      <c r="AC209" s="44"/>
      <c r="AD209" s="44"/>
      <c r="AE209" s="44"/>
      <c r="AF209" s="44"/>
      <c r="AG209" s="44"/>
      <c r="AH209" s="44"/>
    </row>
  </sheetData>
  <mergeCells count="4">
    <mergeCell ref="L1:Q1"/>
    <mergeCell ref="U1:Z1"/>
    <mergeCell ref="AC1:AH1"/>
    <mergeCell ref="D1:J1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276"/>
  <sheetViews>
    <sheetView workbookViewId="0"/>
  </sheetViews>
  <sheetFormatPr defaultRowHeight="15" x14ac:dyDescent="0.25"/>
  <cols>
    <col min="1" max="1" width="18.7109375" style="40" customWidth="1"/>
    <col min="4" max="4" width="29.85546875" style="40" customWidth="1"/>
    <col min="7" max="7" width="2" style="26" customWidth="1"/>
    <col min="8" max="8" width="14" style="27" bestFit="1" customWidth="1"/>
    <col min="9" max="9" width="9.5703125" style="27" bestFit="1" customWidth="1"/>
    <col min="10" max="10" width="10.140625" style="27" bestFit="1" customWidth="1"/>
    <col min="11" max="11" width="2" style="26" customWidth="1"/>
    <col min="12" max="12" width="14" style="27" bestFit="1" customWidth="1"/>
    <col min="13" max="13" width="9.5703125" style="27" bestFit="1" customWidth="1"/>
    <col min="14" max="14" width="10.140625" style="27" bestFit="1" customWidth="1"/>
    <col min="15" max="15" width="2" style="26" customWidth="1"/>
    <col min="16" max="16" width="14" style="47" bestFit="1" customWidth="1"/>
    <col min="17" max="17" width="9.5703125" style="47" bestFit="1" customWidth="1"/>
    <col min="18" max="18" width="10.140625" style="47" bestFit="1" customWidth="1"/>
    <col min="19" max="19" width="2" style="26" customWidth="1"/>
    <col min="20" max="20" width="14" style="47" bestFit="1" customWidth="1"/>
    <col min="21" max="21" width="9.5703125" style="47" bestFit="1" customWidth="1"/>
    <col min="22" max="22" width="10.7109375" style="47" bestFit="1" customWidth="1"/>
    <col min="23" max="23" width="2" style="26" customWidth="1"/>
  </cols>
  <sheetData>
    <row r="1" spans="1:22" x14ac:dyDescent="0.25">
      <c r="B1" s="88" t="s">
        <v>95</v>
      </c>
      <c r="C1" s="88"/>
      <c r="E1" s="88" t="s">
        <v>95</v>
      </c>
      <c r="F1" s="88"/>
      <c r="H1" s="27" t="s">
        <v>164</v>
      </c>
      <c r="I1" s="27" t="s">
        <v>3</v>
      </c>
      <c r="J1" s="27" t="s">
        <v>4</v>
      </c>
      <c r="L1" s="27" t="s">
        <v>164</v>
      </c>
      <c r="M1" s="27" t="s">
        <v>5</v>
      </c>
      <c r="N1" s="27" t="s">
        <v>6</v>
      </c>
      <c r="P1" s="27" t="s">
        <v>164</v>
      </c>
      <c r="Q1" s="47" t="s">
        <v>7</v>
      </c>
      <c r="R1" s="47" t="s">
        <v>8</v>
      </c>
      <c r="S1" s="38"/>
      <c r="T1" s="27" t="s">
        <v>164</v>
      </c>
      <c r="U1" s="47" t="s">
        <v>9</v>
      </c>
      <c r="V1" s="47" t="s">
        <v>10</v>
      </c>
    </row>
    <row r="2" spans="1:22" x14ac:dyDescent="0.25">
      <c r="A2" s="50" t="s">
        <v>194</v>
      </c>
      <c r="B2" s="88" t="s">
        <v>249</v>
      </c>
      <c r="C2" s="88" t="s">
        <v>260</v>
      </c>
      <c r="D2" s="50" t="s">
        <v>195</v>
      </c>
      <c r="E2" s="88" t="s">
        <v>249</v>
      </c>
      <c r="F2" s="88" t="s">
        <v>260</v>
      </c>
      <c r="H2" s="48"/>
      <c r="I2" s="48">
        <f>AVERAGE(I3:I51)</f>
        <v>-54.164386326530625</v>
      </c>
      <c r="J2" s="48">
        <f>AVERAGE(J3:J51)</f>
        <v>-36.581059489795926</v>
      </c>
      <c r="M2" s="48">
        <f>AVERAGE(M3:M51)</f>
        <v>-36.198911714285714</v>
      </c>
      <c r="N2" s="48">
        <f>AVERAGE(N3:N51)</f>
        <v>-42.981832877551028</v>
      </c>
      <c r="P2" s="48"/>
      <c r="Q2" s="48">
        <f>AVERAGE(Q3:Q51)</f>
        <v>-64.610588857142872</v>
      </c>
      <c r="R2" s="48">
        <f>AVERAGE(R3:R51)</f>
        <v>-51.293889489795916</v>
      </c>
      <c r="S2" s="38"/>
      <c r="T2" s="48"/>
      <c r="U2" s="48">
        <f>AVERAGE(U3:U51)</f>
        <v>-68.624742857142863</v>
      </c>
      <c r="V2" s="95">
        <f>AVERAGE(V3:V51)</f>
        <v>-74.833903122448987</v>
      </c>
    </row>
    <row r="3" spans="1:22" x14ac:dyDescent="0.25">
      <c r="B3" s="88" t="s">
        <v>278</v>
      </c>
      <c r="C3" s="88" t="s">
        <v>279</v>
      </c>
      <c r="E3" s="88" t="s">
        <v>278</v>
      </c>
      <c r="F3" s="88" t="s">
        <v>279</v>
      </c>
      <c r="H3" s="27">
        <f t="shared" ref="H3:H34" si="0">B63/1000000000</f>
        <v>16</v>
      </c>
      <c r="I3" s="27">
        <f t="shared" ref="I3:I34" si="1">C63</f>
        <v>-58.355736</v>
      </c>
      <c r="J3" s="27">
        <f t="shared" ref="J3:J34" si="2">F63</f>
        <v>-33.481144</v>
      </c>
      <c r="L3" s="27">
        <f t="shared" ref="L3:L34" si="3">B117/1000000000</f>
        <v>24</v>
      </c>
      <c r="M3" s="27">
        <f t="shared" ref="M3:M34" si="4">C117</f>
        <v>-38.527434999999997</v>
      </c>
      <c r="N3" s="27">
        <f t="shared" ref="N3:N34" si="5">F117</f>
        <v>-48.425533000000001</v>
      </c>
      <c r="P3" s="47">
        <f t="shared" ref="P3:P34" si="6">B171/1000000000</f>
        <v>28</v>
      </c>
      <c r="Q3" s="27">
        <f t="shared" ref="Q3:Q34" si="7">C171</f>
        <v>-70.375518999999997</v>
      </c>
      <c r="R3" s="27">
        <f t="shared" ref="R3:R34" si="8">F171</f>
        <v>-54.720379000000001</v>
      </c>
      <c r="S3" s="38"/>
      <c r="T3" s="27">
        <f t="shared" ref="T3:T34" si="9">B225/1000000000</f>
        <v>40</v>
      </c>
      <c r="U3" s="27">
        <f t="shared" ref="U3:U34" si="10">C225</f>
        <v>-62.676270000000002</v>
      </c>
      <c r="V3" s="27">
        <f t="shared" ref="V3:V34" si="11">F225</f>
        <v>-60.037185999999998</v>
      </c>
    </row>
    <row r="4" spans="1:22" x14ac:dyDescent="0.25">
      <c r="B4" s="88" t="s">
        <v>98</v>
      </c>
      <c r="C4" s="88"/>
      <c r="E4" s="88" t="s">
        <v>98</v>
      </c>
      <c r="F4" s="88"/>
      <c r="H4" s="27">
        <f t="shared" si="0"/>
        <v>16.333333333333002</v>
      </c>
      <c r="I4" s="27">
        <f t="shared" si="1"/>
        <v>-57.945427000000002</v>
      </c>
      <c r="J4" s="27">
        <f t="shared" si="2"/>
        <v>-33.239398999999999</v>
      </c>
      <c r="L4" s="27">
        <f t="shared" si="3"/>
        <v>24.166666666666998</v>
      </c>
      <c r="M4" s="27">
        <f t="shared" si="4"/>
        <v>-38.298405000000002</v>
      </c>
      <c r="N4" s="27">
        <f t="shared" si="5"/>
        <v>-48.464649000000001</v>
      </c>
      <c r="P4" s="47">
        <f t="shared" si="6"/>
        <v>28.083333333333002</v>
      </c>
      <c r="Q4" s="27">
        <f t="shared" si="7"/>
        <v>-69.264244000000005</v>
      </c>
      <c r="R4" s="27">
        <f t="shared" si="8"/>
        <v>-53.477566000000003</v>
      </c>
      <c r="S4" s="38"/>
      <c r="T4" s="27">
        <f t="shared" si="9"/>
        <v>39.833333333333002</v>
      </c>
      <c r="U4" s="27">
        <f t="shared" si="10"/>
        <v>-61.769038999999999</v>
      </c>
      <c r="V4" s="27">
        <f t="shared" si="11"/>
        <v>-59.630752999999999</v>
      </c>
    </row>
    <row r="5" spans="1:22" x14ac:dyDescent="0.25">
      <c r="B5" s="88"/>
      <c r="C5" s="88"/>
      <c r="E5" s="88"/>
      <c r="F5" s="88"/>
      <c r="H5" s="27">
        <f t="shared" si="0"/>
        <v>16.666666666666998</v>
      </c>
      <c r="I5" s="27">
        <f t="shared" si="1"/>
        <v>-57.261344999999999</v>
      </c>
      <c r="J5" s="27">
        <f t="shared" si="2"/>
        <v>-32.876137</v>
      </c>
      <c r="L5" s="27">
        <f t="shared" si="3"/>
        <v>24.333333333333002</v>
      </c>
      <c r="M5" s="27">
        <f t="shared" si="4"/>
        <v>-38.172908999999997</v>
      </c>
      <c r="N5" s="27">
        <f t="shared" si="5"/>
        <v>-48.588844000000002</v>
      </c>
      <c r="P5" s="47">
        <f t="shared" si="6"/>
        <v>28.166666666666998</v>
      </c>
      <c r="Q5" s="27">
        <f t="shared" si="7"/>
        <v>-72.736282000000003</v>
      </c>
      <c r="R5" s="27">
        <f t="shared" si="8"/>
        <v>-56.819180000000003</v>
      </c>
      <c r="S5" s="38"/>
      <c r="T5" s="27">
        <f t="shared" si="9"/>
        <v>39.666666666666998</v>
      </c>
      <c r="U5" s="27">
        <f t="shared" si="10"/>
        <v>-62.133839000000002</v>
      </c>
      <c r="V5" s="27">
        <f t="shared" si="11"/>
        <v>-61.406776000000001</v>
      </c>
    </row>
    <row r="6" spans="1:22" x14ac:dyDescent="0.25">
      <c r="B6" s="88"/>
      <c r="C6" s="88"/>
      <c r="E6" s="88"/>
      <c r="F6" s="88"/>
      <c r="H6" s="27">
        <f t="shared" si="0"/>
        <v>17</v>
      </c>
      <c r="I6" s="27">
        <f t="shared" si="1"/>
        <v>-56.430664</v>
      </c>
      <c r="J6" s="27">
        <f t="shared" si="2"/>
        <v>-32.631725000000003</v>
      </c>
      <c r="L6" s="27">
        <f t="shared" si="3"/>
        <v>24.5</v>
      </c>
      <c r="M6" s="27">
        <f t="shared" si="4"/>
        <v>-38.047305999999999</v>
      </c>
      <c r="N6" s="27">
        <f t="shared" si="5"/>
        <v>-48.406371999999998</v>
      </c>
      <c r="P6" s="47">
        <f t="shared" si="6"/>
        <v>28.25</v>
      </c>
      <c r="Q6" s="27">
        <f t="shared" si="7"/>
        <v>-72.250877000000003</v>
      </c>
      <c r="R6" s="27">
        <f t="shared" si="8"/>
        <v>-57.104370000000003</v>
      </c>
      <c r="S6" s="38"/>
      <c r="T6" s="27">
        <f t="shared" si="9"/>
        <v>39.5</v>
      </c>
      <c r="U6" s="27">
        <f t="shared" si="10"/>
        <v>-59.782314</v>
      </c>
      <c r="V6" s="27">
        <f t="shared" si="11"/>
        <v>-60.315907000000003</v>
      </c>
    </row>
    <row r="7" spans="1:22" x14ac:dyDescent="0.25">
      <c r="B7" s="88" t="s">
        <v>18</v>
      </c>
      <c r="C7" s="88"/>
      <c r="E7" s="88" t="s">
        <v>18</v>
      </c>
      <c r="F7" s="88"/>
      <c r="H7" s="27">
        <f t="shared" si="0"/>
        <v>17.333333333333002</v>
      </c>
      <c r="I7" s="27">
        <f t="shared" si="1"/>
        <v>-55.737099000000001</v>
      </c>
      <c r="J7" s="27">
        <f t="shared" si="2"/>
        <v>-32.410922999999997</v>
      </c>
      <c r="L7" s="27">
        <f t="shared" si="3"/>
        <v>24.666666666666998</v>
      </c>
      <c r="M7" s="27">
        <f t="shared" si="4"/>
        <v>-37.785514999999997</v>
      </c>
      <c r="N7" s="27">
        <f t="shared" si="5"/>
        <v>-48.126240000000003</v>
      </c>
      <c r="P7" s="47">
        <f t="shared" si="6"/>
        <v>28.333333333333002</v>
      </c>
      <c r="Q7" s="27">
        <f t="shared" si="7"/>
        <v>-66.748824999999997</v>
      </c>
      <c r="R7" s="27">
        <f t="shared" si="8"/>
        <v>-52.683334000000002</v>
      </c>
      <c r="S7" s="38"/>
      <c r="T7" s="27">
        <f t="shared" si="9"/>
        <v>39.333333333333002</v>
      </c>
      <c r="U7" s="27">
        <f t="shared" si="10"/>
        <v>-58.920177000000002</v>
      </c>
      <c r="V7" s="27">
        <f t="shared" si="11"/>
        <v>-60.662891000000002</v>
      </c>
    </row>
    <row r="8" spans="1:22" x14ac:dyDescent="0.25">
      <c r="B8" s="88" t="s">
        <v>19</v>
      </c>
      <c r="C8" s="88" t="s">
        <v>250</v>
      </c>
      <c r="E8" s="88" t="s">
        <v>19</v>
      </c>
      <c r="F8" s="88" t="s">
        <v>250</v>
      </c>
      <c r="H8" s="27">
        <f t="shared" si="0"/>
        <v>17.666666666666998</v>
      </c>
      <c r="I8" s="27">
        <f t="shared" si="1"/>
        <v>-55.178566000000004</v>
      </c>
      <c r="J8" s="27">
        <f t="shared" si="2"/>
        <v>-32.397540999999997</v>
      </c>
      <c r="L8" s="27">
        <f t="shared" si="3"/>
        <v>24.833333333333002</v>
      </c>
      <c r="M8" s="27">
        <f t="shared" si="4"/>
        <v>-37.224277000000001</v>
      </c>
      <c r="N8" s="27">
        <f t="shared" si="5"/>
        <v>-47.453091000000001</v>
      </c>
      <c r="P8" s="47">
        <f t="shared" si="6"/>
        <v>28.416666666666998</v>
      </c>
      <c r="Q8" s="27">
        <f t="shared" si="7"/>
        <v>-65.356133</v>
      </c>
      <c r="R8" s="27">
        <f t="shared" si="8"/>
        <v>-51.190677999999998</v>
      </c>
      <c r="S8" s="38"/>
      <c r="T8" s="27">
        <f t="shared" si="9"/>
        <v>39.166666666666998</v>
      </c>
      <c r="U8" s="27">
        <f t="shared" si="10"/>
        <v>-58.664188000000003</v>
      </c>
      <c r="V8" s="27">
        <f t="shared" si="11"/>
        <v>-61.345939999999999</v>
      </c>
    </row>
    <row r="9" spans="1:22" x14ac:dyDescent="0.25">
      <c r="B9" s="88">
        <v>8000000000</v>
      </c>
      <c r="C9" s="88">
        <v>-29.612615999999999</v>
      </c>
      <c r="E9" s="88">
        <v>8000000000</v>
      </c>
      <c r="F9" s="88">
        <v>-46.455874999999999</v>
      </c>
      <c r="H9" s="27">
        <f t="shared" si="0"/>
        <v>18</v>
      </c>
      <c r="I9" s="27">
        <f t="shared" si="1"/>
        <v>-54.958548999999998</v>
      </c>
      <c r="J9" s="27">
        <f t="shared" si="2"/>
        <v>-32.443806000000002</v>
      </c>
      <c r="L9" s="27">
        <f t="shared" si="3"/>
        <v>25</v>
      </c>
      <c r="M9" s="27">
        <f t="shared" si="4"/>
        <v>-37.021244000000003</v>
      </c>
      <c r="N9" s="27">
        <f t="shared" si="5"/>
        <v>-47.019123</v>
      </c>
      <c r="P9" s="47">
        <f t="shared" si="6"/>
        <v>28.5</v>
      </c>
      <c r="Q9" s="27">
        <f t="shared" si="7"/>
        <v>-64.448441000000003</v>
      </c>
      <c r="R9" s="27">
        <f t="shared" si="8"/>
        <v>-51.473979999999997</v>
      </c>
      <c r="S9" s="38"/>
      <c r="T9" s="27">
        <f t="shared" si="9"/>
        <v>39</v>
      </c>
      <c r="U9" s="27">
        <f t="shared" si="10"/>
        <v>-58.216537000000002</v>
      </c>
      <c r="V9" s="27">
        <f t="shared" si="11"/>
        <v>-61.690280999999999</v>
      </c>
    </row>
    <row r="10" spans="1:22" x14ac:dyDescent="0.25">
      <c r="B10" s="88">
        <v>8500000000</v>
      </c>
      <c r="C10" s="88">
        <v>-30.563086999999999</v>
      </c>
      <c r="E10" s="88">
        <v>8500000000</v>
      </c>
      <c r="F10" s="88">
        <v>-45.783000999999999</v>
      </c>
      <c r="H10" s="27">
        <f t="shared" si="0"/>
        <v>18.333333333333002</v>
      </c>
      <c r="I10" s="27">
        <f t="shared" si="1"/>
        <v>-55.068446999999999</v>
      </c>
      <c r="J10" s="27">
        <f t="shared" si="2"/>
        <v>-32.690837999999999</v>
      </c>
      <c r="L10" s="27">
        <f t="shared" si="3"/>
        <v>25.166666666666998</v>
      </c>
      <c r="M10" s="27">
        <f t="shared" si="4"/>
        <v>-37.179203000000001</v>
      </c>
      <c r="N10" s="27">
        <f t="shared" si="5"/>
        <v>-46.620964000000001</v>
      </c>
      <c r="P10" s="47">
        <f t="shared" si="6"/>
        <v>28.583333333333002</v>
      </c>
      <c r="Q10" s="27">
        <f t="shared" si="7"/>
        <v>-64.078757999999993</v>
      </c>
      <c r="R10" s="27">
        <f t="shared" si="8"/>
        <v>-51.016871999999999</v>
      </c>
      <c r="S10" s="38"/>
      <c r="T10" s="27">
        <f t="shared" si="9"/>
        <v>38.833333333333002</v>
      </c>
      <c r="U10" s="27">
        <f t="shared" si="10"/>
        <v>-59.858806999999999</v>
      </c>
      <c r="V10" s="27">
        <f t="shared" si="11"/>
        <v>-65.083672000000007</v>
      </c>
    </row>
    <row r="11" spans="1:22" x14ac:dyDescent="0.25">
      <c r="B11" s="88">
        <v>9000000000</v>
      </c>
      <c r="C11" s="88">
        <v>-31.576875999999999</v>
      </c>
      <c r="E11" s="88">
        <v>9000000000</v>
      </c>
      <c r="F11" s="88">
        <v>-44.687660000000001</v>
      </c>
      <c r="H11" s="27">
        <f t="shared" si="0"/>
        <v>18.666666666666998</v>
      </c>
      <c r="I11" s="27">
        <f t="shared" si="1"/>
        <v>-55.492846999999998</v>
      </c>
      <c r="J11" s="27">
        <f t="shared" si="2"/>
        <v>-32.984076999999999</v>
      </c>
      <c r="L11" s="27">
        <f t="shared" si="3"/>
        <v>25.333333333333002</v>
      </c>
      <c r="M11" s="27">
        <f t="shared" si="4"/>
        <v>-37.201976999999999</v>
      </c>
      <c r="N11" s="27">
        <f t="shared" si="5"/>
        <v>-46.254185</v>
      </c>
      <c r="P11" s="47">
        <f t="shared" si="6"/>
        <v>28.666666666666998</v>
      </c>
      <c r="Q11" s="27">
        <f t="shared" si="7"/>
        <v>-65.477615</v>
      </c>
      <c r="R11" s="27">
        <f t="shared" si="8"/>
        <v>-51.384524999999996</v>
      </c>
      <c r="S11" s="38"/>
      <c r="T11" s="27">
        <f t="shared" si="9"/>
        <v>38.666666666666998</v>
      </c>
      <c r="U11" s="27">
        <f t="shared" si="10"/>
        <v>-57.245182</v>
      </c>
      <c r="V11" s="27">
        <f t="shared" si="11"/>
        <v>-63.259036999999999</v>
      </c>
    </row>
    <row r="12" spans="1:22" x14ac:dyDescent="0.25">
      <c r="B12" s="88">
        <v>9500000000</v>
      </c>
      <c r="C12" s="88">
        <v>-31.502027999999999</v>
      </c>
      <c r="E12" s="88">
        <v>9500000000</v>
      </c>
      <c r="F12" s="88">
        <v>-42.445843000000004</v>
      </c>
      <c r="H12" s="27">
        <f t="shared" si="0"/>
        <v>19</v>
      </c>
      <c r="I12" s="27">
        <f t="shared" si="1"/>
        <v>-55.892859999999999</v>
      </c>
      <c r="J12" s="27">
        <f t="shared" si="2"/>
        <v>-33.311568999999999</v>
      </c>
      <c r="L12" s="27">
        <f t="shared" si="3"/>
        <v>25.5</v>
      </c>
      <c r="M12" s="27">
        <f t="shared" si="4"/>
        <v>-36.957901</v>
      </c>
      <c r="N12" s="27">
        <f t="shared" si="5"/>
        <v>-45.841282</v>
      </c>
      <c r="P12" s="47">
        <f t="shared" si="6"/>
        <v>28.75</v>
      </c>
      <c r="Q12" s="27">
        <f t="shared" si="7"/>
        <v>-63.531635000000001</v>
      </c>
      <c r="R12" s="27">
        <f t="shared" si="8"/>
        <v>-50.261527999999998</v>
      </c>
      <c r="S12" s="38"/>
      <c r="T12" s="27">
        <f t="shared" si="9"/>
        <v>38.5</v>
      </c>
      <c r="U12" s="27">
        <f t="shared" si="10"/>
        <v>-54.537757999999997</v>
      </c>
      <c r="V12" s="27">
        <f t="shared" si="11"/>
        <v>-61.316611999999999</v>
      </c>
    </row>
    <row r="13" spans="1:22" x14ac:dyDescent="0.25">
      <c r="B13" s="88">
        <v>10000000000</v>
      </c>
      <c r="C13" s="88">
        <v>-30.571659</v>
      </c>
      <c r="E13" s="88">
        <v>10000000000</v>
      </c>
      <c r="F13" s="88">
        <v>-41.241168999999999</v>
      </c>
      <c r="H13" s="27">
        <f t="shared" si="0"/>
        <v>19.333333333333002</v>
      </c>
      <c r="I13" s="27">
        <f t="shared" si="1"/>
        <v>-56.280467999999999</v>
      </c>
      <c r="J13" s="27">
        <f t="shared" si="2"/>
        <v>-33.439368999999999</v>
      </c>
      <c r="L13" s="27">
        <f t="shared" si="3"/>
        <v>25.666666666666998</v>
      </c>
      <c r="M13" s="27">
        <f t="shared" si="4"/>
        <v>-36.588645999999997</v>
      </c>
      <c r="N13" s="27">
        <f t="shared" si="5"/>
        <v>-45.253951999999998</v>
      </c>
      <c r="P13" s="47">
        <f t="shared" si="6"/>
        <v>28.833333333333002</v>
      </c>
      <c r="Q13" s="27">
        <f t="shared" si="7"/>
        <v>-63.160034000000003</v>
      </c>
      <c r="R13" s="27">
        <f t="shared" si="8"/>
        <v>-49.645949999999999</v>
      </c>
      <c r="S13" s="38"/>
      <c r="T13" s="27">
        <f t="shared" si="9"/>
        <v>38.333333333333002</v>
      </c>
      <c r="U13" s="27">
        <f t="shared" si="10"/>
        <v>-58.780315000000002</v>
      </c>
      <c r="V13" s="27">
        <f t="shared" si="11"/>
        <v>-67.821906999999996</v>
      </c>
    </row>
    <row r="14" spans="1:22" x14ac:dyDescent="0.25">
      <c r="B14" s="88">
        <v>10500000000</v>
      </c>
      <c r="C14" s="88">
        <v>-29.411370999999999</v>
      </c>
      <c r="E14" s="88">
        <v>10500000000</v>
      </c>
      <c r="F14" s="88">
        <v>-40.790913000000003</v>
      </c>
      <c r="H14" s="27">
        <f t="shared" si="0"/>
        <v>19.666666666666998</v>
      </c>
      <c r="I14" s="27">
        <f t="shared" si="1"/>
        <v>-56.684215999999999</v>
      </c>
      <c r="J14" s="27">
        <f t="shared" si="2"/>
        <v>-33.416637000000001</v>
      </c>
      <c r="L14" s="27">
        <f t="shared" si="3"/>
        <v>25.833333333333002</v>
      </c>
      <c r="M14" s="27">
        <f t="shared" si="4"/>
        <v>-36.320228999999998</v>
      </c>
      <c r="N14" s="27">
        <f t="shared" si="5"/>
        <v>-44.629519999999999</v>
      </c>
      <c r="P14" s="47">
        <f t="shared" si="6"/>
        <v>28.916666666666998</v>
      </c>
      <c r="Q14" s="27">
        <f t="shared" si="7"/>
        <v>-64.220900999999998</v>
      </c>
      <c r="R14" s="27">
        <f t="shared" si="8"/>
        <v>-50.592381000000003</v>
      </c>
      <c r="S14" s="38"/>
      <c r="T14" s="27">
        <f t="shared" si="9"/>
        <v>38.166666666666998</v>
      </c>
      <c r="U14" s="27">
        <f t="shared" si="10"/>
        <v>-57.210495000000002</v>
      </c>
      <c r="V14" s="27">
        <f t="shared" si="11"/>
        <v>-67.837585000000004</v>
      </c>
    </row>
    <row r="15" spans="1:22" x14ac:dyDescent="0.25">
      <c r="B15" s="88">
        <v>11000000000</v>
      </c>
      <c r="C15" s="88">
        <v>-28.362461</v>
      </c>
      <c r="E15" s="88">
        <v>11000000000</v>
      </c>
      <c r="F15" s="88">
        <v>-40.786842</v>
      </c>
      <c r="H15" s="27">
        <f t="shared" si="0"/>
        <v>20</v>
      </c>
      <c r="I15" s="27">
        <f t="shared" si="1"/>
        <v>-57.531981999999999</v>
      </c>
      <c r="J15" s="27">
        <f t="shared" si="2"/>
        <v>-33.403919000000002</v>
      </c>
      <c r="L15" s="27">
        <f t="shared" si="3"/>
        <v>26</v>
      </c>
      <c r="M15" s="27">
        <f t="shared" si="4"/>
        <v>-35.967640000000003</v>
      </c>
      <c r="N15" s="27">
        <f t="shared" si="5"/>
        <v>-43.784981000000002</v>
      </c>
      <c r="P15" s="47">
        <f t="shared" si="6"/>
        <v>29</v>
      </c>
      <c r="Q15" s="27">
        <f t="shared" si="7"/>
        <v>-62.559418000000001</v>
      </c>
      <c r="R15" s="27">
        <f t="shared" si="8"/>
        <v>-49.851044000000002</v>
      </c>
      <c r="S15" s="38"/>
      <c r="T15" s="27">
        <f t="shared" si="9"/>
        <v>38</v>
      </c>
      <c r="U15" s="27">
        <f t="shared" si="10"/>
        <v>-55.019824999999997</v>
      </c>
      <c r="V15" s="27">
        <f t="shared" si="11"/>
        <v>-65.588325999999995</v>
      </c>
    </row>
    <row r="16" spans="1:22" x14ac:dyDescent="0.25">
      <c r="B16" s="88">
        <v>11500000000</v>
      </c>
      <c r="C16" s="88">
        <v>-27.925991</v>
      </c>
      <c r="E16" s="88">
        <v>11500000000</v>
      </c>
      <c r="F16" s="88">
        <v>-41.233421</v>
      </c>
      <c r="H16" s="27">
        <f t="shared" si="0"/>
        <v>20.333333333333002</v>
      </c>
      <c r="I16" s="27">
        <f t="shared" si="1"/>
        <v>-58.752842000000001</v>
      </c>
      <c r="J16" s="27">
        <f t="shared" si="2"/>
        <v>-33.424594999999997</v>
      </c>
      <c r="L16" s="27">
        <f t="shared" si="3"/>
        <v>26.166666666666998</v>
      </c>
      <c r="M16" s="27">
        <f t="shared" si="4"/>
        <v>-35.685203999999999</v>
      </c>
      <c r="N16" s="27">
        <f t="shared" si="5"/>
        <v>-43.030040999999997</v>
      </c>
      <c r="P16" s="47">
        <f t="shared" si="6"/>
        <v>29.083333333333002</v>
      </c>
      <c r="Q16" s="27">
        <f t="shared" si="7"/>
        <v>-61.398563000000003</v>
      </c>
      <c r="R16" s="27">
        <f t="shared" si="8"/>
        <v>-50.006217999999997</v>
      </c>
      <c r="S16" s="38"/>
      <c r="T16" s="27">
        <f t="shared" si="9"/>
        <v>37.833333333333002</v>
      </c>
      <c r="U16" s="27">
        <f t="shared" si="10"/>
        <v>-57.566493999999999</v>
      </c>
      <c r="V16" s="27">
        <f t="shared" si="11"/>
        <v>-69.878319000000005</v>
      </c>
    </row>
    <row r="17" spans="2:22" x14ac:dyDescent="0.25">
      <c r="B17" s="88">
        <v>12000000000</v>
      </c>
      <c r="C17" s="88">
        <v>-28.003219999999999</v>
      </c>
      <c r="E17" s="88">
        <v>12000000000</v>
      </c>
      <c r="F17" s="88">
        <v>-41.905169999999998</v>
      </c>
      <c r="H17" s="27">
        <f t="shared" si="0"/>
        <v>20.666666666666998</v>
      </c>
      <c r="I17" s="27">
        <f t="shared" si="1"/>
        <v>-60.280262</v>
      </c>
      <c r="J17" s="27">
        <f t="shared" si="2"/>
        <v>-33.413913999999998</v>
      </c>
      <c r="L17" s="27">
        <f t="shared" si="3"/>
        <v>26.333333333333002</v>
      </c>
      <c r="M17" s="27">
        <f t="shared" si="4"/>
        <v>-35.820320000000002</v>
      </c>
      <c r="N17" s="27">
        <f t="shared" si="5"/>
        <v>-42.378731000000002</v>
      </c>
      <c r="P17" s="47">
        <f t="shared" si="6"/>
        <v>29.166666666666998</v>
      </c>
      <c r="Q17" s="27">
        <f t="shared" si="7"/>
        <v>-61.639595</v>
      </c>
      <c r="R17" s="27">
        <f t="shared" si="8"/>
        <v>-49.913158000000003</v>
      </c>
      <c r="S17" s="38"/>
      <c r="T17" s="27">
        <f t="shared" si="9"/>
        <v>37.666666666666998</v>
      </c>
      <c r="U17" s="27">
        <f t="shared" si="10"/>
        <v>-53.230381000000001</v>
      </c>
      <c r="V17" s="27">
        <f t="shared" si="11"/>
        <v>-63.964461999999997</v>
      </c>
    </row>
    <row r="18" spans="2:22" x14ac:dyDescent="0.25">
      <c r="B18" s="88">
        <v>12500000000</v>
      </c>
      <c r="C18" s="88">
        <v>-29.173829999999999</v>
      </c>
      <c r="E18" s="88">
        <v>12500000000</v>
      </c>
      <c r="F18" s="88">
        <v>-43.417746999999999</v>
      </c>
      <c r="H18" s="27">
        <f t="shared" si="0"/>
        <v>21</v>
      </c>
      <c r="I18" s="27">
        <f t="shared" si="1"/>
        <v>-62.044581999999998</v>
      </c>
      <c r="J18" s="27">
        <f t="shared" si="2"/>
        <v>-33.303657999999999</v>
      </c>
      <c r="L18" s="27">
        <f t="shared" si="3"/>
        <v>26.5</v>
      </c>
      <c r="M18" s="27">
        <f t="shared" si="4"/>
        <v>-35.890357999999999</v>
      </c>
      <c r="N18" s="27">
        <f t="shared" si="5"/>
        <v>-42.351131000000002</v>
      </c>
      <c r="P18" s="47">
        <f t="shared" si="6"/>
        <v>29.25</v>
      </c>
      <c r="Q18" s="27">
        <f t="shared" si="7"/>
        <v>-61.418464999999998</v>
      </c>
      <c r="R18" s="27">
        <f t="shared" si="8"/>
        <v>-49.980742999999997</v>
      </c>
      <c r="S18" s="38"/>
      <c r="T18" s="27">
        <f t="shared" si="9"/>
        <v>37.5</v>
      </c>
      <c r="U18" s="27">
        <f t="shared" si="10"/>
        <v>-56.111308999999999</v>
      </c>
      <c r="V18" s="27">
        <f t="shared" si="11"/>
        <v>-70.611953999999997</v>
      </c>
    </row>
    <row r="19" spans="2:22" x14ac:dyDescent="0.25">
      <c r="B19" s="88">
        <v>13000000000</v>
      </c>
      <c r="C19" s="88">
        <v>-30.934595000000002</v>
      </c>
      <c r="E19" s="88">
        <v>13000000000</v>
      </c>
      <c r="F19" s="88">
        <v>-44.598846000000002</v>
      </c>
      <c r="H19" s="27">
        <f t="shared" si="0"/>
        <v>21.333333333333002</v>
      </c>
      <c r="I19" s="27">
        <f t="shared" si="1"/>
        <v>-66.063004000000006</v>
      </c>
      <c r="J19" s="27">
        <f t="shared" si="2"/>
        <v>-33.055401000000003</v>
      </c>
      <c r="L19" s="27">
        <f t="shared" si="3"/>
        <v>26.666666666666998</v>
      </c>
      <c r="M19" s="27">
        <f t="shared" si="4"/>
        <v>-35.745173999999999</v>
      </c>
      <c r="N19" s="27">
        <f t="shared" si="5"/>
        <v>-43.671902000000003</v>
      </c>
      <c r="P19" s="47">
        <f t="shared" si="6"/>
        <v>29.333333333333002</v>
      </c>
      <c r="Q19" s="27">
        <f t="shared" si="7"/>
        <v>-62.406834000000003</v>
      </c>
      <c r="R19" s="27">
        <f t="shared" si="8"/>
        <v>-49.654282000000002</v>
      </c>
      <c r="S19" s="38"/>
      <c r="T19" s="27">
        <f t="shared" si="9"/>
        <v>37.333333333333002</v>
      </c>
      <c r="U19" s="27">
        <f t="shared" si="10"/>
        <v>-54.556477000000001</v>
      </c>
      <c r="V19" s="27">
        <f t="shared" si="11"/>
        <v>-68.172531000000006</v>
      </c>
    </row>
    <row r="20" spans="2:22" x14ac:dyDescent="0.25">
      <c r="B20" s="88">
        <v>13500000000</v>
      </c>
      <c r="C20" s="88">
        <v>-32.174232000000003</v>
      </c>
      <c r="E20" s="88">
        <v>13500000000</v>
      </c>
      <c r="F20" s="88">
        <v>-44.803561999999999</v>
      </c>
      <c r="H20" s="27">
        <f t="shared" si="0"/>
        <v>21.666666666666998</v>
      </c>
      <c r="I20" s="27">
        <f t="shared" si="1"/>
        <v>-67.830710999999994</v>
      </c>
      <c r="J20" s="27">
        <f t="shared" si="2"/>
        <v>-32.739716000000001</v>
      </c>
      <c r="L20" s="27">
        <f t="shared" si="3"/>
        <v>26.833333333333002</v>
      </c>
      <c r="M20" s="27">
        <f t="shared" si="4"/>
        <v>-35.318702999999999</v>
      </c>
      <c r="N20" s="27">
        <f t="shared" si="5"/>
        <v>-45.244456999999997</v>
      </c>
      <c r="P20" s="47">
        <f t="shared" si="6"/>
        <v>29.416666666666998</v>
      </c>
      <c r="Q20" s="27">
        <f t="shared" si="7"/>
        <v>-63.166111000000001</v>
      </c>
      <c r="R20" s="27">
        <f t="shared" si="8"/>
        <v>-49.396076000000001</v>
      </c>
      <c r="S20" s="38"/>
      <c r="T20" s="27">
        <f t="shared" si="9"/>
        <v>37.166666666666998</v>
      </c>
      <c r="U20" s="27">
        <f t="shared" si="10"/>
        <v>-54.013035000000002</v>
      </c>
      <c r="V20" s="27">
        <f t="shared" si="11"/>
        <v>-67.505996999999994</v>
      </c>
    </row>
    <row r="21" spans="2:22" x14ac:dyDescent="0.25">
      <c r="B21" s="88">
        <v>14000000000</v>
      </c>
      <c r="C21" s="88">
        <v>-32.538753999999997</v>
      </c>
      <c r="E21" s="88">
        <v>14000000000</v>
      </c>
      <c r="F21" s="88">
        <v>-44.075767999999997</v>
      </c>
      <c r="H21" s="27">
        <f t="shared" si="0"/>
        <v>22</v>
      </c>
      <c r="I21" s="27">
        <f t="shared" si="1"/>
        <v>-65.747978000000003</v>
      </c>
      <c r="J21" s="27">
        <f t="shared" si="2"/>
        <v>-32.442619000000001</v>
      </c>
      <c r="L21" s="27">
        <f t="shared" si="3"/>
        <v>27</v>
      </c>
      <c r="M21" s="27">
        <f t="shared" si="4"/>
        <v>-34.870891999999998</v>
      </c>
      <c r="N21" s="27">
        <f t="shared" si="5"/>
        <v>-46.283588000000002</v>
      </c>
      <c r="P21" s="47">
        <f t="shared" si="6"/>
        <v>29.5</v>
      </c>
      <c r="Q21" s="27">
        <f t="shared" si="7"/>
        <v>-62.401629999999997</v>
      </c>
      <c r="R21" s="27">
        <f t="shared" si="8"/>
        <v>-49.885384000000002</v>
      </c>
      <c r="S21" s="38"/>
      <c r="T21" s="27">
        <f t="shared" si="9"/>
        <v>37</v>
      </c>
      <c r="U21" s="27">
        <f t="shared" si="10"/>
        <v>-53.396835000000003</v>
      </c>
      <c r="V21" s="27">
        <f t="shared" si="11"/>
        <v>-68.675490999999994</v>
      </c>
    </row>
    <row r="22" spans="2:22" x14ac:dyDescent="0.25">
      <c r="B22" s="88">
        <v>14500000000</v>
      </c>
      <c r="C22" s="88">
        <v>-31.862686</v>
      </c>
      <c r="E22" s="88">
        <v>14500000000</v>
      </c>
      <c r="F22" s="88">
        <v>-43.057380999999999</v>
      </c>
      <c r="H22" s="27">
        <f t="shared" si="0"/>
        <v>22.333333333333002</v>
      </c>
      <c r="I22" s="27">
        <f t="shared" si="1"/>
        <v>-58.664828999999997</v>
      </c>
      <c r="J22" s="27">
        <f t="shared" si="2"/>
        <v>-32.230026000000002</v>
      </c>
      <c r="L22" s="27">
        <f t="shared" si="3"/>
        <v>27.166666666666998</v>
      </c>
      <c r="M22" s="27">
        <f t="shared" si="4"/>
        <v>-34.536220999999998</v>
      </c>
      <c r="N22" s="27">
        <f t="shared" si="5"/>
        <v>-45.846397000000003</v>
      </c>
      <c r="P22" s="47">
        <f t="shared" si="6"/>
        <v>29.583333333333002</v>
      </c>
      <c r="Q22" s="27">
        <f t="shared" si="7"/>
        <v>-62.204456</v>
      </c>
      <c r="R22" s="27">
        <f t="shared" si="8"/>
        <v>-49.536839000000001</v>
      </c>
      <c r="S22" s="38"/>
      <c r="T22" s="27">
        <f t="shared" si="9"/>
        <v>36.833333333333002</v>
      </c>
      <c r="U22" s="27">
        <f t="shared" si="10"/>
        <v>-53.497920999999998</v>
      </c>
      <c r="V22" s="27">
        <f t="shared" si="11"/>
        <v>-68.602256999999994</v>
      </c>
    </row>
    <row r="23" spans="2:22" x14ac:dyDescent="0.25">
      <c r="B23" s="88">
        <v>15000000000</v>
      </c>
      <c r="C23" s="88">
        <v>-31.041125999999998</v>
      </c>
      <c r="E23" s="88">
        <v>15000000000</v>
      </c>
      <c r="F23" s="88">
        <v>-42.384101999999999</v>
      </c>
      <c r="H23" s="27">
        <f t="shared" si="0"/>
        <v>22.666666666666998</v>
      </c>
      <c r="I23" s="27">
        <f t="shared" si="1"/>
        <v>-52.190143999999997</v>
      </c>
      <c r="J23" s="27">
        <f t="shared" si="2"/>
        <v>-32.152073000000001</v>
      </c>
      <c r="L23" s="27">
        <f t="shared" si="3"/>
        <v>27.333333333333002</v>
      </c>
      <c r="M23" s="27">
        <f t="shared" si="4"/>
        <v>-34.294727000000002</v>
      </c>
      <c r="N23" s="27">
        <f t="shared" si="5"/>
        <v>-45.224769999999999</v>
      </c>
      <c r="P23" s="47">
        <f t="shared" si="6"/>
        <v>29.666666666666998</v>
      </c>
      <c r="Q23" s="27">
        <f t="shared" si="7"/>
        <v>-61.668120999999999</v>
      </c>
      <c r="R23" s="27">
        <f t="shared" si="8"/>
        <v>-49.960182000000003</v>
      </c>
      <c r="S23" s="38"/>
      <c r="T23" s="27">
        <f t="shared" si="9"/>
        <v>36.666666666666998</v>
      </c>
      <c r="U23" s="27">
        <f t="shared" si="10"/>
        <v>-52.418216999999999</v>
      </c>
      <c r="V23" s="27">
        <f t="shared" si="11"/>
        <v>-66.474258000000006</v>
      </c>
    </row>
    <row r="24" spans="2:22" x14ac:dyDescent="0.25">
      <c r="B24" s="88">
        <v>15500000000</v>
      </c>
      <c r="C24" s="88">
        <v>-29.904378999999999</v>
      </c>
      <c r="E24" s="88">
        <v>15500000000</v>
      </c>
      <c r="F24" s="88">
        <v>-41.500709999999998</v>
      </c>
      <c r="H24" s="27">
        <f t="shared" si="0"/>
        <v>23</v>
      </c>
      <c r="I24" s="27">
        <f t="shared" si="1"/>
        <v>-48.540543</v>
      </c>
      <c r="J24" s="27">
        <f t="shared" si="2"/>
        <v>-32.121502</v>
      </c>
      <c r="L24" s="27">
        <f t="shared" si="3"/>
        <v>27.5</v>
      </c>
      <c r="M24" s="27">
        <f t="shared" si="4"/>
        <v>-34.145854999999997</v>
      </c>
      <c r="N24" s="27">
        <f t="shared" si="5"/>
        <v>-44.388603000000003</v>
      </c>
      <c r="P24" s="47">
        <f t="shared" si="6"/>
        <v>29.75</v>
      </c>
      <c r="Q24" s="27">
        <f t="shared" si="7"/>
        <v>-61.695072000000003</v>
      </c>
      <c r="R24" s="27">
        <f t="shared" si="8"/>
        <v>-49.135033</v>
      </c>
      <c r="S24" s="38"/>
      <c r="T24" s="27">
        <f t="shared" si="9"/>
        <v>36.5</v>
      </c>
      <c r="U24" s="27">
        <f t="shared" si="10"/>
        <v>-52.522686</v>
      </c>
      <c r="V24" s="27">
        <f t="shared" si="11"/>
        <v>-64.897018000000003</v>
      </c>
    </row>
    <row r="25" spans="2:22" x14ac:dyDescent="0.25">
      <c r="B25" s="88">
        <v>16000000000</v>
      </c>
      <c r="C25" s="88">
        <v>-28.63862</v>
      </c>
      <c r="E25" s="88">
        <v>16000000000</v>
      </c>
      <c r="F25" s="88">
        <v>-40.514011000000004</v>
      </c>
      <c r="H25" s="27">
        <f t="shared" si="0"/>
        <v>23.333333333333002</v>
      </c>
      <c r="I25" s="27">
        <f t="shared" si="1"/>
        <v>-46.914741999999997</v>
      </c>
      <c r="J25" s="27">
        <f t="shared" si="2"/>
        <v>-32.171233999999998</v>
      </c>
      <c r="L25" s="27">
        <f t="shared" si="3"/>
        <v>27.666666666666998</v>
      </c>
      <c r="M25" s="27">
        <f t="shared" si="4"/>
        <v>-34.197024999999996</v>
      </c>
      <c r="N25" s="27">
        <f t="shared" si="5"/>
        <v>-43.800896000000002</v>
      </c>
      <c r="P25" s="47">
        <f t="shared" si="6"/>
        <v>29.833333333333002</v>
      </c>
      <c r="Q25" s="27">
        <f t="shared" si="7"/>
        <v>-62.448929</v>
      </c>
      <c r="R25" s="27">
        <f t="shared" si="8"/>
        <v>-49.536704999999998</v>
      </c>
      <c r="S25" s="38"/>
      <c r="T25" s="27">
        <f t="shared" si="9"/>
        <v>36.333333333333002</v>
      </c>
      <c r="U25" s="27">
        <f t="shared" si="10"/>
        <v>-52.763022999999997</v>
      </c>
      <c r="V25" s="27">
        <f t="shared" si="11"/>
        <v>-63.874541999999998</v>
      </c>
    </row>
    <row r="26" spans="2:22" x14ac:dyDescent="0.25">
      <c r="B26" s="88">
        <v>16500000000</v>
      </c>
      <c r="C26" s="88">
        <v>-27.313472999999998</v>
      </c>
      <c r="E26" s="88">
        <v>16500000000</v>
      </c>
      <c r="F26" s="88">
        <v>-39.310093000000002</v>
      </c>
      <c r="H26" s="27">
        <f t="shared" si="0"/>
        <v>23.666666666666998</v>
      </c>
      <c r="I26" s="27">
        <f t="shared" si="1"/>
        <v>-46.425930000000001</v>
      </c>
      <c r="J26" s="27">
        <f t="shared" si="2"/>
        <v>-32.104354999999998</v>
      </c>
      <c r="L26" s="27">
        <f t="shared" si="3"/>
        <v>27.833333333333002</v>
      </c>
      <c r="M26" s="27">
        <f t="shared" si="4"/>
        <v>-33.831344999999999</v>
      </c>
      <c r="N26" s="27">
        <f t="shared" si="5"/>
        <v>-42.954990000000002</v>
      </c>
      <c r="P26" s="47">
        <f t="shared" si="6"/>
        <v>29.916666666666998</v>
      </c>
      <c r="Q26" s="27">
        <f t="shared" si="7"/>
        <v>-62.936768000000001</v>
      </c>
      <c r="R26" s="27">
        <f t="shared" si="8"/>
        <v>-50.653748</v>
      </c>
      <c r="S26" s="38"/>
      <c r="T26" s="27">
        <f t="shared" si="9"/>
        <v>36.166666666666998</v>
      </c>
      <c r="U26" s="27">
        <f t="shared" si="10"/>
        <v>-53.972831999999997</v>
      </c>
      <c r="V26" s="27">
        <f t="shared" si="11"/>
        <v>-64.438957000000002</v>
      </c>
    </row>
    <row r="27" spans="2:22" x14ac:dyDescent="0.25">
      <c r="B27" s="88">
        <v>17000000000</v>
      </c>
      <c r="C27" s="88">
        <v>-26.184311000000001</v>
      </c>
      <c r="E27" s="88">
        <v>17000000000</v>
      </c>
      <c r="F27" s="88">
        <v>-38.574390000000001</v>
      </c>
      <c r="H27" s="27">
        <f t="shared" si="0"/>
        <v>24</v>
      </c>
      <c r="I27" s="27">
        <f t="shared" si="1"/>
        <v>-46.205013000000001</v>
      </c>
      <c r="J27" s="27">
        <f t="shared" si="2"/>
        <v>-32.124039000000003</v>
      </c>
      <c r="L27" s="27">
        <f t="shared" si="3"/>
        <v>28</v>
      </c>
      <c r="M27" s="27">
        <f t="shared" si="4"/>
        <v>-33.633578999999997</v>
      </c>
      <c r="N27" s="27">
        <f t="shared" si="5"/>
        <v>-42.448666000000003</v>
      </c>
      <c r="P27" s="47">
        <f t="shared" si="6"/>
        <v>30</v>
      </c>
      <c r="Q27" s="27">
        <f t="shared" si="7"/>
        <v>-63.414355999999998</v>
      </c>
      <c r="R27" s="27">
        <f t="shared" si="8"/>
        <v>-50.485469999999999</v>
      </c>
      <c r="S27" s="38"/>
      <c r="T27" s="27">
        <f t="shared" si="9"/>
        <v>36</v>
      </c>
      <c r="U27" s="27">
        <f t="shared" si="10"/>
        <v>-52.640450000000001</v>
      </c>
      <c r="V27" s="27">
        <f t="shared" si="11"/>
        <v>-61.823013000000003</v>
      </c>
    </row>
    <row r="28" spans="2:22" x14ac:dyDescent="0.25">
      <c r="B28" s="88">
        <v>17500000000</v>
      </c>
      <c r="C28" s="88">
        <v>-25.166540000000001</v>
      </c>
      <c r="E28" s="88">
        <v>17500000000</v>
      </c>
      <c r="F28" s="88">
        <v>-38.169173999999998</v>
      </c>
      <c r="H28" s="27">
        <f t="shared" si="0"/>
        <v>24.333333333333002</v>
      </c>
      <c r="I28" s="27">
        <f t="shared" si="1"/>
        <v>-46.339573000000001</v>
      </c>
      <c r="J28" s="27">
        <f t="shared" si="2"/>
        <v>-32.166938999999999</v>
      </c>
      <c r="L28" s="27">
        <f t="shared" si="3"/>
        <v>28.166666666666998</v>
      </c>
      <c r="M28" s="27">
        <f t="shared" si="4"/>
        <v>-33.268703000000002</v>
      </c>
      <c r="N28" s="27">
        <f t="shared" si="5"/>
        <v>-41.757148999999998</v>
      </c>
      <c r="P28" s="47">
        <f t="shared" si="6"/>
        <v>30.083333333333002</v>
      </c>
      <c r="Q28" s="27">
        <f t="shared" si="7"/>
        <v>-63.095565999999998</v>
      </c>
      <c r="R28" s="27">
        <f t="shared" si="8"/>
        <v>-48.841095000000003</v>
      </c>
      <c r="S28" s="38"/>
      <c r="T28" s="27">
        <f t="shared" si="9"/>
        <v>35.833333333333002</v>
      </c>
      <c r="U28" s="27">
        <f t="shared" si="10"/>
        <v>-56.467564000000003</v>
      </c>
      <c r="V28" s="27">
        <f t="shared" si="11"/>
        <v>-64.670760999999999</v>
      </c>
    </row>
    <row r="29" spans="2:22" x14ac:dyDescent="0.25">
      <c r="B29" s="88">
        <v>18000000000</v>
      </c>
      <c r="C29" s="88">
        <v>-24.263254</v>
      </c>
      <c r="E29" s="88">
        <v>18000000000</v>
      </c>
      <c r="F29" s="88">
        <v>-38.043377</v>
      </c>
      <c r="H29" s="27">
        <f t="shared" si="0"/>
        <v>24.666666666666998</v>
      </c>
      <c r="I29" s="27">
        <f t="shared" si="1"/>
        <v>-46.796841000000001</v>
      </c>
      <c r="J29" s="27">
        <f t="shared" si="2"/>
        <v>-32.532153999999998</v>
      </c>
      <c r="L29" s="27">
        <f t="shared" si="3"/>
        <v>28.333333333333002</v>
      </c>
      <c r="M29" s="27">
        <f t="shared" si="4"/>
        <v>-33.431896000000002</v>
      </c>
      <c r="N29" s="27">
        <f t="shared" si="5"/>
        <v>-41.501643999999999</v>
      </c>
      <c r="P29" s="47">
        <f t="shared" si="6"/>
        <v>30.166666666666998</v>
      </c>
      <c r="Q29" s="27">
        <f t="shared" si="7"/>
        <v>-62.563136999999998</v>
      </c>
      <c r="R29" s="27">
        <f t="shared" si="8"/>
        <v>-49.542492000000003</v>
      </c>
      <c r="S29" s="38"/>
      <c r="T29" s="27">
        <f t="shared" si="9"/>
        <v>35.666666666666998</v>
      </c>
      <c r="U29" s="27">
        <f t="shared" si="10"/>
        <v>-56.418467999999997</v>
      </c>
      <c r="V29" s="27">
        <f t="shared" si="11"/>
        <v>-62.853713999999997</v>
      </c>
    </row>
    <row r="30" spans="2:22" x14ac:dyDescent="0.25">
      <c r="B30" s="88">
        <v>18500000000</v>
      </c>
      <c r="C30" s="88">
        <v>-23.390118000000001</v>
      </c>
      <c r="E30" s="88">
        <v>18500000000</v>
      </c>
      <c r="F30" s="88">
        <v>-37.862720000000003</v>
      </c>
      <c r="H30" s="27">
        <f t="shared" si="0"/>
        <v>25</v>
      </c>
      <c r="I30" s="27">
        <f t="shared" si="1"/>
        <v>-47.809882999999999</v>
      </c>
      <c r="J30" s="27">
        <f t="shared" si="2"/>
        <v>-33.009357000000001</v>
      </c>
      <c r="L30" s="27">
        <f t="shared" si="3"/>
        <v>28.5</v>
      </c>
      <c r="M30" s="27">
        <f t="shared" si="4"/>
        <v>-33.518287999999998</v>
      </c>
      <c r="N30" s="27">
        <f t="shared" si="5"/>
        <v>-41.220993</v>
      </c>
      <c r="P30" s="47">
        <f t="shared" si="6"/>
        <v>30.25</v>
      </c>
      <c r="Q30" s="27">
        <f t="shared" si="7"/>
        <v>-62.884808</v>
      </c>
      <c r="R30" s="27">
        <f t="shared" si="8"/>
        <v>-51.558033000000002</v>
      </c>
      <c r="S30" s="38"/>
      <c r="T30" s="27">
        <f t="shared" si="9"/>
        <v>35.5</v>
      </c>
      <c r="U30" s="27">
        <f t="shared" si="10"/>
        <v>-55.948444000000002</v>
      </c>
      <c r="V30" s="27">
        <f t="shared" si="11"/>
        <v>-61.382454000000003</v>
      </c>
    </row>
    <row r="31" spans="2:22" x14ac:dyDescent="0.25">
      <c r="B31" s="88">
        <v>19000000000</v>
      </c>
      <c r="C31" s="88">
        <v>-22.705628999999998</v>
      </c>
      <c r="E31" s="88">
        <v>19000000000</v>
      </c>
      <c r="F31" s="88">
        <v>-37.728886000000003</v>
      </c>
      <c r="H31" s="27">
        <f t="shared" si="0"/>
        <v>25.333333333333002</v>
      </c>
      <c r="I31" s="27">
        <f t="shared" si="1"/>
        <v>-48.734112000000003</v>
      </c>
      <c r="J31" s="27">
        <f t="shared" si="2"/>
        <v>-33.669764999999998</v>
      </c>
      <c r="L31" s="27">
        <f t="shared" si="3"/>
        <v>28.666666666666998</v>
      </c>
      <c r="M31" s="27">
        <f t="shared" si="4"/>
        <v>-33.641308000000002</v>
      </c>
      <c r="N31" s="27">
        <f t="shared" si="5"/>
        <v>-41.186615000000003</v>
      </c>
      <c r="P31" s="47">
        <f t="shared" si="6"/>
        <v>30.333333333333002</v>
      </c>
      <c r="Q31" s="27">
        <f t="shared" si="7"/>
        <v>-63.215232999999998</v>
      </c>
      <c r="R31" s="27">
        <f t="shared" si="8"/>
        <v>-50.564216999999999</v>
      </c>
      <c r="S31" s="38"/>
      <c r="T31" s="27">
        <f t="shared" si="9"/>
        <v>35.333333333333002</v>
      </c>
      <c r="U31" s="27">
        <f t="shared" si="10"/>
        <v>-64.665001000000004</v>
      </c>
      <c r="V31" s="27">
        <f t="shared" si="11"/>
        <v>-69.026893999999999</v>
      </c>
    </row>
    <row r="32" spans="2:22" x14ac:dyDescent="0.25">
      <c r="B32" s="88">
        <v>19500000000</v>
      </c>
      <c r="C32" s="88">
        <v>-22.136545000000002</v>
      </c>
      <c r="E32" s="88">
        <v>19500000000</v>
      </c>
      <c r="F32" s="88">
        <v>-37.854720999999998</v>
      </c>
      <c r="H32" s="27">
        <f t="shared" si="0"/>
        <v>25.666666666666998</v>
      </c>
      <c r="I32" s="27">
        <f t="shared" si="1"/>
        <v>-49.532204</v>
      </c>
      <c r="J32" s="27">
        <f t="shared" si="2"/>
        <v>-34.198321999999997</v>
      </c>
      <c r="L32" s="27">
        <f t="shared" si="3"/>
        <v>28.833333333333002</v>
      </c>
      <c r="M32" s="27">
        <f t="shared" si="4"/>
        <v>-33.890728000000003</v>
      </c>
      <c r="N32" s="27">
        <f t="shared" si="5"/>
        <v>-41.285254999999999</v>
      </c>
      <c r="P32" s="47">
        <f t="shared" si="6"/>
        <v>30.416666666666998</v>
      </c>
      <c r="Q32" s="27">
        <f t="shared" si="7"/>
        <v>-63.092381000000003</v>
      </c>
      <c r="R32" s="27">
        <f t="shared" si="8"/>
        <v>-50.129333000000003</v>
      </c>
      <c r="S32" s="38"/>
      <c r="T32" s="27">
        <f t="shared" si="9"/>
        <v>35.166666666666998</v>
      </c>
      <c r="U32" s="27">
        <f t="shared" si="10"/>
        <v>-63.780391999999999</v>
      </c>
      <c r="V32" s="27">
        <f t="shared" si="11"/>
        <v>-67.577126000000007</v>
      </c>
    </row>
    <row r="33" spans="2:22" x14ac:dyDescent="0.25">
      <c r="B33" s="88">
        <v>20000000000</v>
      </c>
      <c r="C33" s="88">
        <v>-21.470579000000001</v>
      </c>
      <c r="E33" s="88">
        <v>20000000000</v>
      </c>
      <c r="F33" s="88">
        <v>-37.923901000000001</v>
      </c>
      <c r="H33" s="27">
        <f t="shared" si="0"/>
        <v>26</v>
      </c>
      <c r="I33" s="27">
        <f t="shared" si="1"/>
        <v>-49.837752999999999</v>
      </c>
      <c r="J33" s="27">
        <f t="shared" si="2"/>
        <v>-34.633709000000003</v>
      </c>
      <c r="L33" s="27">
        <f t="shared" si="3"/>
        <v>29</v>
      </c>
      <c r="M33" s="27">
        <f t="shared" si="4"/>
        <v>-34.140858000000001</v>
      </c>
      <c r="N33" s="27">
        <f t="shared" si="5"/>
        <v>-41.352356</v>
      </c>
      <c r="P33" s="47">
        <f t="shared" si="6"/>
        <v>30.5</v>
      </c>
      <c r="Q33" s="27">
        <f t="shared" si="7"/>
        <v>-63.800055999999998</v>
      </c>
      <c r="R33" s="27">
        <f t="shared" si="8"/>
        <v>-50.516387999999999</v>
      </c>
      <c r="S33" s="38"/>
      <c r="T33" s="27">
        <f t="shared" si="9"/>
        <v>35</v>
      </c>
      <c r="U33" s="27">
        <f t="shared" si="10"/>
        <v>-62.744148000000003</v>
      </c>
      <c r="V33" s="27">
        <f t="shared" si="11"/>
        <v>-66.599213000000006</v>
      </c>
    </row>
    <row r="34" spans="2:22" x14ac:dyDescent="0.25">
      <c r="B34" s="88">
        <v>20500000000</v>
      </c>
      <c r="C34" s="88">
        <v>-21.066175000000001</v>
      </c>
      <c r="E34" s="88">
        <v>20500000000</v>
      </c>
      <c r="F34" s="88">
        <v>-37.713127</v>
      </c>
      <c r="H34" s="27">
        <f t="shared" si="0"/>
        <v>26.333333333333002</v>
      </c>
      <c r="I34" s="27">
        <f t="shared" si="1"/>
        <v>-50.49691</v>
      </c>
      <c r="J34" s="27">
        <f t="shared" si="2"/>
        <v>-35.068359000000001</v>
      </c>
      <c r="L34" s="27">
        <f t="shared" si="3"/>
        <v>29.166666666666998</v>
      </c>
      <c r="M34" s="27">
        <f t="shared" si="4"/>
        <v>-34.559882999999999</v>
      </c>
      <c r="N34" s="27">
        <f t="shared" si="5"/>
        <v>-41.492825000000003</v>
      </c>
      <c r="P34" s="47">
        <f t="shared" si="6"/>
        <v>30.583333333333002</v>
      </c>
      <c r="Q34" s="27">
        <f t="shared" si="7"/>
        <v>-63.490971000000002</v>
      </c>
      <c r="R34" s="27">
        <f t="shared" si="8"/>
        <v>-50.589283000000002</v>
      </c>
      <c r="S34" s="38"/>
      <c r="T34" s="27">
        <f t="shared" si="9"/>
        <v>34.833333333333002</v>
      </c>
      <c r="U34" s="27">
        <f t="shared" si="10"/>
        <v>-67.928229999999999</v>
      </c>
      <c r="V34" s="27">
        <f t="shared" si="11"/>
        <v>-72.092162999999999</v>
      </c>
    </row>
    <row r="35" spans="2:22" x14ac:dyDescent="0.25">
      <c r="B35" s="88">
        <v>21000000000</v>
      </c>
      <c r="C35" s="88">
        <v>-21.044612999999998</v>
      </c>
      <c r="E35" s="88">
        <v>21000000000</v>
      </c>
      <c r="F35" s="88">
        <v>-37.587898000000003</v>
      </c>
      <c r="H35" s="27">
        <f t="shared" ref="H35:H51" si="12">B95/1000000000</f>
        <v>26.666666666666998</v>
      </c>
      <c r="I35" s="27">
        <f t="shared" ref="I35:I51" si="13">C95</f>
        <v>-50.915984999999999</v>
      </c>
      <c r="J35" s="27">
        <f t="shared" ref="J35:J51" si="14">F95</f>
        <v>-35.683849000000002</v>
      </c>
      <c r="L35" s="27">
        <f t="shared" ref="L35:L51" si="15">B149/1000000000</f>
        <v>29.333333333333002</v>
      </c>
      <c r="M35" s="27">
        <f t="shared" ref="M35:M51" si="16">C149</f>
        <v>-34.785567999999998</v>
      </c>
      <c r="N35" s="27">
        <f t="shared" ref="N35:N51" si="17">F149</f>
        <v>-41.390148000000003</v>
      </c>
      <c r="P35" s="47">
        <f t="shared" ref="P35:P51" si="18">B203/1000000000</f>
        <v>30.666666666666998</v>
      </c>
      <c r="Q35" s="27">
        <f t="shared" ref="Q35:Q51" si="19">C203</f>
        <v>-64.178932000000003</v>
      </c>
      <c r="R35" s="27">
        <f t="shared" ref="R35:R51" si="20">F203</f>
        <v>-50.804642000000001</v>
      </c>
      <c r="S35" s="38"/>
      <c r="T35" s="27">
        <f t="shared" ref="T35:T51" si="21">B257/1000000000</f>
        <v>34.666666666666998</v>
      </c>
      <c r="U35" s="27">
        <f t="shared" ref="U35:U51" si="22">C257</f>
        <v>-73.480896000000001</v>
      </c>
      <c r="V35" s="27">
        <f t="shared" ref="V35:V51" si="23">F257</f>
        <v>-79.260559000000001</v>
      </c>
    </row>
    <row r="36" spans="2:22" x14ac:dyDescent="0.25">
      <c r="B36" s="88">
        <v>21500000000</v>
      </c>
      <c r="C36" s="88">
        <v>-21.263705999999999</v>
      </c>
      <c r="E36" s="88">
        <v>21500000000</v>
      </c>
      <c r="F36" s="88">
        <v>-37.060631000000001</v>
      </c>
      <c r="H36" s="27">
        <f t="shared" si="12"/>
        <v>27</v>
      </c>
      <c r="I36" s="27">
        <f t="shared" si="13"/>
        <v>-51.063727999999998</v>
      </c>
      <c r="J36" s="27">
        <f t="shared" si="14"/>
        <v>-36.360988999999996</v>
      </c>
      <c r="L36" s="27">
        <f t="shared" si="15"/>
        <v>29.5</v>
      </c>
      <c r="M36" s="27">
        <f t="shared" si="16"/>
        <v>-35.014839000000002</v>
      </c>
      <c r="N36" s="27">
        <f t="shared" si="17"/>
        <v>-41.268287999999998</v>
      </c>
      <c r="P36" s="47">
        <f t="shared" si="18"/>
        <v>30.75</v>
      </c>
      <c r="Q36" s="27">
        <f t="shared" si="19"/>
        <v>-64.817931999999999</v>
      </c>
      <c r="R36" s="27">
        <f t="shared" si="20"/>
        <v>-50.700054000000002</v>
      </c>
      <c r="S36" s="38"/>
      <c r="T36" s="27">
        <f t="shared" si="21"/>
        <v>34.5</v>
      </c>
      <c r="U36" s="27">
        <f t="shared" si="22"/>
        <v>-75.089164999999994</v>
      </c>
      <c r="V36" s="27">
        <f t="shared" si="23"/>
        <v>-79.128876000000005</v>
      </c>
    </row>
    <row r="37" spans="2:22" x14ac:dyDescent="0.25">
      <c r="B37" s="88">
        <v>22000000000</v>
      </c>
      <c r="C37" s="88">
        <v>-20.337378999999999</v>
      </c>
      <c r="E37" s="88">
        <v>22000000000</v>
      </c>
      <c r="F37" s="88">
        <v>-36.043002999999999</v>
      </c>
      <c r="H37" s="27">
        <f t="shared" si="12"/>
        <v>27.333333333333002</v>
      </c>
      <c r="I37" s="27">
        <f t="shared" si="13"/>
        <v>-50.655997999999997</v>
      </c>
      <c r="J37" s="27">
        <f t="shared" si="14"/>
        <v>-36.902504</v>
      </c>
      <c r="L37" s="27">
        <f t="shared" si="15"/>
        <v>29.666666666666998</v>
      </c>
      <c r="M37" s="27">
        <f t="shared" si="16"/>
        <v>-35.279781</v>
      </c>
      <c r="N37" s="27">
        <f t="shared" si="17"/>
        <v>-41.044552000000003</v>
      </c>
      <c r="P37" s="47">
        <f t="shared" si="18"/>
        <v>30.833333333333002</v>
      </c>
      <c r="Q37" s="27">
        <f t="shared" si="19"/>
        <v>-64.099830999999995</v>
      </c>
      <c r="R37" s="27">
        <f t="shared" si="20"/>
        <v>-51.291984999999997</v>
      </c>
      <c r="S37" s="38"/>
      <c r="T37" s="27">
        <f t="shared" si="21"/>
        <v>34.333333333333002</v>
      </c>
      <c r="U37" s="27">
        <f t="shared" si="22"/>
        <v>-80.167975999999996</v>
      </c>
      <c r="V37" s="27">
        <f t="shared" si="23"/>
        <v>-84.702697999999998</v>
      </c>
    </row>
    <row r="38" spans="2:22" x14ac:dyDescent="0.25">
      <c r="B38" s="88">
        <v>22500000000</v>
      </c>
      <c r="C38" s="88">
        <v>-17.846647000000001</v>
      </c>
      <c r="E38" s="88">
        <v>22500000000</v>
      </c>
      <c r="F38" s="88">
        <v>-34.270511999999997</v>
      </c>
      <c r="H38" s="27">
        <f t="shared" si="12"/>
        <v>27.666666666666998</v>
      </c>
      <c r="I38" s="27">
        <f t="shared" si="13"/>
        <v>-50.155296</v>
      </c>
      <c r="J38" s="27">
        <f t="shared" si="14"/>
        <v>-37.306716999999999</v>
      </c>
      <c r="L38" s="27">
        <f t="shared" si="15"/>
        <v>29.833333333333002</v>
      </c>
      <c r="M38" s="27">
        <f t="shared" si="16"/>
        <v>-35.328181999999998</v>
      </c>
      <c r="N38" s="27">
        <f t="shared" si="17"/>
        <v>-40.666919999999998</v>
      </c>
      <c r="P38" s="47">
        <f t="shared" si="18"/>
        <v>30.916666666666998</v>
      </c>
      <c r="Q38" s="27">
        <f t="shared" si="19"/>
        <v>-64.202095</v>
      </c>
      <c r="R38" s="27">
        <f t="shared" si="20"/>
        <v>-51.068325000000002</v>
      </c>
      <c r="S38" s="38"/>
      <c r="T38" s="27">
        <f t="shared" si="21"/>
        <v>34.166666666666998</v>
      </c>
      <c r="U38" s="27">
        <f t="shared" si="22"/>
        <v>-77.736358999999993</v>
      </c>
      <c r="V38" s="27">
        <f t="shared" si="23"/>
        <v>-82.178818000000007</v>
      </c>
    </row>
    <row r="39" spans="2:22" x14ac:dyDescent="0.25">
      <c r="B39" s="88">
        <v>23000000000</v>
      </c>
      <c r="C39" s="88">
        <v>-15.013866999999999</v>
      </c>
      <c r="E39" s="88">
        <v>23000000000</v>
      </c>
      <c r="F39" s="88">
        <v>-33.442684</v>
      </c>
      <c r="H39" s="27">
        <f t="shared" si="12"/>
        <v>28</v>
      </c>
      <c r="I39" s="27">
        <f t="shared" si="13"/>
        <v>-49.967956999999998</v>
      </c>
      <c r="J39" s="27">
        <f t="shared" si="14"/>
        <v>-37.704780999999997</v>
      </c>
      <c r="L39" s="27">
        <f t="shared" si="15"/>
        <v>30</v>
      </c>
      <c r="M39" s="27">
        <f t="shared" si="16"/>
        <v>-35.496020999999999</v>
      </c>
      <c r="N39" s="27">
        <f t="shared" si="17"/>
        <v>-40.445393000000003</v>
      </c>
      <c r="P39" s="47">
        <f t="shared" si="18"/>
        <v>31</v>
      </c>
      <c r="Q39" s="27">
        <f t="shared" si="19"/>
        <v>-65.129593</v>
      </c>
      <c r="R39" s="27">
        <f t="shared" si="20"/>
        <v>-50.849274000000001</v>
      </c>
      <c r="S39" s="38"/>
      <c r="T39" s="27">
        <f t="shared" si="21"/>
        <v>34</v>
      </c>
      <c r="U39" s="27">
        <f t="shared" si="22"/>
        <v>-83.540474000000003</v>
      </c>
      <c r="V39" s="27">
        <f t="shared" si="23"/>
        <v>-85.569892999999993</v>
      </c>
    </row>
    <row r="40" spans="2:22" x14ac:dyDescent="0.25">
      <c r="B40" s="88">
        <v>23500000000</v>
      </c>
      <c r="C40" s="88">
        <v>-13.496537999999999</v>
      </c>
      <c r="E40" s="88">
        <v>23500000000</v>
      </c>
      <c r="F40" s="88">
        <v>-33.593688999999998</v>
      </c>
      <c r="H40" s="27">
        <f t="shared" si="12"/>
        <v>28.333333333333002</v>
      </c>
      <c r="I40" s="27">
        <f t="shared" si="13"/>
        <v>-50.075240999999998</v>
      </c>
      <c r="J40" s="27">
        <f t="shared" si="14"/>
        <v>-38.222496</v>
      </c>
      <c r="L40" s="27">
        <f t="shared" si="15"/>
        <v>30.166666666666998</v>
      </c>
      <c r="M40" s="27">
        <f t="shared" si="16"/>
        <v>-35.667735999999998</v>
      </c>
      <c r="N40" s="27">
        <f t="shared" si="17"/>
        <v>-40.289627000000003</v>
      </c>
      <c r="P40" s="47">
        <f t="shared" si="18"/>
        <v>31.083333333333002</v>
      </c>
      <c r="Q40" s="27">
        <f t="shared" si="19"/>
        <v>-65.161270000000002</v>
      </c>
      <c r="R40" s="27">
        <f t="shared" si="20"/>
        <v>-52.436641999999999</v>
      </c>
      <c r="S40" s="38"/>
      <c r="T40" s="27">
        <f t="shared" si="21"/>
        <v>33.833333333333002</v>
      </c>
      <c r="U40" s="27">
        <f t="shared" si="22"/>
        <v>-86.501914999999997</v>
      </c>
      <c r="V40" s="27">
        <f t="shared" si="23"/>
        <v>-92.963310000000007</v>
      </c>
    </row>
    <row r="41" spans="2:22" x14ac:dyDescent="0.25">
      <c r="B41" s="88">
        <v>24000000000</v>
      </c>
      <c r="C41" s="88">
        <v>-13.618598</v>
      </c>
      <c r="E41" s="88">
        <v>24000000000</v>
      </c>
      <c r="F41" s="88">
        <v>-34.098621000000001</v>
      </c>
      <c r="H41" s="27">
        <f t="shared" si="12"/>
        <v>28.666666666666998</v>
      </c>
      <c r="I41" s="27">
        <f t="shared" si="13"/>
        <v>-50.476909999999997</v>
      </c>
      <c r="J41" s="27">
        <f t="shared" si="14"/>
        <v>-39.025191999999997</v>
      </c>
      <c r="L41" s="27">
        <f t="shared" si="15"/>
        <v>30.333333333333002</v>
      </c>
      <c r="M41" s="27">
        <f t="shared" si="16"/>
        <v>-36.027026999999997</v>
      </c>
      <c r="N41" s="27">
        <f t="shared" si="17"/>
        <v>-40.312762999999997</v>
      </c>
      <c r="P41" s="47">
        <f t="shared" si="18"/>
        <v>31.166666666666998</v>
      </c>
      <c r="Q41" s="27">
        <f t="shared" si="19"/>
        <v>-65.213408999999999</v>
      </c>
      <c r="R41" s="27">
        <f t="shared" si="20"/>
        <v>-52.311523000000001</v>
      </c>
      <c r="S41" s="38"/>
      <c r="T41" s="27">
        <f t="shared" si="21"/>
        <v>33.666666666666998</v>
      </c>
      <c r="U41" s="27">
        <f t="shared" si="22"/>
        <v>-89.975730999999996</v>
      </c>
      <c r="V41" s="27">
        <f t="shared" si="23"/>
        <v>-89.390799999999999</v>
      </c>
    </row>
    <row r="42" spans="2:22" x14ac:dyDescent="0.25">
      <c r="B42" s="88">
        <v>24500000000</v>
      </c>
      <c r="C42" s="88">
        <v>-14.386073</v>
      </c>
      <c r="E42" s="88">
        <v>24500000000</v>
      </c>
      <c r="F42" s="88">
        <v>-33.789413000000003</v>
      </c>
      <c r="H42" s="27">
        <f t="shared" si="12"/>
        <v>29</v>
      </c>
      <c r="I42" s="27">
        <f t="shared" si="13"/>
        <v>-51.193722000000001</v>
      </c>
      <c r="J42" s="27">
        <f t="shared" si="14"/>
        <v>-39.985500000000002</v>
      </c>
      <c r="L42" s="27">
        <f t="shared" si="15"/>
        <v>30.5</v>
      </c>
      <c r="M42" s="27">
        <f t="shared" si="16"/>
        <v>-36.251427</v>
      </c>
      <c r="N42" s="27">
        <f t="shared" si="17"/>
        <v>-40.233181000000002</v>
      </c>
      <c r="P42" s="47">
        <f t="shared" si="18"/>
        <v>31.25</v>
      </c>
      <c r="Q42" s="27">
        <f t="shared" si="19"/>
        <v>-65.2864</v>
      </c>
      <c r="R42" s="27">
        <f t="shared" si="20"/>
        <v>-50.798583999999998</v>
      </c>
      <c r="S42" s="38"/>
      <c r="T42" s="27">
        <f t="shared" si="21"/>
        <v>33.5</v>
      </c>
      <c r="U42" s="27">
        <f t="shared" si="22"/>
        <v>-86.664612000000005</v>
      </c>
      <c r="V42" s="27">
        <f t="shared" si="23"/>
        <v>-107.77036</v>
      </c>
    </row>
    <row r="43" spans="2:22" x14ac:dyDescent="0.25">
      <c r="B43" s="88">
        <v>25000000000</v>
      </c>
      <c r="C43" s="88">
        <v>-15.249938999999999</v>
      </c>
      <c r="E43" s="88">
        <v>25000000000</v>
      </c>
      <c r="F43" s="88">
        <v>-33.006045999999998</v>
      </c>
      <c r="H43" s="27">
        <f t="shared" si="12"/>
        <v>29.333333333333002</v>
      </c>
      <c r="I43" s="27">
        <f t="shared" si="13"/>
        <v>-51.955112</v>
      </c>
      <c r="J43" s="27">
        <f t="shared" si="14"/>
        <v>-41.135258</v>
      </c>
      <c r="L43" s="27">
        <f t="shared" si="15"/>
        <v>30.666666666666998</v>
      </c>
      <c r="M43" s="27">
        <f t="shared" si="16"/>
        <v>-36.395614999999999</v>
      </c>
      <c r="N43" s="27">
        <f t="shared" si="17"/>
        <v>-40.004162000000001</v>
      </c>
      <c r="P43" s="47">
        <f t="shared" si="18"/>
        <v>31.333333333333002</v>
      </c>
      <c r="Q43" s="27">
        <f t="shared" si="19"/>
        <v>-65.826156999999995</v>
      </c>
      <c r="R43" s="27">
        <f t="shared" si="20"/>
        <v>-51.969085999999997</v>
      </c>
      <c r="S43" s="38"/>
      <c r="T43" s="27">
        <f t="shared" si="21"/>
        <v>33.333333333333002</v>
      </c>
      <c r="U43" s="27">
        <f t="shared" si="22"/>
        <v>-91.242431999999994</v>
      </c>
      <c r="V43" s="27">
        <f t="shared" si="23"/>
        <v>-92.673241000000004</v>
      </c>
    </row>
    <row r="44" spans="2:22" x14ac:dyDescent="0.25">
      <c r="B44" s="88">
        <v>25500000000</v>
      </c>
      <c r="C44" s="88">
        <v>-16.073354999999999</v>
      </c>
      <c r="E44" s="88">
        <v>25500000000</v>
      </c>
      <c r="F44" s="88">
        <v>-31.767395</v>
      </c>
      <c r="H44" s="27">
        <f t="shared" si="12"/>
        <v>29.666666666666998</v>
      </c>
      <c r="I44" s="27">
        <f t="shared" si="13"/>
        <v>-52.80254</v>
      </c>
      <c r="J44" s="27">
        <f t="shared" si="14"/>
        <v>-42.277343999999999</v>
      </c>
      <c r="L44" s="27">
        <f t="shared" si="15"/>
        <v>30.833333333333002</v>
      </c>
      <c r="M44" s="27">
        <f t="shared" si="16"/>
        <v>-36.812686999999997</v>
      </c>
      <c r="N44" s="27">
        <f t="shared" si="17"/>
        <v>-39.856754000000002</v>
      </c>
      <c r="P44" s="47">
        <f t="shared" si="18"/>
        <v>31.416666666666998</v>
      </c>
      <c r="Q44" s="27">
        <f t="shared" si="19"/>
        <v>-65.898735000000002</v>
      </c>
      <c r="R44" s="27">
        <f t="shared" si="20"/>
        <v>-52.188412</v>
      </c>
      <c r="S44" s="38"/>
      <c r="T44" s="27">
        <f t="shared" si="21"/>
        <v>33.166666666666998</v>
      </c>
      <c r="U44" s="27">
        <f t="shared" si="22"/>
        <v>-95.512589000000006</v>
      </c>
      <c r="V44" s="27">
        <f t="shared" si="23"/>
        <v>-94.277336000000005</v>
      </c>
    </row>
    <row r="45" spans="2:22" x14ac:dyDescent="0.25">
      <c r="B45" s="88">
        <v>26000000000</v>
      </c>
      <c r="C45" s="88">
        <v>-16.981674000000002</v>
      </c>
      <c r="E45" s="88">
        <v>26000000000</v>
      </c>
      <c r="F45" s="88">
        <v>-30.032416999999999</v>
      </c>
      <c r="H45" s="27">
        <f t="shared" si="12"/>
        <v>30</v>
      </c>
      <c r="I45" s="27">
        <f t="shared" si="13"/>
        <v>-53.662650999999997</v>
      </c>
      <c r="J45" s="27">
        <f t="shared" si="14"/>
        <v>-43.545971000000002</v>
      </c>
      <c r="L45" s="27">
        <f t="shared" si="15"/>
        <v>31</v>
      </c>
      <c r="M45" s="27">
        <f t="shared" si="16"/>
        <v>-37.340556999999997</v>
      </c>
      <c r="N45" s="27">
        <f t="shared" si="17"/>
        <v>-39.739879999999999</v>
      </c>
      <c r="P45" s="47">
        <f t="shared" si="18"/>
        <v>31.5</v>
      </c>
      <c r="Q45" s="27">
        <f t="shared" si="19"/>
        <v>-66.130691999999996</v>
      </c>
      <c r="R45" s="27">
        <f t="shared" si="20"/>
        <v>-52.551864999999999</v>
      </c>
      <c r="S45" s="38"/>
      <c r="T45" s="27">
        <f t="shared" si="21"/>
        <v>33</v>
      </c>
      <c r="U45" s="27">
        <f t="shared" si="22"/>
        <v>-95.093040000000002</v>
      </c>
      <c r="V45" s="27">
        <f t="shared" si="23"/>
        <v>-97.373322000000002</v>
      </c>
    </row>
    <row r="46" spans="2:22" x14ac:dyDescent="0.25">
      <c r="B46" s="88">
        <v>26500000000</v>
      </c>
      <c r="C46" s="88">
        <v>-17.657582999999999</v>
      </c>
      <c r="E46" s="88">
        <v>26500000000</v>
      </c>
      <c r="F46" s="88">
        <v>-30.748211000000001</v>
      </c>
      <c r="H46" s="27">
        <f t="shared" si="12"/>
        <v>30.333333333333002</v>
      </c>
      <c r="I46" s="27">
        <f t="shared" si="13"/>
        <v>-54.429161000000001</v>
      </c>
      <c r="J46" s="27">
        <f t="shared" si="14"/>
        <v>-45.067951000000001</v>
      </c>
      <c r="L46" s="27">
        <f t="shared" si="15"/>
        <v>31.166666666666998</v>
      </c>
      <c r="M46" s="27">
        <f t="shared" si="16"/>
        <v>-37.929211000000002</v>
      </c>
      <c r="N46" s="27">
        <f t="shared" si="17"/>
        <v>-39.506104000000001</v>
      </c>
      <c r="P46" s="47">
        <f t="shared" si="18"/>
        <v>31.583333333333002</v>
      </c>
      <c r="Q46" s="27">
        <f t="shared" si="19"/>
        <v>-66.123351999999997</v>
      </c>
      <c r="R46" s="27">
        <f t="shared" si="20"/>
        <v>-52.562694999999998</v>
      </c>
      <c r="S46" s="38"/>
      <c r="T46" s="27">
        <f t="shared" si="21"/>
        <v>32.833333333333002</v>
      </c>
      <c r="U46" s="27">
        <f t="shared" si="22"/>
        <v>-96.261246</v>
      </c>
      <c r="V46" s="27">
        <f t="shared" si="23"/>
        <v>-97.760399000000007</v>
      </c>
    </row>
    <row r="47" spans="2:22" x14ac:dyDescent="0.25">
      <c r="B47" s="88">
        <v>27000000000</v>
      </c>
      <c r="C47" s="88">
        <v>-18.007534</v>
      </c>
      <c r="E47" s="88">
        <v>27000000000</v>
      </c>
      <c r="F47" s="88">
        <v>-31.887518</v>
      </c>
      <c r="H47" s="27">
        <f t="shared" si="12"/>
        <v>30.666666666666998</v>
      </c>
      <c r="I47" s="27">
        <f t="shared" si="13"/>
        <v>-55.093764999999998</v>
      </c>
      <c r="J47" s="27">
        <f t="shared" si="14"/>
        <v>-47.055847</v>
      </c>
      <c r="L47" s="27">
        <f t="shared" si="15"/>
        <v>31.333333333333002</v>
      </c>
      <c r="M47" s="27">
        <f t="shared" si="16"/>
        <v>-38.609707</v>
      </c>
      <c r="N47" s="27">
        <f t="shared" si="17"/>
        <v>-39.260207999999999</v>
      </c>
      <c r="P47" s="47">
        <f t="shared" si="18"/>
        <v>31.666666666666998</v>
      </c>
      <c r="Q47" s="27">
        <f t="shared" si="19"/>
        <v>-65.728333000000006</v>
      </c>
      <c r="R47" s="27">
        <f t="shared" si="20"/>
        <v>-51.534450999999997</v>
      </c>
      <c r="S47" s="38"/>
      <c r="T47" s="27">
        <f t="shared" si="21"/>
        <v>32.666666666666998</v>
      </c>
      <c r="U47" s="27">
        <f t="shared" si="22"/>
        <v>-102.05897</v>
      </c>
      <c r="V47" s="27">
        <f t="shared" si="23"/>
        <v>-96.604209999999995</v>
      </c>
    </row>
    <row r="48" spans="2:22" x14ac:dyDescent="0.25">
      <c r="B48" s="88">
        <v>27500000000</v>
      </c>
      <c r="C48" s="88">
        <v>-18.332861000000001</v>
      </c>
      <c r="E48" s="88">
        <v>27500000000</v>
      </c>
      <c r="F48" s="88">
        <v>-33.554465999999998</v>
      </c>
      <c r="H48" s="27">
        <f t="shared" si="12"/>
        <v>31</v>
      </c>
      <c r="I48" s="27">
        <f t="shared" si="13"/>
        <v>-55.685425000000002</v>
      </c>
      <c r="J48" s="27">
        <f t="shared" si="14"/>
        <v>-49.456108</v>
      </c>
      <c r="L48" s="27">
        <f t="shared" si="15"/>
        <v>31.5</v>
      </c>
      <c r="M48" s="27">
        <f t="shared" si="16"/>
        <v>-39.557735000000001</v>
      </c>
      <c r="N48" s="27">
        <f t="shared" si="17"/>
        <v>-39.215530000000001</v>
      </c>
      <c r="P48" s="47">
        <f t="shared" si="18"/>
        <v>31.75</v>
      </c>
      <c r="Q48" s="27">
        <f t="shared" si="19"/>
        <v>-65.887535</v>
      </c>
      <c r="R48" s="27">
        <f t="shared" si="20"/>
        <v>-52.349491</v>
      </c>
      <c r="S48" s="38"/>
      <c r="T48" s="27">
        <f t="shared" si="21"/>
        <v>32.5</v>
      </c>
      <c r="U48" s="27">
        <f t="shared" si="22"/>
        <v>-91.300788999999995</v>
      </c>
      <c r="V48" s="27">
        <f t="shared" si="23"/>
        <v>-112.30636</v>
      </c>
    </row>
    <row r="49" spans="2:22" x14ac:dyDescent="0.25">
      <c r="B49" s="88">
        <v>28000000000</v>
      </c>
      <c r="C49" s="88">
        <v>-18.145008000000001</v>
      </c>
      <c r="E49" s="88">
        <v>28000000000</v>
      </c>
      <c r="F49" s="88">
        <v>-32.289082000000001</v>
      </c>
      <c r="H49" s="27">
        <f t="shared" si="12"/>
        <v>31.333333333333002</v>
      </c>
      <c r="I49" s="27">
        <f t="shared" si="13"/>
        <v>-56.768459</v>
      </c>
      <c r="J49" s="27">
        <f t="shared" si="14"/>
        <v>-52.507427</v>
      </c>
      <c r="L49" s="27">
        <f t="shared" si="15"/>
        <v>31.666666666666998</v>
      </c>
      <c r="M49" s="27">
        <f t="shared" si="16"/>
        <v>-40.500537999999999</v>
      </c>
      <c r="N49" s="27">
        <f t="shared" si="17"/>
        <v>-39.187663999999998</v>
      </c>
      <c r="P49" s="47">
        <f t="shared" si="18"/>
        <v>31.833333333333002</v>
      </c>
      <c r="Q49" s="27">
        <f t="shared" si="19"/>
        <v>-65.699950999999999</v>
      </c>
      <c r="R49" s="27">
        <f t="shared" si="20"/>
        <v>-53.746681000000002</v>
      </c>
      <c r="S49" s="38"/>
      <c r="T49" s="27">
        <f t="shared" si="21"/>
        <v>32.333333333333002</v>
      </c>
      <c r="U49" s="27">
        <f t="shared" si="22"/>
        <v>-106.21034</v>
      </c>
      <c r="V49" s="27">
        <f t="shared" si="23"/>
        <v>-102.43673</v>
      </c>
    </row>
    <row r="50" spans="2:22" x14ac:dyDescent="0.25">
      <c r="B50" s="88">
        <v>28500000000</v>
      </c>
      <c r="C50" s="88">
        <v>-17.699905000000001</v>
      </c>
      <c r="E50" s="88">
        <v>28500000000</v>
      </c>
      <c r="F50" s="88">
        <v>-30.420390999999999</v>
      </c>
      <c r="H50" s="27">
        <f t="shared" si="12"/>
        <v>31.666666666666998</v>
      </c>
      <c r="I50" s="27">
        <f t="shared" si="13"/>
        <v>-58.081080999999998</v>
      </c>
      <c r="J50" s="27">
        <f t="shared" si="14"/>
        <v>-56.104469000000002</v>
      </c>
      <c r="L50" s="27">
        <f t="shared" si="15"/>
        <v>31.833333333333002</v>
      </c>
      <c r="M50" s="27">
        <f t="shared" si="16"/>
        <v>-41.310104000000003</v>
      </c>
      <c r="N50" s="27">
        <f t="shared" si="17"/>
        <v>-38.909134000000002</v>
      </c>
      <c r="P50" s="47">
        <f t="shared" si="18"/>
        <v>31.916666666666998</v>
      </c>
      <c r="Q50" s="27">
        <f t="shared" si="19"/>
        <v>-67.118668</v>
      </c>
      <c r="R50" s="27">
        <f t="shared" si="20"/>
        <v>-53.156703999999998</v>
      </c>
      <c r="S50" s="38"/>
      <c r="T50" s="27">
        <f t="shared" si="21"/>
        <v>32.166666666666998</v>
      </c>
      <c r="U50" s="27">
        <f t="shared" si="22"/>
        <v>-97.008041000000006</v>
      </c>
      <c r="V50" s="27">
        <f t="shared" si="23"/>
        <v>-95.689079000000007</v>
      </c>
    </row>
    <row r="51" spans="2:22" x14ac:dyDescent="0.25">
      <c r="B51" s="88">
        <v>29000000000</v>
      </c>
      <c r="C51" s="88">
        <v>-16.537233000000001</v>
      </c>
      <c r="E51" s="88">
        <v>29000000000</v>
      </c>
      <c r="F51" s="88">
        <v>-27.717903</v>
      </c>
      <c r="H51" s="27">
        <f t="shared" si="12"/>
        <v>32</v>
      </c>
      <c r="I51" s="27">
        <f t="shared" si="13"/>
        <v>-59.045836999999999</v>
      </c>
      <c r="J51" s="27">
        <f t="shared" si="14"/>
        <v>-58.840691</v>
      </c>
      <c r="L51" s="27">
        <f t="shared" si="15"/>
        <v>32</v>
      </c>
      <c r="M51" s="27">
        <f t="shared" si="16"/>
        <v>-41.726185000000001</v>
      </c>
      <c r="N51" s="27">
        <f t="shared" si="17"/>
        <v>-38.489758000000002</v>
      </c>
      <c r="P51" s="47">
        <f t="shared" si="18"/>
        <v>32</v>
      </c>
      <c r="Q51" s="27">
        <f t="shared" si="19"/>
        <v>-66.266234999999995</v>
      </c>
      <c r="R51" s="27">
        <f t="shared" si="20"/>
        <v>-52.973705000000002</v>
      </c>
      <c r="S51" s="38"/>
      <c r="T51" s="27">
        <f t="shared" si="21"/>
        <v>32</v>
      </c>
      <c r="U51" s="27">
        <f t="shared" si="22"/>
        <v>-95.311171999999999</v>
      </c>
      <c r="V51" s="27">
        <f t="shared" si="23"/>
        <v>-97.657264999999995</v>
      </c>
    </row>
    <row r="52" spans="2:22" x14ac:dyDescent="0.25">
      <c r="B52" s="88">
        <v>29500000000</v>
      </c>
      <c r="C52" s="88">
        <v>-15.581414000000001</v>
      </c>
      <c r="E52" s="88">
        <v>29500000000</v>
      </c>
      <c r="F52" s="88">
        <v>-24.736512999999999</v>
      </c>
    </row>
    <row r="53" spans="2:22" x14ac:dyDescent="0.25">
      <c r="B53" s="88">
        <v>30000000000</v>
      </c>
      <c r="C53" s="88">
        <v>-15.082174999999999</v>
      </c>
      <c r="E53" s="88">
        <v>30000000000</v>
      </c>
      <c r="F53" s="88">
        <v>-21.234921</v>
      </c>
    </row>
    <row r="54" spans="2:22" x14ac:dyDescent="0.25">
      <c r="B54" s="88">
        <v>30500000000</v>
      </c>
      <c r="C54" s="88">
        <v>-15.566535</v>
      </c>
      <c r="E54" s="88">
        <v>30500000000</v>
      </c>
      <c r="F54" s="88">
        <v>-18.599360000000001</v>
      </c>
    </row>
    <row r="55" spans="2:22" x14ac:dyDescent="0.25">
      <c r="B55" s="88">
        <v>31000000000</v>
      </c>
      <c r="C55" s="88">
        <v>-17.142385000000001</v>
      </c>
      <c r="E55" s="88">
        <v>31000000000</v>
      </c>
      <c r="F55" s="88">
        <v>-16.906075999999999</v>
      </c>
    </row>
    <row r="56" spans="2:22" x14ac:dyDescent="0.25">
      <c r="B56" s="88">
        <v>31500000000</v>
      </c>
      <c r="C56" s="88">
        <v>-19.927675000000001</v>
      </c>
      <c r="E56" s="88">
        <v>31500000000</v>
      </c>
      <c r="F56" s="88">
        <v>-16.293172999999999</v>
      </c>
    </row>
    <row r="57" spans="2:22" x14ac:dyDescent="0.25">
      <c r="B57" s="88">
        <v>32000000000</v>
      </c>
      <c r="C57" s="88">
        <v>-22.154305999999998</v>
      </c>
      <c r="E57" s="88">
        <v>32000000000</v>
      </c>
      <c r="F57" s="88">
        <v>-15.997145</v>
      </c>
    </row>
    <row r="58" spans="2:22" x14ac:dyDescent="0.25">
      <c r="B58" s="88" t="s">
        <v>21</v>
      </c>
      <c r="C58" s="88"/>
      <c r="E58" s="88" t="s">
        <v>21</v>
      </c>
      <c r="F58" s="88"/>
    </row>
    <row r="59" spans="2:22" x14ac:dyDescent="0.25">
      <c r="B59" s="88"/>
      <c r="C59" s="88"/>
      <c r="E59" s="88"/>
      <c r="F59" s="88"/>
    </row>
    <row r="60" spans="2:22" x14ac:dyDescent="0.25">
      <c r="B60" s="88"/>
      <c r="C60" s="88"/>
      <c r="E60" s="88"/>
      <c r="F60" s="88"/>
    </row>
    <row r="61" spans="2:22" x14ac:dyDescent="0.25">
      <c r="B61" s="88" t="s">
        <v>22</v>
      </c>
      <c r="C61" s="88"/>
      <c r="E61" s="88" t="s">
        <v>22</v>
      </c>
      <c r="F61" s="88"/>
    </row>
    <row r="62" spans="2:22" x14ac:dyDescent="0.25">
      <c r="B62" s="88" t="s">
        <v>19</v>
      </c>
      <c r="C62" s="88" t="s">
        <v>251</v>
      </c>
      <c r="E62" s="88" t="s">
        <v>19</v>
      </c>
      <c r="F62" s="88" t="s">
        <v>251</v>
      </c>
    </row>
    <row r="63" spans="2:22" x14ac:dyDescent="0.25">
      <c r="B63" s="88">
        <v>16000000000</v>
      </c>
      <c r="C63" s="88">
        <v>-58.355736</v>
      </c>
      <c r="E63" s="88">
        <v>16000000000</v>
      </c>
      <c r="F63" s="88">
        <v>-33.481144</v>
      </c>
    </row>
    <row r="64" spans="2:22" x14ac:dyDescent="0.25">
      <c r="B64" s="88">
        <v>16333333333.333</v>
      </c>
      <c r="C64" s="88">
        <v>-57.945427000000002</v>
      </c>
      <c r="E64" s="88">
        <v>16333333333.333</v>
      </c>
      <c r="F64" s="88">
        <v>-33.239398999999999</v>
      </c>
    </row>
    <row r="65" spans="2:6" x14ac:dyDescent="0.25">
      <c r="B65" s="88">
        <v>16666666666.667</v>
      </c>
      <c r="C65" s="88">
        <v>-57.261344999999999</v>
      </c>
      <c r="E65" s="88">
        <v>16666666666.667</v>
      </c>
      <c r="F65" s="88">
        <v>-32.876137</v>
      </c>
    </row>
    <row r="66" spans="2:6" x14ac:dyDescent="0.25">
      <c r="B66" s="88">
        <v>17000000000</v>
      </c>
      <c r="C66" s="88">
        <v>-56.430664</v>
      </c>
      <c r="E66" s="88">
        <v>17000000000</v>
      </c>
      <c r="F66" s="88">
        <v>-32.631725000000003</v>
      </c>
    </row>
    <row r="67" spans="2:6" x14ac:dyDescent="0.25">
      <c r="B67" s="88">
        <v>17333333333.333</v>
      </c>
      <c r="C67" s="88">
        <v>-55.737099000000001</v>
      </c>
      <c r="E67" s="88">
        <v>17333333333.333</v>
      </c>
      <c r="F67" s="88">
        <v>-32.410922999999997</v>
      </c>
    </row>
    <row r="68" spans="2:6" x14ac:dyDescent="0.25">
      <c r="B68" s="88">
        <v>17666666666.667</v>
      </c>
      <c r="C68" s="88">
        <v>-55.178566000000004</v>
      </c>
      <c r="E68" s="88">
        <v>17666666666.667</v>
      </c>
      <c r="F68" s="88">
        <v>-32.397540999999997</v>
      </c>
    </row>
    <row r="69" spans="2:6" x14ac:dyDescent="0.25">
      <c r="B69" s="88">
        <v>18000000000</v>
      </c>
      <c r="C69" s="88">
        <v>-54.958548999999998</v>
      </c>
      <c r="E69" s="88">
        <v>18000000000</v>
      </c>
      <c r="F69" s="88">
        <v>-32.443806000000002</v>
      </c>
    </row>
    <row r="70" spans="2:6" x14ac:dyDescent="0.25">
      <c r="B70" s="88">
        <v>18333333333.333</v>
      </c>
      <c r="C70" s="88">
        <v>-55.068446999999999</v>
      </c>
      <c r="E70" s="88">
        <v>18333333333.333</v>
      </c>
      <c r="F70" s="88">
        <v>-32.690837999999999</v>
      </c>
    </row>
    <row r="71" spans="2:6" x14ac:dyDescent="0.25">
      <c r="B71" s="88">
        <v>18666666666.667</v>
      </c>
      <c r="C71" s="88">
        <v>-55.492846999999998</v>
      </c>
      <c r="E71" s="88">
        <v>18666666666.667</v>
      </c>
      <c r="F71" s="88">
        <v>-32.984076999999999</v>
      </c>
    </row>
    <row r="72" spans="2:6" x14ac:dyDescent="0.25">
      <c r="B72" s="88">
        <v>19000000000</v>
      </c>
      <c r="C72" s="88">
        <v>-55.892859999999999</v>
      </c>
      <c r="E72" s="88">
        <v>19000000000</v>
      </c>
      <c r="F72" s="88">
        <v>-33.311568999999999</v>
      </c>
    </row>
    <row r="73" spans="2:6" x14ac:dyDescent="0.25">
      <c r="B73" s="88">
        <v>19333333333.333</v>
      </c>
      <c r="C73" s="88">
        <v>-56.280467999999999</v>
      </c>
      <c r="E73" s="88">
        <v>19333333333.333</v>
      </c>
      <c r="F73" s="88">
        <v>-33.439368999999999</v>
      </c>
    </row>
    <row r="74" spans="2:6" x14ac:dyDescent="0.25">
      <c r="B74" s="88">
        <v>19666666666.667</v>
      </c>
      <c r="C74" s="88">
        <v>-56.684215999999999</v>
      </c>
      <c r="E74" s="88">
        <v>19666666666.667</v>
      </c>
      <c r="F74" s="88">
        <v>-33.416637000000001</v>
      </c>
    </row>
    <row r="75" spans="2:6" x14ac:dyDescent="0.25">
      <c r="B75" s="88">
        <v>20000000000</v>
      </c>
      <c r="C75" s="88">
        <v>-57.531981999999999</v>
      </c>
      <c r="E75" s="88">
        <v>20000000000</v>
      </c>
      <c r="F75" s="88">
        <v>-33.403919000000002</v>
      </c>
    </row>
    <row r="76" spans="2:6" x14ac:dyDescent="0.25">
      <c r="B76" s="88">
        <v>20333333333.333</v>
      </c>
      <c r="C76" s="88">
        <v>-58.752842000000001</v>
      </c>
      <c r="E76" s="88">
        <v>20333333333.333</v>
      </c>
      <c r="F76" s="88">
        <v>-33.424594999999997</v>
      </c>
    </row>
    <row r="77" spans="2:6" x14ac:dyDescent="0.25">
      <c r="B77" s="88">
        <v>20666666666.667</v>
      </c>
      <c r="C77" s="88">
        <v>-60.280262</v>
      </c>
      <c r="E77" s="88">
        <v>20666666666.667</v>
      </c>
      <c r="F77" s="88">
        <v>-33.413913999999998</v>
      </c>
    </row>
    <row r="78" spans="2:6" x14ac:dyDescent="0.25">
      <c r="B78" s="88">
        <v>21000000000</v>
      </c>
      <c r="C78" s="88">
        <v>-62.044581999999998</v>
      </c>
      <c r="E78" s="88">
        <v>21000000000</v>
      </c>
      <c r="F78" s="88">
        <v>-33.303657999999999</v>
      </c>
    </row>
    <row r="79" spans="2:6" x14ac:dyDescent="0.25">
      <c r="B79" s="88">
        <v>21333333333.333</v>
      </c>
      <c r="C79" s="88">
        <v>-66.063004000000006</v>
      </c>
      <c r="E79" s="88">
        <v>21333333333.333</v>
      </c>
      <c r="F79" s="88">
        <v>-33.055401000000003</v>
      </c>
    </row>
    <row r="80" spans="2:6" x14ac:dyDescent="0.25">
      <c r="B80" s="88">
        <v>21666666666.667</v>
      </c>
      <c r="C80" s="88">
        <v>-67.830710999999994</v>
      </c>
      <c r="E80" s="88">
        <v>21666666666.667</v>
      </c>
      <c r="F80" s="88">
        <v>-32.739716000000001</v>
      </c>
    </row>
    <row r="81" spans="2:6" x14ac:dyDescent="0.25">
      <c r="B81" s="88">
        <v>22000000000</v>
      </c>
      <c r="C81" s="88">
        <v>-65.747978000000003</v>
      </c>
      <c r="E81" s="88">
        <v>22000000000</v>
      </c>
      <c r="F81" s="88">
        <v>-32.442619000000001</v>
      </c>
    </row>
    <row r="82" spans="2:6" x14ac:dyDescent="0.25">
      <c r="B82" s="88">
        <v>22333333333.333</v>
      </c>
      <c r="C82" s="88">
        <v>-58.664828999999997</v>
      </c>
      <c r="E82" s="88">
        <v>22333333333.333</v>
      </c>
      <c r="F82" s="88">
        <v>-32.230026000000002</v>
      </c>
    </row>
    <row r="83" spans="2:6" x14ac:dyDescent="0.25">
      <c r="B83" s="88">
        <v>22666666666.667</v>
      </c>
      <c r="C83" s="88">
        <v>-52.190143999999997</v>
      </c>
      <c r="E83" s="88">
        <v>22666666666.667</v>
      </c>
      <c r="F83" s="88">
        <v>-32.152073000000001</v>
      </c>
    </row>
    <row r="84" spans="2:6" x14ac:dyDescent="0.25">
      <c r="B84" s="88">
        <v>23000000000</v>
      </c>
      <c r="C84" s="88">
        <v>-48.540543</v>
      </c>
      <c r="E84" s="88">
        <v>23000000000</v>
      </c>
      <c r="F84" s="88">
        <v>-32.121502</v>
      </c>
    </row>
    <row r="85" spans="2:6" x14ac:dyDescent="0.25">
      <c r="B85" s="88">
        <v>23333333333.333</v>
      </c>
      <c r="C85" s="88">
        <v>-46.914741999999997</v>
      </c>
      <c r="E85" s="88">
        <v>23333333333.333</v>
      </c>
      <c r="F85" s="88">
        <v>-32.171233999999998</v>
      </c>
    </row>
    <row r="86" spans="2:6" x14ac:dyDescent="0.25">
      <c r="B86" s="88">
        <v>23666666666.667</v>
      </c>
      <c r="C86" s="88">
        <v>-46.425930000000001</v>
      </c>
      <c r="E86" s="88">
        <v>23666666666.667</v>
      </c>
      <c r="F86" s="88">
        <v>-32.104354999999998</v>
      </c>
    </row>
    <row r="87" spans="2:6" x14ac:dyDescent="0.25">
      <c r="B87" s="88">
        <v>24000000000</v>
      </c>
      <c r="C87" s="88">
        <v>-46.205013000000001</v>
      </c>
      <c r="E87" s="88">
        <v>24000000000</v>
      </c>
      <c r="F87" s="88">
        <v>-32.124039000000003</v>
      </c>
    </row>
    <row r="88" spans="2:6" x14ac:dyDescent="0.25">
      <c r="B88" s="88">
        <v>24333333333.333</v>
      </c>
      <c r="C88" s="88">
        <v>-46.339573000000001</v>
      </c>
      <c r="E88" s="88">
        <v>24333333333.333</v>
      </c>
      <c r="F88" s="88">
        <v>-32.166938999999999</v>
      </c>
    </row>
    <row r="89" spans="2:6" x14ac:dyDescent="0.25">
      <c r="B89" s="88">
        <v>24666666666.667</v>
      </c>
      <c r="C89" s="88">
        <v>-46.796841000000001</v>
      </c>
      <c r="E89" s="88">
        <v>24666666666.667</v>
      </c>
      <c r="F89" s="88">
        <v>-32.532153999999998</v>
      </c>
    </row>
    <row r="90" spans="2:6" x14ac:dyDescent="0.25">
      <c r="B90" s="88">
        <v>25000000000</v>
      </c>
      <c r="C90" s="88">
        <v>-47.809882999999999</v>
      </c>
      <c r="E90" s="88">
        <v>25000000000</v>
      </c>
      <c r="F90" s="88">
        <v>-33.009357000000001</v>
      </c>
    </row>
    <row r="91" spans="2:6" x14ac:dyDescent="0.25">
      <c r="B91" s="88">
        <v>25333333333.333</v>
      </c>
      <c r="C91" s="88">
        <v>-48.734112000000003</v>
      </c>
      <c r="E91" s="88">
        <v>25333333333.333</v>
      </c>
      <c r="F91" s="88">
        <v>-33.669764999999998</v>
      </c>
    </row>
    <row r="92" spans="2:6" x14ac:dyDescent="0.25">
      <c r="B92" s="88">
        <v>25666666666.667</v>
      </c>
      <c r="C92" s="88">
        <v>-49.532204</v>
      </c>
      <c r="E92" s="88">
        <v>25666666666.667</v>
      </c>
      <c r="F92" s="88">
        <v>-34.198321999999997</v>
      </c>
    </row>
    <row r="93" spans="2:6" x14ac:dyDescent="0.25">
      <c r="B93" s="88">
        <v>26000000000</v>
      </c>
      <c r="C93" s="88">
        <v>-49.837752999999999</v>
      </c>
      <c r="E93" s="88">
        <v>26000000000</v>
      </c>
      <c r="F93" s="88">
        <v>-34.633709000000003</v>
      </c>
    </row>
    <row r="94" spans="2:6" x14ac:dyDescent="0.25">
      <c r="B94" s="88">
        <v>26333333333.333</v>
      </c>
      <c r="C94" s="88">
        <v>-50.49691</v>
      </c>
      <c r="E94" s="88">
        <v>26333333333.333</v>
      </c>
      <c r="F94" s="88">
        <v>-35.068359000000001</v>
      </c>
    </row>
    <row r="95" spans="2:6" x14ac:dyDescent="0.25">
      <c r="B95" s="88">
        <v>26666666666.667</v>
      </c>
      <c r="C95" s="88">
        <v>-50.915984999999999</v>
      </c>
      <c r="E95" s="88">
        <v>26666666666.667</v>
      </c>
      <c r="F95" s="88">
        <v>-35.683849000000002</v>
      </c>
    </row>
    <row r="96" spans="2:6" x14ac:dyDescent="0.25">
      <c r="B96" s="88">
        <v>27000000000</v>
      </c>
      <c r="C96" s="88">
        <v>-51.063727999999998</v>
      </c>
      <c r="E96" s="88">
        <v>27000000000</v>
      </c>
      <c r="F96" s="88">
        <v>-36.360988999999996</v>
      </c>
    </row>
    <row r="97" spans="2:6" x14ac:dyDescent="0.25">
      <c r="B97" s="88">
        <v>27333333333.333</v>
      </c>
      <c r="C97" s="88">
        <v>-50.655997999999997</v>
      </c>
      <c r="E97" s="88">
        <v>27333333333.333</v>
      </c>
      <c r="F97" s="88">
        <v>-36.902504</v>
      </c>
    </row>
    <row r="98" spans="2:6" x14ac:dyDescent="0.25">
      <c r="B98" s="88">
        <v>27666666666.667</v>
      </c>
      <c r="C98" s="88">
        <v>-50.155296</v>
      </c>
      <c r="E98" s="88">
        <v>27666666666.667</v>
      </c>
      <c r="F98" s="88">
        <v>-37.306716999999999</v>
      </c>
    </row>
    <row r="99" spans="2:6" x14ac:dyDescent="0.25">
      <c r="B99" s="88">
        <v>28000000000</v>
      </c>
      <c r="C99" s="88">
        <v>-49.967956999999998</v>
      </c>
      <c r="E99" s="88">
        <v>28000000000</v>
      </c>
      <c r="F99" s="88">
        <v>-37.704780999999997</v>
      </c>
    </row>
    <row r="100" spans="2:6" x14ac:dyDescent="0.25">
      <c r="B100" s="88">
        <v>28333333333.333</v>
      </c>
      <c r="C100" s="88">
        <v>-50.075240999999998</v>
      </c>
      <c r="E100" s="88">
        <v>28333333333.333</v>
      </c>
      <c r="F100" s="88">
        <v>-38.222496</v>
      </c>
    </row>
    <row r="101" spans="2:6" x14ac:dyDescent="0.25">
      <c r="B101" s="88">
        <v>28666666666.667</v>
      </c>
      <c r="C101" s="88">
        <v>-50.476909999999997</v>
      </c>
      <c r="E101" s="88">
        <v>28666666666.667</v>
      </c>
      <c r="F101" s="88">
        <v>-39.025191999999997</v>
      </c>
    </row>
    <row r="102" spans="2:6" x14ac:dyDescent="0.25">
      <c r="B102" s="88">
        <v>29000000000</v>
      </c>
      <c r="C102" s="88">
        <v>-51.193722000000001</v>
      </c>
      <c r="E102" s="88">
        <v>29000000000</v>
      </c>
      <c r="F102" s="88">
        <v>-39.985500000000002</v>
      </c>
    </row>
    <row r="103" spans="2:6" x14ac:dyDescent="0.25">
      <c r="B103" s="88">
        <v>29333333333.333</v>
      </c>
      <c r="C103" s="88">
        <v>-51.955112</v>
      </c>
      <c r="E103" s="88">
        <v>29333333333.333</v>
      </c>
      <c r="F103" s="88">
        <v>-41.135258</v>
      </c>
    </row>
    <row r="104" spans="2:6" x14ac:dyDescent="0.25">
      <c r="B104" s="88">
        <v>29666666666.667</v>
      </c>
      <c r="C104" s="88">
        <v>-52.80254</v>
      </c>
      <c r="E104" s="88">
        <v>29666666666.667</v>
      </c>
      <c r="F104" s="88">
        <v>-42.277343999999999</v>
      </c>
    </row>
    <row r="105" spans="2:6" x14ac:dyDescent="0.25">
      <c r="B105" s="88">
        <v>30000000000</v>
      </c>
      <c r="C105" s="88">
        <v>-53.662650999999997</v>
      </c>
      <c r="E105" s="88">
        <v>30000000000</v>
      </c>
      <c r="F105" s="88">
        <v>-43.545971000000002</v>
      </c>
    </row>
    <row r="106" spans="2:6" x14ac:dyDescent="0.25">
      <c r="B106" s="88">
        <v>30333333333.333</v>
      </c>
      <c r="C106" s="88">
        <v>-54.429161000000001</v>
      </c>
      <c r="E106" s="88">
        <v>30333333333.333</v>
      </c>
      <c r="F106" s="88">
        <v>-45.067951000000001</v>
      </c>
    </row>
    <row r="107" spans="2:6" x14ac:dyDescent="0.25">
      <c r="B107" s="88">
        <v>30666666666.667</v>
      </c>
      <c r="C107" s="88">
        <v>-55.093764999999998</v>
      </c>
      <c r="E107" s="88">
        <v>30666666666.667</v>
      </c>
      <c r="F107" s="88">
        <v>-47.055847</v>
      </c>
    </row>
    <row r="108" spans="2:6" x14ac:dyDescent="0.25">
      <c r="B108" s="88">
        <v>31000000000</v>
      </c>
      <c r="C108" s="88">
        <v>-55.685425000000002</v>
      </c>
      <c r="E108" s="88">
        <v>31000000000</v>
      </c>
      <c r="F108" s="88">
        <v>-49.456108</v>
      </c>
    </row>
    <row r="109" spans="2:6" x14ac:dyDescent="0.25">
      <c r="B109" s="88">
        <v>31333333333.333</v>
      </c>
      <c r="C109" s="88">
        <v>-56.768459</v>
      </c>
      <c r="E109" s="88">
        <v>31333333333.333</v>
      </c>
      <c r="F109" s="88">
        <v>-52.507427</v>
      </c>
    </row>
    <row r="110" spans="2:6" x14ac:dyDescent="0.25">
      <c r="B110" s="88">
        <v>31666666666.667</v>
      </c>
      <c r="C110" s="88">
        <v>-58.081080999999998</v>
      </c>
      <c r="E110" s="88">
        <v>31666666666.667</v>
      </c>
      <c r="F110" s="88">
        <v>-56.104469000000002</v>
      </c>
    </row>
    <row r="111" spans="2:6" x14ac:dyDescent="0.25">
      <c r="B111" s="88">
        <v>32000000000</v>
      </c>
      <c r="C111" s="88">
        <v>-59.045836999999999</v>
      </c>
      <c r="E111" s="88">
        <v>32000000000</v>
      </c>
      <c r="F111" s="88">
        <v>-58.840691</v>
      </c>
    </row>
    <row r="112" spans="2:6" x14ac:dyDescent="0.25">
      <c r="B112" s="88" t="s">
        <v>21</v>
      </c>
      <c r="C112" s="88"/>
      <c r="E112" s="88" t="s">
        <v>21</v>
      </c>
      <c r="F112" s="88"/>
    </row>
    <row r="113" spans="2:6" x14ac:dyDescent="0.25">
      <c r="B113" s="88"/>
      <c r="C113" s="88"/>
      <c r="E113" s="88"/>
      <c r="F113" s="88"/>
    </row>
    <row r="114" spans="2:6" x14ac:dyDescent="0.25">
      <c r="B114" s="88"/>
      <c r="C114" s="88"/>
      <c r="E114" s="88"/>
      <c r="F114" s="88"/>
    </row>
    <row r="115" spans="2:6" x14ac:dyDescent="0.25">
      <c r="B115" s="88" t="s">
        <v>23</v>
      </c>
      <c r="C115" s="88"/>
      <c r="E115" s="88" t="s">
        <v>23</v>
      </c>
      <c r="F115" s="88"/>
    </row>
    <row r="116" spans="2:6" x14ac:dyDescent="0.25">
      <c r="B116" s="88" t="s">
        <v>19</v>
      </c>
      <c r="C116" s="88" t="s">
        <v>252</v>
      </c>
      <c r="E116" s="88" t="s">
        <v>19</v>
      </c>
      <c r="F116" s="88" t="s">
        <v>252</v>
      </c>
    </row>
    <row r="117" spans="2:6" x14ac:dyDescent="0.25">
      <c r="B117" s="88">
        <v>24000000000</v>
      </c>
      <c r="C117" s="88">
        <v>-38.527434999999997</v>
      </c>
      <c r="E117" s="88">
        <v>24000000000</v>
      </c>
      <c r="F117" s="88">
        <v>-48.425533000000001</v>
      </c>
    </row>
    <row r="118" spans="2:6" x14ac:dyDescent="0.25">
      <c r="B118" s="88">
        <v>24166666666.667</v>
      </c>
      <c r="C118" s="88">
        <v>-38.298405000000002</v>
      </c>
      <c r="E118" s="88">
        <v>24166666666.667</v>
      </c>
      <c r="F118" s="88">
        <v>-48.464649000000001</v>
      </c>
    </row>
    <row r="119" spans="2:6" x14ac:dyDescent="0.25">
      <c r="B119" s="88">
        <v>24333333333.333</v>
      </c>
      <c r="C119" s="88">
        <v>-38.172908999999997</v>
      </c>
      <c r="E119" s="88">
        <v>24333333333.333</v>
      </c>
      <c r="F119" s="88">
        <v>-48.588844000000002</v>
      </c>
    </row>
    <row r="120" spans="2:6" x14ac:dyDescent="0.25">
      <c r="B120" s="88">
        <v>24500000000</v>
      </c>
      <c r="C120" s="88">
        <v>-38.047305999999999</v>
      </c>
      <c r="E120" s="88">
        <v>24500000000</v>
      </c>
      <c r="F120" s="88">
        <v>-48.406371999999998</v>
      </c>
    </row>
    <row r="121" spans="2:6" x14ac:dyDescent="0.25">
      <c r="B121" s="88">
        <v>24666666666.667</v>
      </c>
      <c r="C121" s="88">
        <v>-37.785514999999997</v>
      </c>
      <c r="E121" s="88">
        <v>24666666666.667</v>
      </c>
      <c r="F121" s="88">
        <v>-48.126240000000003</v>
      </c>
    </row>
    <row r="122" spans="2:6" x14ac:dyDescent="0.25">
      <c r="B122" s="88">
        <v>24833333333.333</v>
      </c>
      <c r="C122" s="88">
        <v>-37.224277000000001</v>
      </c>
      <c r="E122" s="88">
        <v>24833333333.333</v>
      </c>
      <c r="F122" s="88">
        <v>-47.453091000000001</v>
      </c>
    </row>
    <row r="123" spans="2:6" x14ac:dyDescent="0.25">
      <c r="B123" s="88">
        <v>25000000000</v>
      </c>
      <c r="C123" s="88">
        <v>-37.021244000000003</v>
      </c>
      <c r="E123" s="88">
        <v>25000000000</v>
      </c>
      <c r="F123" s="88">
        <v>-47.019123</v>
      </c>
    </row>
    <row r="124" spans="2:6" x14ac:dyDescent="0.25">
      <c r="B124" s="88">
        <v>25166666666.667</v>
      </c>
      <c r="C124" s="88">
        <v>-37.179203000000001</v>
      </c>
      <c r="E124" s="88">
        <v>25166666666.667</v>
      </c>
      <c r="F124" s="88">
        <v>-46.620964000000001</v>
      </c>
    </row>
    <row r="125" spans="2:6" x14ac:dyDescent="0.25">
      <c r="B125" s="88">
        <v>25333333333.333</v>
      </c>
      <c r="C125" s="88">
        <v>-37.201976999999999</v>
      </c>
      <c r="E125" s="88">
        <v>25333333333.333</v>
      </c>
      <c r="F125" s="88">
        <v>-46.254185</v>
      </c>
    </row>
    <row r="126" spans="2:6" x14ac:dyDescent="0.25">
      <c r="B126" s="88">
        <v>25500000000</v>
      </c>
      <c r="C126" s="88">
        <v>-36.957901</v>
      </c>
      <c r="E126" s="88">
        <v>25500000000</v>
      </c>
      <c r="F126" s="88">
        <v>-45.841282</v>
      </c>
    </row>
    <row r="127" spans="2:6" x14ac:dyDescent="0.25">
      <c r="B127" s="88">
        <v>25666666666.667</v>
      </c>
      <c r="C127" s="88">
        <v>-36.588645999999997</v>
      </c>
      <c r="E127" s="88">
        <v>25666666666.667</v>
      </c>
      <c r="F127" s="88">
        <v>-45.253951999999998</v>
      </c>
    </row>
    <row r="128" spans="2:6" x14ac:dyDescent="0.25">
      <c r="B128" s="88">
        <v>25833333333.333</v>
      </c>
      <c r="C128" s="88">
        <v>-36.320228999999998</v>
      </c>
      <c r="E128" s="88">
        <v>25833333333.333</v>
      </c>
      <c r="F128" s="88">
        <v>-44.629519999999999</v>
      </c>
    </row>
    <row r="129" spans="2:6" x14ac:dyDescent="0.25">
      <c r="B129" s="88">
        <v>26000000000</v>
      </c>
      <c r="C129" s="88">
        <v>-35.967640000000003</v>
      </c>
      <c r="E129" s="88">
        <v>26000000000</v>
      </c>
      <c r="F129" s="88">
        <v>-43.784981000000002</v>
      </c>
    </row>
    <row r="130" spans="2:6" x14ac:dyDescent="0.25">
      <c r="B130" s="88">
        <v>26166666666.667</v>
      </c>
      <c r="C130" s="88">
        <v>-35.685203999999999</v>
      </c>
      <c r="E130" s="88">
        <v>26166666666.667</v>
      </c>
      <c r="F130" s="88">
        <v>-43.030040999999997</v>
      </c>
    </row>
    <row r="131" spans="2:6" x14ac:dyDescent="0.25">
      <c r="B131" s="88">
        <v>26333333333.333</v>
      </c>
      <c r="C131" s="88">
        <v>-35.820320000000002</v>
      </c>
      <c r="E131" s="88">
        <v>26333333333.333</v>
      </c>
      <c r="F131" s="88">
        <v>-42.378731000000002</v>
      </c>
    </row>
    <row r="132" spans="2:6" x14ac:dyDescent="0.25">
      <c r="B132" s="88">
        <v>26500000000</v>
      </c>
      <c r="C132" s="88">
        <v>-35.890357999999999</v>
      </c>
      <c r="E132" s="88">
        <v>26500000000</v>
      </c>
      <c r="F132" s="88">
        <v>-42.351131000000002</v>
      </c>
    </row>
    <row r="133" spans="2:6" x14ac:dyDescent="0.25">
      <c r="B133" s="88">
        <v>26666666666.667</v>
      </c>
      <c r="C133" s="88">
        <v>-35.745173999999999</v>
      </c>
      <c r="E133" s="88">
        <v>26666666666.667</v>
      </c>
      <c r="F133" s="88">
        <v>-43.671902000000003</v>
      </c>
    </row>
    <row r="134" spans="2:6" x14ac:dyDescent="0.25">
      <c r="B134" s="88">
        <v>26833333333.333</v>
      </c>
      <c r="C134" s="88">
        <v>-35.318702999999999</v>
      </c>
      <c r="E134" s="88">
        <v>26833333333.333</v>
      </c>
      <c r="F134" s="88">
        <v>-45.244456999999997</v>
      </c>
    </row>
    <row r="135" spans="2:6" x14ac:dyDescent="0.25">
      <c r="B135" s="88">
        <v>27000000000</v>
      </c>
      <c r="C135" s="88">
        <v>-34.870891999999998</v>
      </c>
      <c r="E135" s="88">
        <v>27000000000</v>
      </c>
      <c r="F135" s="88">
        <v>-46.283588000000002</v>
      </c>
    </row>
    <row r="136" spans="2:6" x14ac:dyDescent="0.25">
      <c r="B136" s="88">
        <v>27166666666.667</v>
      </c>
      <c r="C136" s="88">
        <v>-34.536220999999998</v>
      </c>
      <c r="E136" s="88">
        <v>27166666666.667</v>
      </c>
      <c r="F136" s="88">
        <v>-45.846397000000003</v>
      </c>
    </row>
    <row r="137" spans="2:6" x14ac:dyDescent="0.25">
      <c r="B137" s="88">
        <v>27333333333.333</v>
      </c>
      <c r="C137" s="88">
        <v>-34.294727000000002</v>
      </c>
      <c r="E137" s="88">
        <v>27333333333.333</v>
      </c>
      <c r="F137" s="88">
        <v>-45.224769999999999</v>
      </c>
    </row>
    <row r="138" spans="2:6" x14ac:dyDescent="0.25">
      <c r="B138" s="88">
        <v>27500000000</v>
      </c>
      <c r="C138" s="88">
        <v>-34.145854999999997</v>
      </c>
      <c r="E138" s="88">
        <v>27500000000</v>
      </c>
      <c r="F138" s="88">
        <v>-44.388603000000003</v>
      </c>
    </row>
    <row r="139" spans="2:6" x14ac:dyDescent="0.25">
      <c r="B139" s="88">
        <v>27666666666.667</v>
      </c>
      <c r="C139" s="88">
        <v>-34.197024999999996</v>
      </c>
      <c r="E139" s="88">
        <v>27666666666.667</v>
      </c>
      <c r="F139" s="88">
        <v>-43.800896000000002</v>
      </c>
    </row>
    <row r="140" spans="2:6" x14ac:dyDescent="0.25">
      <c r="B140" s="88">
        <v>27833333333.333</v>
      </c>
      <c r="C140" s="88">
        <v>-33.831344999999999</v>
      </c>
      <c r="E140" s="88">
        <v>27833333333.333</v>
      </c>
      <c r="F140" s="88">
        <v>-42.954990000000002</v>
      </c>
    </row>
    <row r="141" spans="2:6" x14ac:dyDescent="0.25">
      <c r="B141" s="88">
        <v>28000000000</v>
      </c>
      <c r="C141" s="88">
        <v>-33.633578999999997</v>
      </c>
      <c r="E141" s="88">
        <v>28000000000</v>
      </c>
      <c r="F141" s="88">
        <v>-42.448666000000003</v>
      </c>
    </row>
    <row r="142" spans="2:6" x14ac:dyDescent="0.25">
      <c r="B142" s="88">
        <v>28166666666.667</v>
      </c>
      <c r="C142" s="88">
        <v>-33.268703000000002</v>
      </c>
      <c r="E142" s="88">
        <v>28166666666.667</v>
      </c>
      <c r="F142" s="88">
        <v>-41.757148999999998</v>
      </c>
    </row>
    <row r="143" spans="2:6" x14ac:dyDescent="0.25">
      <c r="B143" s="88">
        <v>28333333333.333</v>
      </c>
      <c r="C143" s="88">
        <v>-33.431896000000002</v>
      </c>
      <c r="E143" s="88">
        <v>28333333333.333</v>
      </c>
      <c r="F143" s="88">
        <v>-41.501643999999999</v>
      </c>
    </row>
    <row r="144" spans="2:6" x14ac:dyDescent="0.25">
      <c r="B144" s="88">
        <v>28500000000</v>
      </c>
      <c r="C144" s="88">
        <v>-33.518287999999998</v>
      </c>
      <c r="E144" s="88">
        <v>28500000000</v>
      </c>
      <c r="F144" s="88">
        <v>-41.220993</v>
      </c>
    </row>
    <row r="145" spans="2:6" x14ac:dyDescent="0.25">
      <c r="B145" s="88">
        <v>28666666666.667</v>
      </c>
      <c r="C145" s="88">
        <v>-33.641308000000002</v>
      </c>
      <c r="E145" s="88">
        <v>28666666666.667</v>
      </c>
      <c r="F145" s="88">
        <v>-41.186615000000003</v>
      </c>
    </row>
    <row r="146" spans="2:6" x14ac:dyDescent="0.25">
      <c r="B146" s="88">
        <v>28833333333.333</v>
      </c>
      <c r="C146" s="88">
        <v>-33.890728000000003</v>
      </c>
      <c r="E146" s="88">
        <v>28833333333.333</v>
      </c>
      <c r="F146" s="88">
        <v>-41.285254999999999</v>
      </c>
    </row>
    <row r="147" spans="2:6" x14ac:dyDescent="0.25">
      <c r="B147" s="88">
        <v>29000000000</v>
      </c>
      <c r="C147" s="88">
        <v>-34.140858000000001</v>
      </c>
      <c r="E147" s="88">
        <v>29000000000</v>
      </c>
      <c r="F147" s="88">
        <v>-41.352356</v>
      </c>
    </row>
    <row r="148" spans="2:6" x14ac:dyDescent="0.25">
      <c r="B148" s="88">
        <v>29166666666.667</v>
      </c>
      <c r="C148" s="88">
        <v>-34.559882999999999</v>
      </c>
      <c r="E148" s="88">
        <v>29166666666.667</v>
      </c>
      <c r="F148" s="88">
        <v>-41.492825000000003</v>
      </c>
    </row>
    <row r="149" spans="2:6" x14ac:dyDescent="0.25">
      <c r="B149" s="88">
        <v>29333333333.333</v>
      </c>
      <c r="C149" s="88">
        <v>-34.785567999999998</v>
      </c>
      <c r="E149" s="88">
        <v>29333333333.333</v>
      </c>
      <c r="F149" s="88">
        <v>-41.390148000000003</v>
      </c>
    </row>
    <row r="150" spans="2:6" x14ac:dyDescent="0.25">
      <c r="B150" s="88">
        <v>29500000000</v>
      </c>
      <c r="C150" s="88">
        <v>-35.014839000000002</v>
      </c>
      <c r="E150" s="88">
        <v>29500000000</v>
      </c>
      <c r="F150" s="88">
        <v>-41.268287999999998</v>
      </c>
    </row>
    <row r="151" spans="2:6" x14ac:dyDescent="0.25">
      <c r="B151" s="88">
        <v>29666666666.667</v>
      </c>
      <c r="C151" s="88">
        <v>-35.279781</v>
      </c>
      <c r="E151" s="88">
        <v>29666666666.667</v>
      </c>
      <c r="F151" s="88">
        <v>-41.044552000000003</v>
      </c>
    </row>
    <row r="152" spans="2:6" x14ac:dyDescent="0.25">
      <c r="B152" s="88">
        <v>29833333333.333</v>
      </c>
      <c r="C152" s="88">
        <v>-35.328181999999998</v>
      </c>
      <c r="E152" s="88">
        <v>29833333333.333</v>
      </c>
      <c r="F152" s="88">
        <v>-40.666919999999998</v>
      </c>
    </row>
    <row r="153" spans="2:6" x14ac:dyDescent="0.25">
      <c r="B153" s="88">
        <v>30000000000</v>
      </c>
      <c r="C153" s="88">
        <v>-35.496020999999999</v>
      </c>
      <c r="E153" s="88">
        <v>30000000000</v>
      </c>
      <c r="F153" s="88">
        <v>-40.445393000000003</v>
      </c>
    </row>
    <row r="154" spans="2:6" x14ac:dyDescent="0.25">
      <c r="B154" s="88">
        <v>30166666666.667</v>
      </c>
      <c r="C154" s="88">
        <v>-35.667735999999998</v>
      </c>
      <c r="E154" s="88">
        <v>30166666666.667</v>
      </c>
      <c r="F154" s="88">
        <v>-40.289627000000003</v>
      </c>
    </row>
    <row r="155" spans="2:6" x14ac:dyDescent="0.25">
      <c r="B155" s="88">
        <v>30333333333.333</v>
      </c>
      <c r="C155" s="88">
        <v>-36.027026999999997</v>
      </c>
      <c r="E155" s="88">
        <v>30333333333.333</v>
      </c>
      <c r="F155" s="88">
        <v>-40.312762999999997</v>
      </c>
    </row>
    <row r="156" spans="2:6" x14ac:dyDescent="0.25">
      <c r="B156" s="88">
        <v>30500000000</v>
      </c>
      <c r="C156" s="88">
        <v>-36.251427</v>
      </c>
      <c r="E156" s="88">
        <v>30500000000</v>
      </c>
      <c r="F156" s="88">
        <v>-40.233181000000002</v>
      </c>
    </row>
    <row r="157" spans="2:6" x14ac:dyDescent="0.25">
      <c r="B157" s="88">
        <v>30666666666.667</v>
      </c>
      <c r="C157" s="88">
        <v>-36.395614999999999</v>
      </c>
      <c r="E157" s="88">
        <v>30666666666.667</v>
      </c>
      <c r="F157" s="88">
        <v>-40.004162000000001</v>
      </c>
    </row>
    <row r="158" spans="2:6" x14ac:dyDescent="0.25">
      <c r="B158" s="88">
        <v>30833333333.333</v>
      </c>
      <c r="C158" s="88">
        <v>-36.812686999999997</v>
      </c>
      <c r="E158" s="88">
        <v>30833333333.333</v>
      </c>
      <c r="F158" s="88">
        <v>-39.856754000000002</v>
      </c>
    </row>
    <row r="159" spans="2:6" x14ac:dyDescent="0.25">
      <c r="B159" s="88">
        <v>31000000000</v>
      </c>
      <c r="C159" s="88">
        <v>-37.340556999999997</v>
      </c>
      <c r="E159" s="88">
        <v>31000000000</v>
      </c>
      <c r="F159" s="88">
        <v>-39.739879999999999</v>
      </c>
    </row>
    <row r="160" spans="2:6" x14ac:dyDescent="0.25">
      <c r="B160" s="88">
        <v>31166666666.667</v>
      </c>
      <c r="C160" s="88">
        <v>-37.929211000000002</v>
      </c>
      <c r="E160" s="88">
        <v>31166666666.667</v>
      </c>
      <c r="F160" s="88">
        <v>-39.506104000000001</v>
      </c>
    </row>
    <row r="161" spans="2:6" x14ac:dyDescent="0.25">
      <c r="B161" s="88">
        <v>31333333333.333</v>
      </c>
      <c r="C161" s="88">
        <v>-38.609707</v>
      </c>
      <c r="E161" s="88">
        <v>31333333333.333</v>
      </c>
      <c r="F161" s="88">
        <v>-39.260207999999999</v>
      </c>
    </row>
    <row r="162" spans="2:6" x14ac:dyDescent="0.25">
      <c r="B162" s="88">
        <v>31500000000</v>
      </c>
      <c r="C162" s="88">
        <v>-39.557735000000001</v>
      </c>
      <c r="E162" s="88">
        <v>31500000000</v>
      </c>
      <c r="F162" s="88">
        <v>-39.215530000000001</v>
      </c>
    </row>
    <row r="163" spans="2:6" x14ac:dyDescent="0.25">
      <c r="B163" s="88">
        <v>31666666666.667</v>
      </c>
      <c r="C163" s="88">
        <v>-40.500537999999999</v>
      </c>
      <c r="E163" s="88">
        <v>31666666666.667</v>
      </c>
      <c r="F163" s="88">
        <v>-39.187663999999998</v>
      </c>
    </row>
    <row r="164" spans="2:6" x14ac:dyDescent="0.25">
      <c r="B164" s="88">
        <v>31833333333.333</v>
      </c>
      <c r="C164" s="88">
        <v>-41.310104000000003</v>
      </c>
      <c r="E164" s="88">
        <v>31833333333.333</v>
      </c>
      <c r="F164" s="88">
        <v>-38.909134000000002</v>
      </c>
    </row>
    <row r="165" spans="2:6" x14ac:dyDescent="0.25">
      <c r="B165" s="88">
        <v>32000000000</v>
      </c>
      <c r="C165" s="88">
        <v>-41.726185000000001</v>
      </c>
      <c r="E165" s="88">
        <v>32000000000</v>
      </c>
      <c r="F165" s="88">
        <v>-38.489758000000002</v>
      </c>
    </row>
    <row r="166" spans="2:6" x14ac:dyDescent="0.25">
      <c r="B166" s="88" t="s">
        <v>21</v>
      </c>
      <c r="C166" s="88"/>
      <c r="E166" s="88" t="s">
        <v>21</v>
      </c>
      <c r="F166" s="88"/>
    </row>
    <row r="167" spans="2:6" x14ac:dyDescent="0.25">
      <c r="B167" s="88"/>
      <c r="C167" s="88"/>
      <c r="E167" s="88"/>
      <c r="F167" s="88"/>
    </row>
    <row r="168" spans="2:6" x14ac:dyDescent="0.25">
      <c r="B168" s="88"/>
      <c r="C168" s="88"/>
      <c r="E168" s="88"/>
      <c r="F168" s="88"/>
    </row>
    <row r="169" spans="2:6" x14ac:dyDescent="0.25">
      <c r="B169" s="88" t="s">
        <v>24</v>
      </c>
      <c r="C169" s="88"/>
      <c r="E169" s="88" t="s">
        <v>24</v>
      </c>
      <c r="F169" s="88"/>
    </row>
    <row r="170" spans="2:6" x14ac:dyDescent="0.25">
      <c r="B170" s="88" t="s">
        <v>19</v>
      </c>
      <c r="C170" s="88" t="s">
        <v>304</v>
      </c>
      <c r="E170" s="88" t="s">
        <v>19</v>
      </c>
      <c r="F170" s="88" t="s">
        <v>304</v>
      </c>
    </row>
    <row r="171" spans="2:6" x14ac:dyDescent="0.25">
      <c r="B171" s="88">
        <v>28000000000</v>
      </c>
      <c r="C171" s="88">
        <v>-70.375518999999997</v>
      </c>
      <c r="E171" s="88">
        <v>28000000000</v>
      </c>
      <c r="F171" s="88">
        <v>-54.720379000000001</v>
      </c>
    </row>
    <row r="172" spans="2:6" x14ac:dyDescent="0.25">
      <c r="B172" s="88">
        <v>28083333333.333</v>
      </c>
      <c r="C172" s="88">
        <v>-69.264244000000005</v>
      </c>
      <c r="E172" s="88">
        <v>28083333333.333</v>
      </c>
      <c r="F172" s="88">
        <v>-53.477566000000003</v>
      </c>
    </row>
    <row r="173" spans="2:6" x14ac:dyDescent="0.25">
      <c r="B173" s="88">
        <v>28166666666.667</v>
      </c>
      <c r="C173" s="88">
        <v>-72.736282000000003</v>
      </c>
      <c r="E173" s="88">
        <v>28166666666.667</v>
      </c>
      <c r="F173" s="88">
        <v>-56.819180000000003</v>
      </c>
    </row>
    <row r="174" spans="2:6" x14ac:dyDescent="0.25">
      <c r="B174" s="88">
        <v>28250000000</v>
      </c>
      <c r="C174" s="88">
        <v>-72.250877000000003</v>
      </c>
      <c r="E174" s="88">
        <v>28250000000</v>
      </c>
      <c r="F174" s="88">
        <v>-57.104370000000003</v>
      </c>
    </row>
    <row r="175" spans="2:6" x14ac:dyDescent="0.25">
      <c r="B175" s="88">
        <v>28333333333.333</v>
      </c>
      <c r="C175" s="88">
        <v>-66.748824999999997</v>
      </c>
      <c r="E175" s="88">
        <v>28333333333.333</v>
      </c>
      <c r="F175" s="88">
        <v>-52.683334000000002</v>
      </c>
    </row>
    <row r="176" spans="2:6" x14ac:dyDescent="0.25">
      <c r="B176" s="88">
        <v>28416666666.667</v>
      </c>
      <c r="C176" s="88">
        <v>-65.356133</v>
      </c>
      <c r="E176" s="88">
        <v>28416666666.667</v>
      </c>
      <c r="F176" s="88">
        <v>-51.190677999999998</v>
      </c>
    </row>
    <row r="177" spans="2:6" x14ac:dyDescent="0.25">
      <c r="B177" s="88">
        <v>28500000000</v>
      </c>
      <c r="C177" s="88">
        <v>-64.448441000000003</v>
      </c>
      <c r="E177" s="88">
        <v>28500000000</v>
      </c>
      <c r="F177" s="88">
        <v>-51.473979999999997</v>
      </c>
    </row>
    <row r="178" spans="2:6" x14ac:dyDescent="0.25">
      <c r="B178" s="88">
        <v>28583333333.333</v>
      </c>
      <c r="C178" s="88">
        <v>-64.078757999999993</v>
      </c>
      <c r="E178" s="88">
        <v>28583333333.333</v>
      </c>
      <c r="F178" s="88">
        <v>-51.016871999999999</v>
      </c>
    </row>
    <row r="179" spans="2:6" x14ac:dyDescent="0.25">
      <c r="B179" s="88">
        <v>28666666666.667</v>
      </c>
      <c r="C179" s="88">
        <v>-65.477615</v>
      </c>
      <c r="E179" s="88">
        <v>28666666666.667</v>
      </c>
      <c r="F179" s="88">
        <v>-51.384524999999996</v>
      </c>
    </row>
    <row r="180" spans="2:6" x14ac:dyDescent="0.25">
      <c r="B180" s="88">
        <v>28750000000</v>
      </c>
      <c r="C180" s="88">
        <v>-63.531635000000001</v>
      </c>
      <c r="E180" s="88">
        <v>28750000000</v>
      </c>
      <c r="F180" s="88">
        <v>-50.261527999999998</v>
      </c>
    </row>
    <row r="181" spans="2:6" x14ac:dyDescent="0.25">
      <c r="B181" s="88">
        <v>28833333333.333</v>
      </c>
      <c r="C181" s="88">
        <v>-63.160034000000003</v>
      </c>
      <c r="E181" s="88">
        <v>28833333333.333</v>
      </c>
      <c r="F181" s="88">
        <v>-49.645949999999999</v>
      </c>
    </row>
    <row r="182" spans="2:6" x14ac:dyDescent="0.25">
      <c r="B182" s="88">
        <v>28916666666.667</v>
      </c>
      <c r="C182" s="88">
        <v>-64.220900999999998</v>
      </c>
      <c r="E182" s="88">
        <v>28916666666.667</v>
      </c>
      <c r="F182" s="88">
        <v>-50.592381000000003</v>
      </c>
    </row>
    <row r="183" spans="2:6" x14ac:dyDescent="0.25">
      <c r="B183" s="88">
        <v>29000000000</v>
      </c>
      <c r="C183" s="88">
        <v>-62.559418000000001</v>
      </c>
      <c r="E183" s="88">
        <v>29000000000</v>
      </c>
      <c r="F183" s="88">
        <v>-49.851044000000002</v>
      </c>
    </row>
    <row r="184" spans="2:6" x14ac:dyDescent="0.25">
      <c r="B184" s="88">
        <v>29083333333.333</v>
      </c>
      <c r="C184" s="88">
        <v>-61.398563000000003</v>
      </c>
      <c r="E184" s="88">
        <v>29083333333.333</v>
      </c>
      <c r="F184" s="88">
        <v>-50.006217999999997</v>
      </c>
    </row>
    <row r="185" spans="2:6" x14ac:dyDescent="0.25">
      <c r="B185" s="88">
        <v>29166666666.667</v>
      </c>
      <c r="C185" s="88">
        <v>-61.639595</v>
      </c>
      <c r="E185" s="88">
        <v>29166666666.667</v>
      </c>
      <c r="F185" s="88">
        <v>-49.913158000000003</v>
      </c>
    </row>
    <row r="186" spans="2:6" x14ac:dyDescent="0.25">
      <c r="B186" s="88">
        <v>29250000000</v>
      </c>
      <c r="C186" s="88">
        <v>-61.418464999999998</v>
      </c>
      <c r="E186" s="88">
        <v>29250000000</v>
      </c>
      <c r="F186" s="88">
        <v>-49.980742999999997</v>
      </c>
    </row>
    <row r="187" spans="2:6" x14ac:dyDescent="0.25">
      <c r="B187" s="88">
        <v>29333333333.333</v>
      </c>
      <c r="C187" s="88">
        <v>-62.406834000000003</v>
      </c>
      <c r="E187" s="88">
        <v>29333333333.333</v>
      </c>
      <c r="F187" s="88">
        <v>-49.654282000000002</v>
      </c>
    </row>
    <row r="188" spans="2:6" x14ac:dyDescent="0.25">
      <c r="B188" s="88">
        <v>29416666666.667</v>
      </c>
      <c r="C188" s="88">
        <v>-63.166111000000001</v>
      </c>
      <c r="E188" s="88">
        <v>29416666666.667</v>
      </c>
      <c r="F188" s="88">
        <v>-49.396076000000001</v>
      </c>
    </row>
    <row r="189" spans="2:6" x14ac:dyDescent="0.25">
      <c r="B189" s="88">
        <v>29500000000</v>
      </c>
      <c r="C189" s="88">
        <v>-62.401629999999997</v>
      </c>
      <c r="E189" s="88">
        <v>29500000000</v>
      </c>
      <c r="F189" s="88">
        <v>-49.885384000000002</v>
      </c>
    </row>
    <row r="190" spans="2:6" x14ac:dyDescent="0.25">
      <c r="B190" s="88">
        <v>29583333333.333</v>
      </c>
      <c r="C190" s="88">
        <v>-62.204456</v>
      </c>
      <c r="E190" s="88">
        <v>29583333333.333</v>
      </c>
      <c r="F190" s="88">
        <v>-49.536839000000001</v>
      </c>
    </row>
    <row r="191" spans="2:6" x14ac:dyDescent="0.25">
      <c r="B191" s="88">
        <v>29666666666.667</v>
      </c>
      <c r="C191" s="88">
        <v>-61.668120999999999</v>
      </c>
      <c r="E191" s="88">
        <v>29666666666.667</v>
      </c>
      <c r="F191" s="88">
        <v>-49.960182000000003</v>
      </c>
    </row>
    <row r="192" spans="2:6" x14ac:dyDescent="0.25">
      <c r="B192" s="88">
        <v>29750000000</v>
      </c>
      <c r="C192" s="88">
        <v>-61.695072000000003</v>
      </c>
      <c r="E192" s="88">
        <v>29750000000</v>
      </c>
      <c r="F192" s="88">
        <v>-49.135033</v>
      </c>
    </row>
    <row r="193" spans="2:6" x14ac:dyDescent="0.25">
      <c r="B193" s="88">
        <v>29833333333.333</v>
      </c>
      <c r="C193" s="88">
        <v>-62.448929</v>
      </c>
      <c r="E193" s="88">
        <v>29833333333.333</v>
      </c>
      <c r="F193" s="88">
        <v>-49.536704999999998</v>
      </c>
    </row>
    <row r="194" spans="2:6" x14ac:dyDescent="0.25">
      <c r="B194" s="88">
        <v>29916666666.667</v>
      </c>
      <c r="C194" s="88">
        <v>-62.936768000000001</v>
      </c>
      <c r="E194" s="88">
        <v>29916666666.667</v>
      </c>
      <c r="F194" s="88">
        <v>-50.653748</v>
      </c>
    </row>
    <row r="195" spans="2:6" x14ac:dyDescent="0.25">
      <c r="B195" s="88">
        <v>30000000000</v>
      </c>
      <c r="C195" s="88">
        <v>-63.414355999999998</v>
      </c>
      <c r="E195" s="88">
        <v>30000000000</v>
      </c>
      <c r="F195" s="88">
        <v>-50.485469999999999</v>
      </c>
    </row>
    <row r="196" spans="2:6" x14ac:dyDescent="0.25">
      <c r="B196" s="88">
        <v>30083333333.333</v>
      </c>
      <c r="C196" s="88">
        <v>-63.095565999999998</v>
      </c>
      <c r="E196" s="88">
        <v>30083333333.333</v>
      </c>
      <c r="F196" s="88">
        <v>-48.841095000000003</v>
      </c>
    </row>
    <row r="197" spans="2:6" x14ac:dyDescent="0.25">
      <c r="B197" s="88">
        <v>30166666666.667</v>
      </c>
      <c r="C197" s="88">
        <v>-62.563136999999998</v>
      </c>
      <c r="E197" s="88">
        <v>30166666666.667</v>
      </c>
      <c r="F197" s="88">
        <v>-49.542492000000003</v>
      </c>
    </row>
    <row r="198" spans="2:6" x14ac:dyDescent="0.25">
      <c r="B198" s="88">
        <v>30250000000</v>
      </c>
      <c r="C198" s="88">
        <v>-62.884808</v>
      </c>
      <c r="E198" s="88">
        <v>30250000000</v>
      </c>
      <c r="F198" s="88">
        <v>-51.558033000000002</v>
      </c>
    </row>
    <row r="199" spans="2:6" x14ac:dyDescent="0.25">
      <c r="B199" s="88">
        <v>30333333333.333</v>
      </c>
      <c r="C199" s="88">
        <v>-63.215232999999998</v>
      </c>
      <c r="E199" s="88">
        <v>30333333333.333</v>
      </c>
      <c r="F199" s="88">
        <v>-50.564216999999999</v>
      </c>
    </row>
    <row r="200" spans="2:6" x14ac:dyDescent="0.25">
      <c r="B200" s="88">
        <v>30416666666.667</v>
      </c>
      <c r="C200" s="88">
        <v>-63.092381000000003</v>
      </c>
      <c r="E200" s="88">
        <v>30416666666.667</v>
      </c>
      <c r="F200" s="88">
        <v>-50.129333000000003</v>
      </c>
    </row>
    <row r="201" spans="2:6" x14ac:dyDescent="0.25">
      <c r="B201" s="88">
        <v>30500000000</v>
      </c>
      <c r="C201" s="88">
        <v>-63.800055999999998</v>
      </c>
      <c r="E201" s="88">
        <v>30500000000</v>
      </c>
      <c r="F201" s="88">
        <v>-50.516387999999999</v>
      </c>
    </row>
    <row r="202" spans="2:6" x14ac:dyDescent="0.25">
      <c r="B202" s="88">
        <v>30583333333.333</v>
      </c>
      <c r="C202" s="88">
        <v>-63.490971000000002</v>
      </c>
      <c r="E202" s="88">
        <v>30583333333.333</v>
      </c>
      <c r="F202" s="88">
        <v>-50.589283000000002</v>
      </c>
    </row>
    <row r="203" spans="2:6" x14ac:dyDescent="0.25">
      <c r="B203" s="88">
        <v>30666666666.667</v>
      </c>
      <c r="C203" s="88">
        <v>-64.178932000000003</v>
      </c>
      <c r="E203" s="88">
        <v>30666666666.667</v>
      </c>
      <c r="F203" s="88">
        <v>-50.804642000000001</v>
      </c>
    </row>
    <row r="204" spans="2:6" x14ac:dyDescent="0.25">
      <c r="B204" s="88">
        <v>30750000000</v>
      </c>
      <c r="C204" s="88">
        <v>-64.817931999999999</v>
      </c>
      <c r="E204" s="88">
        <v>30750000000</v>
      </c>
      <c r="F204" s="88">
        <v>-50.700054000000002</v>
      </c>
    </row>
    <row r="205" spans="2:6" x14ac:dyDescent="0.25">
      <c r="B205" s="88">
        <v>30833333333.333</v>
      </c>
      <c r="C205" s="88">
        <v>-64.099830999999995</v>
      </c>
      <c r="E205" s="88">
        <v>30833333333.333</v>
      </c>
      <c r="F205" s="88">
        <v>-51.291984999999997</v>
      </c>
    </row>
    <row r="206" spans="2:6" x14ac:dyDescent="0.25">
      <c r="B206" s="88">
        <v>30916666666.667</v>
      </c>
      <c r="C206" s="88">
        <v>-64.202095</v>
      </c>
      <c r="E206" s="88">
        <v>30916666666.667</v>
      </c>
      <c r="F206" s="88">
        <v>-51.068325000000002</v>
      </c>
    </row>
    <row r="207" spans="2:6" x14ac:dyDescent="0.25">
      <c r="B207" s="88">
        <v>31000000000</v>
      </c>
      <c r="C207" s="88">
        <v>-65.129593</v>
      </c>
      <c r="E207" s="88">
        <v>31000000000</v>
      </c>
      <c r="F207" s="88">
        <v>-50.849274000000001</v>
      </c>
    </row>
    <row r="208" spans="2:6" x14ac:dyDescent="0.25">
      <c r="B208" s="88">
        <v>31083333333.333</v>
      </c>
      <c r="C208" s="88">
        <v>-65.161270000000002</v>
      </c>
      <c r="E208" s="88">
        <v>31083333333.333</v>
      </c>
      <c r="F208" s="88">
        <v>-52.436641999999999</v>
      </c>
    </row>
    <row r="209" spans="2:6" x14ac:dyDescent="0.25">
      <c r="B209" s="88">
        <v>31166666666.667</v>
      </c>
      <c r="C209" s="88">
        <v>-65.213408999999999</v>
      </c>
      <c r="E209" s="88">
        <v>31166666666.667</v>
      </c>
      <c r="F209" s="88">
        <v>-52.311523000000001</v>
      </c>
    </row>
    <row r="210" spans="2:6" x14ac:dyDescent="0.25">
      <c r="B210" s="88">
        <v>31250000000</v>
      </c>
      <c r="C210" s="88">
        <v>-65.2864</v>
      </c>
      <c r="E210" s="88">
        <v>31250000000</v>
      </c>
      <c r="F210" s="88">
        <v>-50.798583999999998</v>
      </c>
    </row>
    <row r="211" spans="2:6" x14ac:dyDescent="0.25">
      <c r="B211" s="88">
        <v>31333333333.333</v>
      </c>
      <c r="C211" s="88">
        <v>-65.826156999999995</v>
      </c>
      <c r="E211" s="88">
        <v>31333333333.333</v>
      </c>
      <c r="F211" s="88">
        <v>-51.969085999999997</v>
      </c>
    </row>
    <row r="212" spans="2:6" x14ac:dyDescent="0.25">
      <c r="B212" s="88">
        <v>31416666666.667</v>
      </c>
      <c r="C212" s="88">
        <v>-65.898735000000002</v>
      </c>
      <c r="E212" s="88">
        <v>31416666666.667</v>
      </c>
      <c r="F212" s="88">
        <v>-52.188412</v>
      </c>
    </row>
    <row r="213" spans="2:6" x14ac:dyDescent="0.25">
      <c r="B213" s="88">
        <v>31500000000</v>
      </c>
      <c r="C213" s="88">
        <v>-66.130691999999996</v>
      </c>
      <c r="E213" s="88">
        <v>31500000000</v>
      </c>
      <c r="F213" s="88">
        <v>-52.551864999999999</v>
      </c>
    </row>
    <row r="214" spans="2:6" x14ac:dyDescent="0.25">
      <c r="B214" s="88">
        <v>31583333333.333</v>
      </c>
      <c r="C214" s="88">
        <v>-66.123351999999997</v>
      </c>
      <c r="E214" s="88">
        <v>31583333333.333</v>
      </c>
      <c r="F214" s="88">
        <v>-52.562694999999998</v>
      </c>
    </row>
    <row r="215" spans="2:6" x14ac:dyDescent="0.25">
      <c r="B215" s="88">
        <v>31666666666.667</v>
      </c>
      <c r="C215" s="88">
        <v>-65.728333000000006</v>
      </c>
      <c r="E215" s="88">
        <v>31666666666.667</v>
      </c>
      <c r="F215" s="88">
        <v>-51.534450999999997</v>
      </c>
    </row>
    <row r="216" spans="2:6" x14ac:dyDescent="0.25">
      <c r="B216" s="88">
        <v>31750000000</v>
      </c>
      <c r="C216" s="88">
        <v>-65.887535</v>
      </c>
      <c r="E216" s="88">
        <v>31750000000</v>
      </c>
      <c r="F216" s="88">
        <v>-52.349491</v>
      </c>
    </row>
    <row r="217" spans="2:6" x14ac:dyDescent="0.25">
      <c r="B217" s="88">
        <v>31833333333.333</v>
      </c>
      <c r="C217" s="88">
        <v>-65.699950999999999</v>
      </c>
      <c r="E217" s="88">
        <v>31833333333.333</v>
      </c>
      <c r="F217" s="88">
        <v>-53.746681000000002</v>
      </c>
    </row>
    <row r="218" spans="2:6" x14ac:dyDescent="0.25">
      <c r="B218" s="88">
        <v>31916666666.667</v>
      </c>
      <c r="C218" s="88">
        <v>-67.118668</v>
      </c>
      <c r="E218" s="88">
        <v>31916666666.667</v>
      </c>
      <c r="F218" s="88">
        <v>-53.156703999999998</v>
      </c>
    </row>
    <row r="219" spans="2:6" x14ac:dyDescent="0.25">
      <c r="B219" s="88">
        <v>32000000000</v>
      </c>
      <c r="C219" s="88">
        <v>-66.266234999999995</v>
      </c>
      <c r="E219" s="88">
        <v>32000000000</v>
      </c>
      <c r="F219" s="88">
        <v>-52.973705000000002</v>
      </c>
    </row>
    <row r="220" spans="2:6" x14ac:dyDescent="0.25">
      <c r="B220" s="88" t="s">
        <v>21</v>
      </c>
      <c r="C220" s="88"/>
      <c r="E220" s="88" t="s">
        <v>21</v>
      </c>
      <c r="F220" s="88"/>
    </row>
    <row r="221" spans="2:6" x14ac:dyDescent="0.25">
      <c r="B221" s="88"/>
      <c r="C221" s="88"/>
      <c r="E221" s="88"/>
      <c r="F221" s="88"/>
    </row>
    <row r="222" spans="2:6" x14ac:dyDescent="0.25">
      <c r="B222" s="88"/>
      <c r="C222" s="88"/>
      <c r="E222" s="88"/>
      <c r="F222" s="88"/>
    </row>
    <row r="223" spans="2:6" x14ac:dyDescent="0.25">
      <c r="B223" s="88" t="s">
        <v>25</v>
      </c>
      <c r="C223" s="88"/>
      <c r="E223" s="88" t="s">
        <v>25</v>
      </c>
      <c r="F223" s="88"/>
    </row>
    <row r="224" spans="2:6" x14ac:dyDescent="0.25">
      <c r="B224" s="88" t="s">
        <v>19</v>
      </c>
      <c r="C224" s="88" t="s">
        <v>264</v>
      </c>
      <c r="E224" s="88" t="s">
        <v>19</v>
      </c>
      <c r="F224" s="88" t="s">
        <v>264</v>
      </c>
    </row>
    <row r="225" spans="2:6" x14ac:dyDescent="0.25">
      <c r="B225" s="88">
        <v>40000000000</v>
      </c>
      <c r="C225" s="88">
        <v>-62.676270000000002</v>
      </c>
      <c r="E225" s="88">
        <v>40000000000</v>
      </c>
      <c r="F225" s="88">
        <v>-60.037185999999998</v>
      </c>
    </row>
    <row r="226" spans="2:6" x14ac:dyDescent="0.25">
      <c r="B226" s="88">
        <v>39833333333.333</v>
      </c>
      <c r="C226" s="88">
        <v>-61.769038999999999</v>
      </c>
      <c r="E226" s="88">
        <v>39833333333.333</v>
      </c>
      <c r="F226" s="88">
        <v>-59.630752999999999</v>
      </c>
    </row>
    <row r="227" spans="2:6" x14ac:dyDescent="0.25">
      <c r="B227" s="88">
        <v>39666666666.667</v>
      </c>
      <c r="C227" s="88">
        <v>-62.133839000000002</v>
      </c>
      <c r="E227" s="88">
        <v>39666666666.667</v>
      </c>
      <c r="F227" s="88">
        <v>-61.406776000000001</v>
      </c>
    </row>
    <row r="228" spans="2:6" x14ac:dyDescent="0.25">
      <c r="B228" s="88">
        <v>39500000000</v>
      </c>
      <c r="C228" s="88">
        <v>-59.782314</v>
      </c>
      <c r="E228" s="88">
        <v>39500000000</v>
      </c>
      <c r="F228" s="88">
        <v>-60.315907000000003</v>
      </c>
    </row>
    <row r="229" spans="2:6" x14ac:dyDescent="0.25">
      <c r="B229" s="88">
        <v>39333333333.333</v>
      </c>
      <c r="C229" s="88">
        <v>-58.920177000000002</v>
      </c>
      <c r="E229" s="88">
        <v>39333333333.333</v>
      </c>
      <c r="F229" s="88">
        <v>-60.662891000000002</v>
      </c>
    </row>
    <row r="230" spans="2:6" x14ac:dyDescent="0.25">
      <c r="B230" s="88">
        <v>39166666666.667</v>
      </c>
      <c r="C230" s="88">
        <v>-58.664188000000003</v>
      </c>
      <c r="E230" s="88">
        <v>39166666666.667</v>
      </c>
      <c r="F230" s="88">
        <v>-61.345939999999999</v>
      </c>
    </row>
    <row r="231" spans="2:6" x14ac:dyDescent="0.25">
      <c r="B231" s="88">
        <v>39000000000</v>
      </c>
      <c r="C231" s="88">
        <v>-58.216537000000002</v>
      </c>
      <c r="E231" s="88">
        <v>39000000000</v>
      </c>
      <c r="F231" s="88">
        <v>-61.690280999999999</v>
      </c>
    </row>
    <row r="232" spans="2:6" x14ac:dyDescent="0.25">
      <c r="B232" s="88">
        <v>38833333333.333</v>
      </c>
      <c r="C232" s="88">
        <v>-59.858806999999999</v>
      </c>
      <c r="E232" s="88">
        <v>38833333333.333</v>
      </c>
      <c r="F232" s="88">
        <v>-65.083672000000007</v>
      </c>
    </row>
    <row r="233" spans="2:6" x14ac:dyDescent="0.25">
      <c r="B233" s="88">
        <v>38666666666.667</v>
      </c>
      <c r="C233" s="88">
        <v>-57.245182</v>
      </c>
      <c r="E233" s="88">
        <v>38666666666.667</v>
      </c>
      <c r="F233" s="88">
        <v>-63.259036999999999</v>
      </c>
    </row>
    <row r="234" spans="2:6" x14ac:dyDescent="0.25">
      <c r="B234" s="88">
        <v>38500000000</v>
      </c>
      <c r="C234" s="88">
        <v>-54.537757999999997</v>
      </c>
      <c r="E234" s="88">
        <v>38500000000</v>
      </c>
      <c r="F234" s="88">
        <v>-61.316611999999999</v>
      </c>
    </row>
    <row r="235" spans="2:6" x14ac:dyDescent="0.25">
      <c r="B235" s="88">
        <v>38333333333.333</v>
      </c>
      <c r="C235" s="88">
        <v>-58.780315000000002</v>
      </c>
      <c r="E235" s="88">
        <v>38333333333.333</v>
      </c>
      <c r="F235" s="88">
        <v>-67.821906999999996</v>
      </c>
    </row>
    <row r="236" spans="2:6" x14ac:dyDescent="0.25">
      <c r="B236" s="88">
        <v>38166666666.667</v>
      </c>
      <c r="C236" s="88">
        <v>-57.210495000000002</v>
      </c>
      <c r="E236" s="88">
        <v>38166666666.667</v>
      </c>
      <c r="F236" s="88">
        <v>-67.837585000000004</v>
      </c>
    </row>
    <row r="237" spans="2:6" x14ac:dyDescent="0.25">
      <c r="B237" s="88">
        <v>38000000000</v>
      </c>
      <c r="C237" s="88">
        <v>-55.019824999999997</v>
      </c>
      <c r="E237" s="88">
        <v>38000000000</v>
      </c>
      <c r="F237" s="88">
        <v>-65.588325999999995</v>
      </c>
    </row>
    <row r="238" spans="2:6" x14ac:dyDescent="0.25">
      <c r="B238" s="88">
        <v>37833333333.333</v>
      </c>
      <c r="C238" s="88">
        <v>-57.566493999999999</v>
      </c>
      <c r="E238" s="88">
        <v>37833333333.333</v>
      </c>
      <c r="F238" s="88">
        <v>-69.878319000000005</v>
      </c>
    </row>
    <row r="239" spans="2:6" x14ac:dyDescent="0.25">
      <c r="B239" s="88">
        <v>37666666666.667</v>
      </c>
      <c r="C239" s="88">
        <v>-53.230381000000001</v>
      </c>
      <c r="E239" s="88">
        <v>37666666666.667</v>
      </c>
      <c r="F239" s="88">
        <v>-63.964461999999997</v>
      </c>
    </row>
    <row r="240" spans="2:6" x14ac:dyDescent="0.25">
      <c r="B240" s="88">
        <v>37500000000</v>
      </c>
      <c r="C240" s="88">
        <v>-56.111308999999999</v>
      </c>
      <c r="E240" s="88">
        <v>37500000000</v>
      </c>
      <c r="F240" s="88">
        <v>-70.611953999999997</v>
      </c>
    </row>
    <row r="241" spans="2:6" x14ac:dyDescent="0.25">
      <c r="B241" s="88">
        <v>37333333333.333</v>
      </c>
      <c r="C241" s="88">
        <v>-54.556477000000001</v>
      </c>
      <c r="E241" s="88">
        <v>37333333333.333</v>
      </c>
      <c r="F241" s="88">
        <v>-68.172531000000006</v>
      </c>
    </row>
    <row r="242" spans="2:6" x14ac:dyDescent="0.25">
      <c r="B242" s="88">
        <v>37166666666.667</v>
      </c>
      <c r="C242" s="88">
        <v>-54.013035000000002</v>
      </c>
      <c r="E242" s="88">
        <v>37166666666.667</v>
      </c>
      <c r="F242" s="88">
        <v>-67.505996999999994</v>
      </c>
    </row>
    <row r="243" spans="2:6" x14ac:dyDescent="0.25">
      <c r="B243" s="88">
        <v>37000000000</v>
      </c>
      <c r="C243" s="88">
        <v>-53.396835000000003</v>
      </c>
      <c r="E243" s="88">
        <v>37000000000</v>
      </c>
      <c r="F243" s="88">
        <v>-68.675490999999994</v>
      </c>
    </row>
    <row r="244" spans="2:6" x14ac:dyDescent="0.25">
      <c r="B244" s="88">
        <v>36833333333.333</v>
      </c>
      <c r="C244" s="88">
        <v>-53.497920999999998</v>
      </c>
      <c r="E244" s="88">
        <v>36833333333.333</v>
      </c>
      <c r="F244" s="88">
        <v>-68.602256999999994</v>
      </c>
    </row>
    <row r="245" spans="2:6" x14ac:dyDescent="0.25">
      <c r="B245" s="88">
        <v>36666666666.667</v>
      </c>
      <c r="C245" s="88">
        <v>-52.418216999999999</v>
      </c>
      <c r="E245" s="88">
        <v>36666666666.667</v>
      </c>
      <c r="F245" s="88">
        <v>-66.474258000000006</v>
      </c>
    </row>
    <row r="246" spans="2:6" x14ac:dyDescent="0.25">
      <c r="B246" s="88">
        <v>36500000000</v>
      </c>
      <c r="C246" s="88">
        <v>-52.522686</v>
      </c>
      <c r="E246" s="88">
        <v>36500000000</v>
      </c>
      <c r="F246" s="88">
        <v>-64.897018000000003</v>
      </c>
    </row>
    <row r="247" spans="2:6" x14ac:dyDescent="0.25">
      <c r="B247" s="88">
        <v>36333333333.333</v>
      </c>
      <c r="C247" s="88">
        <v>-52.763022999999997</v>
      </c>
      <c r="E247" s="88">
        <v>36333333333.333</v>
      </c>
      <c r="F247" s="88">
        <v>-63.874541999999998</v>
      </c>
    </row>
    <row r="248" spans="2:6" x14ac:dyDescent="0.25">
      <c r="B248" s="88">
        <v>36166666666.667</v>
      </c>
      <c r="C248" s="88">
        <v>-53.972831999999997</v>
      </c>
      <c r="E248" s="88">
        <v>36166666666.667</v>
      </c>
      <c r="F248" s="88">
        <v>-64.438957000000002</v>
      </c>
    </row>
    <row r="249" spans="2:6" x14ac:dyDescent="0.25">
      <c r="B249" s="88">
        <v>36000000000</v>
      </c>
      <c r="C249" s="88">
        <v>-52.640450000000001</v>
      </c>
      <c r="E249" s="88">
        <v>36000000000</v>
      </c>
      <c r="F249" s="88">
        <v>-61.823013000000003</v>
      </c>
    </row>
    <row r="250" spans="2:6" x14ac:dyDescent="0.25">
      <c r="B250" s="88">
        <v>35833333333.333</v>
      </c>
      <c r="C250" s="88">
        <v>-56.467564000000003</v>
      </c>
      <c r="E250" s="88">
        <v>35833333333.333</v>
      </c>
      <c r="F250" s="88">
        <v>-64.670760999999999</v>
      </c>
    </row>
    <row r="251" spans="2:6" x14ac:dyDescent="0.25">
      <c r="B251" s="88">
        <v>35666666666.667</v>
      </c>
      <c r="C251" s="88">
        <v>-56.418467999999997</v>
      </c>
      <c r="E251" s="88">
        <v>35666666666.667</v>
      </c>
      <c r="F251" s="88">
        <v>-62.853713999999997</v>
      </c>
    </row>
    <row r="252" spans="2:6" x14ac:dyDescent="0.25">
      <c r="B252" s="88">
        <v>35500000000</v>
      </c>
      <c r="C252" s="88">
        <v>-55.948444000000002</v>
      </c>
      <c r="E252" s="88">
        <v>35500000000</v>
      </c>
      <c r="F252" s="88">
        <v>-61.382454000000003</v>
      </c>
    </row>
    <row r="253" spans="2:6" x14ac:dyDescent="0.25">
      <c r="B253" s="88">
        <v>35333333333.333</v>
      </c>
      <c r="C253" s="88">
        <v>-64.665001000000004</v>
      </c>
      <c r="E253" s="88">
        <v>35333333333.333</v>
      </c>
      <c r="F253" s="88">
        <v>-69.026893999999999</v>
      </c>
    </row>
    <row r="254" spans="2:6" x14ac:dyDescent="0.25">
      <c r="B254" s="88">
        <v>35166666666.667</v>
      </c>
      <c r="C254" s="88">
        <v>-63.780391999999999</v>
      </c>
      <c r="E254" s="88">
        <v>35166666666.667</v>
      </c>
      <c r="F254" s="88">
        <v>-67.577126000000007</v>
      </c>
    </row>
    <row r="255" spans="2:6" x14ac:dyDescent="0.25">
      <c r="B255" s="88">
        <v>35000000000</v>
      </c>
      <c r="C255" s="88">
        <v>-62.744148000000003</v>
      </c>
      <c r="E255" s="88">
        <v>35000000000</v>
      </c>
      <c r="F255" s="88">
        <v>-66.599213000000006</v>
      </c>
    </row>
    <row r="256" spans="2:6" x14ac:dyDescent="0.25">
      <c r="B256" s="88">
        <v>34833333333.333</v>
      </c>
      <c r="C256" s="88">
        <v>-67.928229999999999</v>
      </c>
      <c r="E256" s="88">
        <v>34833333333.333</v>
      </c>
      <c r="F256" s="88">
        <v>-72.092162999999999</v>
      </c>
    </row>
    <row r="257" spans="2:6" x14ac:dyDescent="0.25">
      <c r="B257" s="88">
        <v>34666666666.667</v>
      </c>
      <c r="C257" s="88">
        <v>-73.480896000000001</v>
      </c>
      <c r="E257" s="88">
        <v>34666666666.667</v>
      </c>
      <c r="F257" s="88">
        <v>-79.260559000000001</v>
      </c>
    </row>
    <row r="258" spans="2:6" x14ac:dyDescent="0.25">
      <c r="B258" s="88">
        <v>34500000000</v>
      </c>
      <c r="C258" s="88">
        <v>-75.089164999999994</v>
      </c>
      <c r="E258" s="88">
        <v>34500000000</v>
      </c>
      <c r="F258" s="88">
        <v>-79.128876000000005</v>
      </c>
    </row>
    <row r="259" spans="2:6" x14ac:dyDescent="0.25">
      <c r="B259" s="88">
        <v>34333333333.333</v>
      </c>
      <c r="C259" s="88">
        <v>-80.167975999999996</v>
      </c>
      <c r="E259" s="88">
        <v>34333333333.333</v>
      </c>
      <c r="F259" s="88">
        <v>-84.702697999999998</v>
      </c>
    </row>
    <row r="260" spans="2:6" x14ac:dyDescent="0.25">
      <c r="B260" s="88">
        <v>34166666666.667</v>
      </c>
      <c r="C260" s="88">
        <v>-77.736358999999993</v>
      </c>
      <c r="E260" s="88">
        <v>34166666666.667</v>
      </c>
      <c r="F260" s="88">
        <v>-82.178818000000007</v>
      </c>
    </row>
    <row r="261" spans="2:6" x14ac:dyDescent="0.25">
      <c r="B261" s="88">
        <v>34000000000</v>
      </c>
      <c r="C261" s="88">
        <v>-83.540474000000003</v>
      </c>
      <c r="E261" s="88">
        <v>34000000000</v>
      </c>
      <c r="F261" s="88">
        <v>-85.569892999999993</v>
      </c>
    </row>
    <row r="262" spans="2:6" x14ac:dyDescent="0.25">
      <c r="B262" s="88">
        <v>33833333333.333</v>
      </c>
      <c r="C262" s="88">
        <v>-86.501914999999997</v>
      </c>
      <c r="E262" s="88">
        <v>33833333333.333</v>
      </c>
      <c r="F262" s="88">
        <v>-92.963310000000007</v>
      </c>
    </row>
    <row r="263" spans="2:6" x14ac:dyDescent="0.25">
      <c r="B263" s="88">
        <v>33666666666.667</v>
      </c>
      <c r="C263" s="88">
        <v>-89.975730999999996</v>
      </c>
      <c r="E263" s="88">
        <v>33666666666.667</v>
      </c>
      <c r="F263" s="88">
        <v>-89.390799999999999</v>
      </c>
    </row>
    <row r="264" spans="2:6" x14ac:dyDescent="0.25">
      <c r="B264" s="88">
        <v>33500000000</v>
      </c>
      <c r="C264" s="88">
        <v>-86.664612000000005</v>
      </c>
      <c r="E264" s="88">
        <v>33500000000</v>
      </c>
      <c r="F264" s="88">
        <v>-107.77036</v>
      </c>
    </row>
    <row r="265" spans="2:6" x14ac:dyDescent="0.25">
      <c r="B265" s="88">
        <v>33333333333.333</v>
      </c>
      <c r="C265" s="88">
        <v>-91.242431999999994</v>
      </c>
      <c r="E265" s="88">
        <v>33333333333.333</v>
      </c>
      <c r="F265" s="88">
        <v>-92.673241000000004</v>
      </c>
    </row>
    <row r="266" spans="2:6" x14ac:dyDescent="0.25">
      <c r="B266" s="88">
        <v>33166666666.667</v>
      </c>
      <c r="C266" s="88">
        <v>-95.512589000000006</v>
      </c>
      <c r="E266" s="88">
        <v>33166666666.667</v>
      </c>
      <c r="F266" s="88">
        <v>-94.277336000000005</v>
      </c>
    </row>
    <row r="267" spans="2:6" x14ac:dyDescent="0.25">
      <c r="B267" s="88">
        <v>33000000000</v>
      </c>
      <c r="C267" s="88">
        <v>-95.093040000000002</v>
      </c>
      <c r="E267" s="88">
        <v>33000000000</v>
      </c>
      <c r="F267" s="88">
        <v>-97.373322000000002</v>
      </c>
    </row>
    <row r="268" spans="2:6" x14ac:dyDescent="0.25">
      <c r="B268" s="88">
        <v>32833333333.333</v>
      </c>
      <c r="C268" s="88">
        <v>-96.261246</v>
      </c>
      <c r="E268" s="88">
        <v>32833333333.333</v>
      </c>
      <c r="F268" s="88">
        <v>-97.760399000000007</v>
      </c>
    </row>
    <row r="269" spans="2:6" x14ac:dyDescent="0.25">
      <c r="B269" s="88">
        <v>32666666666.667</v>
      </c>
      <c r="C269" s="88">
        <v>-102.05897</v>
      </c>
      <c r="E269" s="88">
        <v>32666666666.667</v>
      </c>
      <c r="F269" s="88">
        <v>-96.604209999999995</v>
      </c>
    </row>
    <row r="270" spans="2:6" x14ac:dyDescent="0.25">
      <c r="B270" s="88">
        <v>32500000000</v>
      </c>
      <c r="C270" s="88">
        <v>-91.300788999999995</v>
      </c>
      <c r="E270" s="88">
        <v>32500000000</v>
      </c>
      <c r="F270" s="88">
        <v>-112.30636</v>
      </c>
    </row>
    <row r="271" spans="2:6" x14ac:dyDescent="0.25">
      <c r="B271" s="88">
        <v>32333333333.333</v>
      </c>
      <c r="C271" s="88">
        <v>-106.21034</v>
      </c>
      <c r="E271" s="88">
        <v>32333333333.333</v>
      </c>
      <c r="F271" s="88">
        <v>-102.43673</v>
      </c>
    </row>
    <row r="272" spans="2:6" x14ac:dyDescent="0.25">
      <c r="B272" s="88">
        <v>32166666666.667</v>
      </c>
      <c r="C272" s="88">
        <v>-97.008041000000006</v>
      </c>
      <c r="E272" s="88">
        <v>32166666666.667</v>
      </c>
      <c r="F272" s="88">
        <v>-95.689079000000007</v>
      </c>
    </row>
    <row r="273" spans="2:6" x14ac:dyDescent="0.25">
      <c r="B273" s="88">
        <v>32000000000</v>
      </c>
      <c r="C273" s="88">
        <v>-95.311171999999999</v>
      </c>
      <c r="E273" s="88">
        <v>32000000000</v>
      </c>
      <c r="F273" s="88">
        <v>-97.657264999999995</v>
      </c>
    </row>
    <row r="274" spans="2:6" x14ac:dyDescent="0.25">
      <c r="B274" s="88" t="s">
        <v>21</v>
      </c>
      <c r="C274" s="88"/>
      <c r="E274" s="88" t="s">
        <v>21</v>
      </c>
      <c r="F274" s="88"/>
    </row>
    <row r="275" spans="2:6" x14ac:dyDescent="0.25">
      <c r="B275" s="88"/>
      <c r="C275" s="88"/>
      <c r="E275" s="88"/>
      <c r="F275" s="88"/>
    </row>
    <row r="276" spans="2:6" x14ac:dyDescent="0.25">
      <c r="B276" s="88"/>
      <c r="C276" s="88"/>
      <c r="E276" s="88"/>
      <c r="F276" s="88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276"/>
  <sheetViews>
    <sheetView workbookViewId="0"/>
  </sheetViews>
  <sheetFormatPr defaultRowHeight="15" x14ac:dyDescent="0.25"/>
  <cols>
    <col min="1" max="1" width="18.7109375" style="40" customWidth="1"/>
    <col min="4" max="4" width="18.7109375" style="40" customWidth="1"/>
    <col min="7" max="7" width="2" style="26" customWidth="1"/>
    <col min="8" max="8" width="14" style="27" bestFit="1" customWidth="1"/>
    <col min="9" max="9" width="9.5703125" style="27" bestFit="1" customWidth="1"/>
    <col min="10" max="10" width="10.140625" style="27" bestFit="1" customWidth="1"/>
    <col min="11" max="11" width="2" style="26" customWidth="1"/>
    <col min="12" max="12" width="14" style="27" bestFit="1" customWidth="1"/>
    <col min="13" max="13" width="9.5703125" style="27" bestFit="1" customWidth="1"/>
    <col min="14" max="14" width="10.140625" style="27" bestFit="1" customWidth="1"/>
    <col min="15" max="15" width="2" style="26" customWidth="1"/>
    <col min="16" max="16" width="14" style="47" bestFit="1" customWidth="1"/>
    <col min="17" max="17" width="9.5703125" style="47" bestFit="1" customWidth="1"/>
    <col min="18" max="18" width="10.140625" style="47" bestFit="1" customWidth="1"/>
    <col min="19" max="19" width="2" style="26" customWidth="1"/>
    <col min="20" max="20" width="14" style="47" bestFit="1" customWidth="1"/>
    <col min="21" max="21" width="9.5703125" style="47" bestFit="1" customWidth="1"/>
    <col min="22" max="22" width="10.140625" style="47" bestFit="1" customWidth="1"/>
    <col min="23" max="23" width="2" style="26" customWidth="1"/>
  </cols>
  <sheetData>
    <row r="1" spans="1:22" x14ac:dyDescent="0.25">
      <c r="B1" s="88" t="s">
        <v>95</v>
      </c>
      <c r="C1" s="88"/>
      <c r="E1" s="88" t="s">
        <v>95</v>
      </c>
      <c r="F1" s="88"/>
      <c r="H1" s="27" t="s">
        <v>164</v>
      </c>
      <c r="I1" s="27" t="s">
        <v>3</v>
      </c>
      <c r="J1" s="27" t="s">
        <v>4</v>
      </c>
      <c r="L1" s="27" t="s">
        <v>164</v>
      </c>
      <c r="M1" s="27" t="s">
        <v>5</v>
      </c>
      <c r="N1" s="27" t="s">
        <v>6</v>
      </c>
      <c r="P1" s="27" t="s">
        <v>164</v>
      </c>
      <c r="Q1" s="47" t="s">
        <v>7</v>
      </c>
      <c r="R1" s="47" t="s">
        <v>8</v>
      </c>
      <c r="S1" s="38"/>
      <c r="T1" s="27" t="s">
        <v>164</v>
      </c>
      <c r="U1" s="47" t="s">
        <v>9</v>
      </c>
      <c r="V1" s="47" t="s">
        <v>10</v>
      </c>
    </row>
    <row r="2" spans="1:22" x14ac:dyDescent="0.25">
      <c r="A2" s="50" t="s">
        <v>192</v>
      </c>
      <c r="B2" s="88" t="s">
        <v>249</v>
      </c>
      <c r="C2" s="88" t="s">
        <v>260</v>
      </c>
      <c r="D2" s="50" t="s">
        <v>193</v>
      </c>
      <c r="E2" s="88" t="s">
        <v>249</v>
      </c>
      <c r="F2" s="88" t="s">
        <v>260</v>
      </c>
      <c r="H2" s="48"/>
      <c r="I2" s="48">
        <f>AVERAGE(I3:I51)</f>
        <v>-47.788459897959193</v>
      </c>
      <c r="J2" s="48">
        <f>AVERAGE(J3:J51)</f>
        <v>-31.621778040816324</v>
      </c>
      <c r="M2" s="48">
        <f>AVERAGE(M3:M51)</f>
        <v>-35.088676102040814</v>
      </c>
      <c r="N2" s="48">
        <f>AVERAGE(N3:N51)</f>
        <v>-46.469587510204079</v>
      </c>
      <c r="P2" s="48"/>
      <c r="Q2" s="48">
        <f>AVERAGE(Q3:Q51)</f>
        <v>-57.134826224489814</v>
      </c>
      <c r="R2" s="48">
        <f>AVERAGE(R3:R51)</f>
        <v>-47.405244591836734</v>
      </c>
      <c r="S2" s="38"/>
      <c r="T2" s="48"/>
      <c r="U2" s="48">
        <f>AVERAGE(U3:U51)</f>
        <v>-52.70723142857144</v>
      </c>
      <c r="V2" s="48">
        <f>AVERAGE(V3:V51)</f>
        <v>-63.701904081632655</v>
      </c>
    </row>
    <row r="3" spans="1:22" x14ac:dyDescent="0.25">
      <c r="B3" s="88" t="s">
        <v>278</v>
      </c>
      <c r="C3" s="88" t="s">
        <v>279</v>
      </c>
      <c r="E3" s="88" t="s">
        <v>278</v>
      </c>
      <c r="F3" s="88" t="s">
        <v>279</v>
      </c>
      <c r="H3" s="27">
        <f t="shared" ref="H3:H34" si="0">B63/1000000000</f>
        <v>16</v>
      </c>
      <c r="I3" s="27">
        <f t="shared" ref="I3:I34" si="1">C63</f>
        <v>-58.682338999999999</v>
      </c>
      <c r="J3" s="27">
        <f t="shared" ref="J3:J34" si="2">F63</f>
        <v>-39.081043000000001</v>
      </c>
      <c r="L3" s="27">
        <f t="shared" ref="L3:L34" si="3">B117/1000000000</f>
        <v>24</v>
      </c>
      <c r="M3" s="27">
        <f t="shared" ref="M3:M34" si="4">C117</f>
        <v>-35.595393999999999</v>
      </c>
      <c r="N3" s="27">
        <f t="shared" ref="N3:N34" si="5">F117</f>
        <v>-49.47213</v>
      </c>
      <c r="P3" s="47">
        <f t="shared" ref="P3:P34" si="6">B171/1000000000</f>
        <v>28</v>
      </c>
      <c r="Q3" s="27">
        <f t="shared" ref="Q3:Q34" si="7">C171</f>
        <v>-58.215637000000001</v>
      </c>
      <c r="R3" s="27">
        <f t="shared" ref="R3:R34" si="8">F171</f>
        <v>-45.499836000000002</v>
      </c>
      <c r="S3" s="38"/>
      <c r="T3" s="27">
        <f t="shared" ref="T3:T34" si="9">B225/1000000000</f>
        <v>40</v>
      </c>
      <c r="U3" s="27">
        <f t="shared" ref="U3:U34" si="10">C225</f>
        <v>-50.539745000000003</v>
      </c>
      <c r="V3" s="27">
        <f t="shared" ref="V3:V34" si="11">F225</f>
        <v>-64.916145</v>
      </c>
    </row>
    <row r="4" spans="1:22" x14ac:dyDescent="0.25">
      <c r="B4" s="88" t="s">
        <v>98</v>
      </c>
      <c r="C4" s="88"/>
      <c r="E4" s="88" t="s">
        <v>98</v>
      </c>
      <c r="F4" s="88"/>
      <c r="H4" s="27">
        <f t="shared" si="0"/>
        <v>16.333333333333002</v>
      </c>
      <c r="I4" s="27">
        <f t="shared" si="1"/>
        <v>-58.978203000000001</v>
      </c>
      <c r="J4" s="27">
        <f t="shared" si="2"/>
        <v>-38.427073999999998</v>
      </c>
      <c r="L4" s="27">
        <f t="shared" si="3"/>
        <v>24.166666666666998</v>
      </c>
      <c r="M4" s="27">
        <f t="shared" si="4"/>
        <v>-35.423037999999998</v>
      </c>
      <c r="N4" s="27">
        <f t="shared" si="5"/>
        <v>-49.484679999999997</v>
      </c>
      <c r="P4" s="47">
        <f t="shared" si="6"/>
        <v>28.083333333333002</v>
      </c>
      <c r="Q4" s="27">
        <f t="shared" si="7"/>
        <v>-55.874820999999997</v>
      </c>
      <c r="R4" s="27">
        <f t="shared" si="8"/>
        <v>-43.888939000000001</v>
      </c>
      <c r="S4" s="38"/>
      <c r="T4" s="27">
        <f t="shared" si="9"/>
        <v>39.833333333333002</v>
      </c>
      <c r="U4" s="27">
        <f t="shared" si="10"/>
        <v>-51.558979000000001</v>
      </c>
      <c r="V4" s="27">
        <f t="shared" si="11"/>
        <v>-66.122978000000003</v>
      </c>
    </row>
    <row r="5" spans="1:22" x14ac:dyDescent="0.25">
      <c r="B5" s="88"/>
      <c r="C5" s="88"/>
      <c r="E5" s="88"/>
      <c r="F5" s="88"/>
      <c r="H5" s="27">
        <f t="shared" si="0"/>
        <v>16.666666666666998</v>
      </c>
      <c r="I5" s="27">
        <f t="shared" si="1"/>
        <v>-59.395713999999998</v>
      </c>
      <c r="J5" s="27">
        <f t="shared" si="2"/>
        <v>-37.539223</v>
      </c>
      <c r="L5" s="27">
        <f t="shared" si="3"/>
        <v>24.333333333333002</v>
      </c>
      <c r="M5" s="27">
        <f t="shared" si="4"/>
        <v>-35.238425999999997</v>
      </c>
      <c r="N5" s="27">
        <f t="shared" si="5"/>
        <v>-49.579197000000001</v>
      </c>
      <c r="P5" s="47">
        <f t="shared" si="6"/>
        <v>28.166666666666998</v>
      </c>
      <c r="Q5" s="27">
        <f t="shared" si="7"/>
        <v>-57.341118000000002</v>
      </c>
      <c r="R5" s="27">
        <f t="shared" si="8"/>
        <v>-45.307011000000003</v>
      </c>
      <c r="S5" s="38"/>
      <c r="T5" s="27">
        <f t="shared" si="9"/>
        <v>39.666666666666998</v>
      </c>
      <c r="U5" s="27">
        <f t="shared" si="10"/>
        <v>-52.189796000000001</v>
      </c>
      <c r="V5" s="27">
        <f t="shared" si="11"/>
        <v>-65.507407999999998</v>
      </c>
    </row>
    <row r="6" spans="1:22" x14ac:dyDescent="0.25">
      <c r="B6" s="88"/>
      <c r="C6" s="88"/>
      <c r="E6" s="88"/>
      <c r="F6" s="88"/>
      <c r="H6" s="27">
        <f t="shared" si="0"/>
        <v>17</v>
      </c>
      <c r="I6" s="27">
        <f t="shared" si="1"/>
        <v>-59.623916999999999</v>
      </c>
      <c r="J6" s="27">
        <f t="shared" si="2"/>
        <v>-36.60371</v>
      </c>
      <c r="L6" s="27">
        <f t="shared" si="3"/>
        <v>24.5</v>
      </c>
      <c r="M6" s="27">
        <f t="shared" si="4"/>
        <v>-34.896011000000001</v>
      </c>
      <c r="N6" s="27">
        <f t="shared" si="5"/>
        <v>-49.508513999999998</v>
      </c>
      <c r="P6" s="47">
        <f t="shared" si="6"/>
        <v>28.25</v>
      </c>
      <c r="Q6" s="27">
        <f t="shared" si="7"/>
        <v>-56.451045999999998</v>
      </c>
      <c r="R6" s="27">
        <f t="shared" si="8"/>
        <v>-44.464848000000003</v>
      </c>
      <c r="S6" s="38"/>
      <c r="T6" s="27">
        <f t="shared" si="9"/>
        <v>39.5</v>
      </c>
      <c r="U6" s="27">
        <f t="shared" si="10"/>
        <v>-54.017277</v>
      </c>
      <c r="V6" s="27">
        <f t="shared" si="11"/>
        <v>-70.051597999999998</v>
      </c>
    </row>
    <row r="7" spans="1:22" x14ac:dyDescent="0.25">
      <c r="B7" s="88" t="s">
        <v>18</v>
      </c>
      <c r="C7" s="88"/>
      <c r="E7" s="88" t="s">
        <v>18</v>
      </c>
      <c r="F7" s="88"/>
      <c r="H7" s="27">
        <f t="shared" si="0"/>
        <v>17.333333333333002</v>
      </c>
      <c r="I7" s="27">
        <f t="shared" si="1"/>
        <v>-59.850341999999998</v>
      </c>
      <c r="J7" s="27">
        <f t="shared" si="2"/>
        <v>-35.847892999999999</v>
      </c>
      <c r="L7" s="27">
        <f t="shared" si="3"/>
        <v>24.666666666666998</v>
      </c>
      <c r="M7" s="27">
        <f t="shared" si="4"/>
        <v>-34.831287000000003</v>
      </c>
      <c r="N7" s="27">
        <f t="shared" si="5"/>
        <v>-49.311301999999998</v>
      </c>
      <c r="P7" s="47">
        <f t="shared" si="6"/>
        <v>28.333333333333002</v>
      </c>
      <c r="Q7" s="27">
        <f t="shared" si="7"/>
        <v>-56.275073999999996</v>
      </c>
      <c r="R7" s="27">
        <f t="shared" si="8"/>
        <v>-44.419162999999998</v>
      </c>
      <c r="S7" s="38"/>
      <c r="T7" s="27">
        <f t="shared" si="9"/>
        <v>39.333333333333002</v>
      </c>
      <c r="U7" s="27">
        <f t="shared" si="10"/>
        <v>-52.113959999999999</v>
      </c>
      <c r="V7" s="27">
        <f t="shared" si="11"/>
        <v>-66.414931999999993</v>
      </c>
    </row>
    <row r="8" spans="1:22" x14ac:dyDescent="0.25">
      <c r="B8" s="88" t="s">
        <v>19</v>
      </c>
      <c r="C8" s="88" t="s">
        <v>250</v>
      </c>
      <c r="E8" s="88" t="s">
        <v>19</v>
      </c>
      <c r="F8" s="88" t="s">
        <v>250</v>
      </c>
      <c r="H8" s="27">
        <f t="shared" si="0"/>
        <v>17.666666666666998</v>
      </c>
      <c r="I8" s="27">
        <f t="shared" si="1"/>
        <v>-59.975811</v>
      </c>
      <c r="J8" s="27">
        <f t="shared" si="2"/>
        <v>-35.152805000000001</v>
      </c>
      <c r="L8" s="27">
        <f t="shared" si="3"/>
        <v>24.833333333333002</v>
      </c>
      <c r="M8" s="27">
        <f t="shared" si="4"/>
        <v>-34.578586999999999</v>
      </c>
      <c r="N8" s="27">
        <f t="shared" si="5"/>
        <v>-48.828460999999997</v>
      </c>
      <c r="P8" s="47">
        <f t="shared" si="6"/>
        <v>28.416666666666998</v>
      </c>
      <c r="Q8" s="27">
        <f t="shared" si="7"/>
        <v>-55.410899999999998</v>
      </c>
      <c r="R8" s="27">
        <f t="shared" si="8"/>
        <v>-44.032947999999998</v>
      </c>
      <c r="S8" s="38"/>
      <c r="T8" s="27">
        <f t="shared" si="9"/>
        <v>39.166666666666998</v>
      </c>
      <c r="U8" s="27">
        <f t="shared" si="10"/>
        <v>-54.442706999999999</v>
      </c>
      <c r="V8" s="27">
        <f t="shared" si="11"/>
        <v>-72.016379999999998</v>
      </c>
    </row>
    <row r="9" spans="1:22" x14ac:dyDescent="0.25">
      <c r="B9" s="88">
        <v>8000000000</v>
      </c>
      <c r="C9" s="88">
        <v>-35.346995999999997</v>
      </c>
      <c r="E9" s="88">
        <v>8000000000</v>
      </c>
      <c r="F9" s="88">
        <v>-42.581318000000003</v>
      </c>
      <c r="H9" s="27">
        <f t="shared" si="0"/>
        <v>18</v>
      </c>
      <c r="I9" s="27">
        <f t="shared" si="1"/>
        <v>-59.736846999999997</v>
      </c>
      <c r="J9" s="27">
        <f t="shared" si="2"/>
        <v>-34.642338000000002</v>
      </c>
      <c r="L9" s="27">
        <f t="shared" si="3"/>
        <v>25</v>
      </c>
      <c r="M9" s="27">
        <f t="shared" si="4"/>
        <v>-34.599972000000001</v>
      </c>
      <c r="N9" s="27">
        <f t="shared" si="5"/>
        <v>-48.821617000000003</v>
      </c>
      <c r="P9" s="47">
        <f t="shared" si="6"/>
        <v>28.5</v>
      </c>
      <c r="Q9" s="27">
        <f t="shared" si="7"/>
        <v>-55.584904000000002</v>
      </c>
      <c r="R9" s="27">
        <f t="shared" si="8"/>
        <v>-43.861328</v>
      </c>
      <c r="S9" s="38"/>
      <c r="T9" s="27">
        <f t="shared" si="9"/>
        <v>39</v>
      </c>
      <c r="U9" s="27">
        <f t="shared" si="10"/>
        <v>-52.891472</v>
      </c>
      <c r="V9" s="27">
        <f t="shared" si="11"/>
        <v>-69.652657000000005</v>
      </c>
    </row>
    <row r="10" spans="1:22" x14ac:dyDescent="0.25">
      <c r="B10" s="88">
        <v>8500000000</v>
      </c>
      <c r="C10" s="88">
        <v>-32.706676000000002</v>
      </c>
      <c r="E10" s="88">
        <v>8500000000</v>
      </c>
      <c r="F10" s="88">
        <v>-42.464759999999998</v>
      </c>
      <c r="H10" s="27">
        <f t="shared" si="0"/>
        <v>18.333333333333002</v>
      </c>
      <c r="I10" s="27">
        <f t="shared" si="1"/>
        <v>-58.951526999999999</v>
      </c>
      <c r="J10" s="27">
        <f t="shared" si="2"/>
        <v>-34.407722</v>
      </c>
      <c r="L10" s="27">
        <f t="shared" si="3"/>
        <v>25.166666666666998</v>
      </c>
      <c r="M10" s="27">
        <f t="shared" si="4"/>
        <v>-35.082572999999996</v>
      </c>
      <c r="N10" s="27">
        <f t="shared" si="5"/>
        <v>-49.345756999999999</v>
      </c>
      <c r="P10" s="47">
        <f t="shared" si="6"/>
        <v>28.583333333333002</v>
      </c>
      <c r="Q10" s="27">
        <f t="shared" si="7"/>
        <v>-55.134864999999998</v>
      </c>
      <c r="R10" s="27">
        <f t="shared" si="8"/>
        <v>-43.860988999999996</v>
      </c>
      <c r="S10" s="38"/>
      <c r="T10" s="27">
        <f t="shared" si="9"/>
        <v>38.833333333333002</v>
      </c>
      <c r="U10" s="27">
        <f t="shared" si="10"/>
        <v>-53.686236999999998</v>
      </c>
      <c r="V10" s="27">
        <f t="shared" si="11"/>
        <v>-72.579314999999994</v>
      </c>
    </row>
    <row r="11" spans="1:22" x14ac:dyDescent="0.25">
      <c r="B11" s="88">
        <v>9000000000</v>
      </c>
      <c r="C11" s="88">
        <v>-29.88381</v>
      </c>
      <c r="E11" s="88">
        <v>9000000000</v>
      </c>
      <c r="F11" s="88">
        <v>-42.310814000000001</v>
      </c>
      <c r="H11" s="27">
        <f t="shared" si="0"/>
        <v>18.666666666666998</v>
      </c>
      <c r="I11" s="27">
        <f t="shared" si="1"/>
        <v>-57.832428</v>
      </c>
      <c r="J11" s="27">
        <f t="shared" si="2"/>
        <v>-34.436439999999997</v>
      </c>
      <c r="L11" s="27">
        <f t="shared" si="3"/>
        <v>25.333333333333002</v>
      </c>
      <c r="M11" s="27">
        <f t="shared" si="4"/>
        <v>-35.247318</v>
      </c>
      <c r="N11" s="27">
        <f t="shared" si="5"/>
        <v>-49.599666999999997</v>
      </c>
      <c r="P11" s="47">
        <f t="shared" si="6"/>
        <v>28.666666666666998</v>
      </c>
      <c r="Q11" s="27">
        <f t="shared" si="7"/>
        <v>-55.584651999999998</v>
      </c>
      <c r="R11" s="27">
        <f t="shared" si="8"/>
        <v>-44.243034000000002</v>
      </c>
      <c r="S11" s="38"/>
      <c r="T11" s="27">
        <f t="shared" si="9"/>
        <v>38.666666666666998</v>
      </c>
      <c r="U11" s="27">
        <f t="shared" si="10"/>
        <v>-52.362712999999999</v>
      </c>
      <c r="V11" s="27">
        <f t="shared" si="11"/>
        <v>-70.030761999999996</v>
      </c>
    </row>
    <row r="12" spans="1:22" x14ac:dyDescent="0.25">
      <c r="B12" s="88">
        <v>9500000000</v>
      </c>
      <c r="C12" s="88">
        <v>-28.321715999999999</v>
      </c>
      <c r="E12" s="88">
        <v>9500000000</v>
      </c>
      <c r="F12" s="88">
        <v>-41.674156000000004</v>
      </c>
      <c r="H12" s="27">
        <f t="shared" si="0"/>
        <v>19</v>
      </c>
      <c r="I12" s="27">
        <f t="shared" si="1"/>
        <v>-56.827789000000003</v>
      </c>
      <c r="J12" s="27">
        <f t="shared" si="2"/>
        <v>-34.707371000000002</v>
      </c>
      <c r="L12" s="27">
        <f t="shared" si="3"/>
        <v>25.5</v>
      </c>
      <c r="M12" s="27">
        <f t="shared" si="4"/>
        <v>-35.108932000000003</v>
      </c>
      <c r="N12" s="27">
        <f t="shared" si="5"/>
        <v>-49.518062999999998</v>
      </c>
      <c r="P12" s="47">
        <f t="shared" si="6"/>
        <v>28.75</v>
      </c>
      <c r="Q12" s="27">
        <f t="shared" si="7"/>
        <v>-55.630389999999998</v>
      </c>
      <c r="R12" s="27">
        <f t="shared" si="8"/>
        <v>-44.431820000000002</v>
      </c>
      <c r="S12" s="38"/>
      <c r="T12" s="27">
        <f t="shared" si="9"/>
        <v>38.5</v>
      </c>
      <c r="U12" s="27">
        <f t="shared" si="10"/>
        <v>-53.334358000000002</v>
      </c>
      <c r="V12" s="27">
        <f t="shared" si="11"/>
        <v>-70.344550999999996</v>
      </c>
    </row>
    <row r="13" spans="1:22" x14ac:dyDescent="0.25">
      <c r="B13" s="88">
        <v>10000000000</v>
      </c>
      <c r="C13" s="88">
        <v>-27.503626000000001</v>
      </c>
      <c r="E13" s="88">
        <v>10000000000</v>
      </c>
      <c r="F13" s="88">
        <v>-41.009532999999998</v>
      </c>
      <c r="H13" s="27">
        <f t="shared" si="0"/>
        <v>19.333333333333002</v>
      </c>
      <c r="I13" s="27">
        <f t="shared" si="1"/>
        <v>-56.064540999999998</v>
      </c>
      <c r="J13" s="27">
        <f t="shared" si="2"/>
        <v>-34.992888999999998</v>
      </c>
      <c r="L13" s="27">
        <f t="shared" si="3"/>
        <v>25.666666666666998</v>
      </c>
      <c r="M13" s="27">
        <f t="shared" si="4"/>
        <v>-34.699359999999999</v>
      </c>
      <c r="N13" s="27">
        <f t="shared" si="5"/>
        <v>-49.183773000000002</v>
      </c>
      <c r="P13" s="47">
        <f t="shared" si="6"/>
        <v>28.833333333333002</v>
      </c>
      <c r="Q13" s="27">
        <f t="shared" si="7"/>
        <v>-54.406714999999998</v>
      </c>
      <c r="R13" s="27">
        <f t="shared" si="8"/>
        <v>-43.700653000000003</v>
      </c>
      <c r="S13" s="38"/>
      <c r="T13" s="27">
        <f t="shared" si="9"/>
        <v>38.333333333333002</v>
      </c>
      <c r="U13" s="27">
        <f t="shared" si="10"/>
        <v>-50.353183999999999</v>
      </c>
      <c r="V13" s="27">
        <f t="shared" si="11"/>
        <v>-64.766105999999994</v>
      </c>
    </row>
    <row r="14" spans="1:22" x14ac:dyDescent="0.25">
      <c r="B14" s="88">
        <v>10500000000</v>
      </c>
      <c r="C14" s="88">
        <v>-26.527563000000001</v>
      </c>
      <c r="E14" s="88">
        <v>10500000000</v>
      </c>
      <c r="F14" s="88">
        <v>-40.809382999999997</v>
      </c>
      <c r="H14" s="27">
        <f t="shared" si="0"/>
        <v>19.666666666666998</v>
      </c>
      <c r="I14" s="27">
        <f t="shared" si="1"/>
        <v>-55.314425999999997</v>
      </c>
      <c r="J14" s="27">
        <f t="shared" si="2"/>
        <v>-35.158996999999999</v>
      </c>
      <c r="L14" s="27">
        <f t="shared" si="3"/>
        <v>25.833333333333002</v>
      </c>
      <c r="M14" s="27">
        <f t="shared" si="4"/>
        <v>-34.673290000000001</v>
      </c>
      <c r="N14" s="27">
        <f t="shared" si="5"/>
        <v>-49.090026999999999</v>
      </c>
      <c r="P14" s="47">
        <f t="shared" si="6"/>
        <v>28.916666666666998</v>
      </c>
      <c r="Q14" s="27">
        <f t="shared" si="7"/>
        <v>-55.176063999999997</v>
      </c>
      <c r="R14" s="27">
        <f t="shared" si="8"/>
        <v>-44.323779999999999</v>
      </c>
      <c r="S14" s="38"/>
      <c r="T14" s="27">
        <f t="shared" si="9"/>
        <v>38.166666666666998</v>
      </c>
      <c r="U14" s="27">
        <f t="shared" si="10"/>
        <v>-54.513934999999996</v>
      </c>
      <c r="V14" s="27">
        <f t="shared" si="11"/>
        <v>-71.302436999999998</v>
      </c>
    </row>
    <row r="15" spans="1:22" x14ac:dyDescent="0.25">
      <c r="B15" s="88">
        <v>11000000000</v>
      </c>
      <c r="C15" s="88">
        <v>-25.547014000000001</v>
      </c>
      <c r="E15" s="88">
        <v>11000000000</v>
      </c>
      <c r="F15" s="88">
        <v>-40.973675</v>
      </c>
      <c r="H15" s="27">
        <f t="shared" si="0"/>
        <v>20</v>
      </c>
      <c r="I15" s="27">
        <f t="shared" si="1"/>
        <v>-54.541096000000003</v>
      </c>
      <c r="J15" s="27">
        <f t="shared" si="2"/>
        <v>-34.998764000000001</v>
      </c>
      <c r="L15" s="27">
        <f t="shared" si="3"/>
        <v>26</v>
      </c>
      <c r="M15" s="27">
        <f t="shared" si="4"/>
        <v>-34.661414999999998</v>
      </c>
      <c r="N15" s="27">
        <f t="shared" si="5"/>
        <v>-48.841411999999998</v>
      </c>
      <c r="P15" s="47">
        <f t="shared" si="6"/>
        <v>29</v>
      </c>
      <c r="Q15" s="27">
        <f t="shared" si="7"/>
        <v>-55.240490000000001</v>
      </c>
      <c r="R15" s="27">
        <f t="shared" si="8"/>
        <v>-44.608561999999999</v>
      </c>
      <c r="S15" s="38"/>
      <c r="T15" s="27">
        <f t="shared" si="9"/>
        <v>38</v>
      </c>
      <c r="U15" s="27">
        <f t="shared" si="10"/>
        <v>-51.036105999999997</v>
      </c>
      <c r="V15" s="27">
        <f t="shared" si="11"/>
        <v>-66.428955000000002</v>
      </c>
    </row>
    <row r="16" spans="1:22" x14ac:dyDescent="0.25">
      <c r="B16" s="88">
        <v>11500000000</v>
      </c>
      <c r="C16" s="88">
        <v>-25.064323000000002</v>
      </c>
      <c r="E16" s="88">
        <v>11500000000</v>
      </c>
      <c r="F16" s="88">
        <v>-41.644371</v>
      </c>
      <c r="H16" s="27">
        <f t="shared" si="0"/>
        <v>20.333333333333002</v>
      </c>
      <c r="I16" s="27">
        <f t="shared" si="1"/>
        <v>-53.706257000000001</v>
      </c>
      <c r="J16" s="27">
        <f t="shared" si="2"/>
        <v>-34.539959000000003</v>
      </c>
      <c r="L16" s="27">
        <f t="shared" si="3"/>
        <v>26.166666666666998</v>
      </c>
      <c r="M16" s="27">
        <f t="shared" si="4"/>
        <v>-34.618136999999997</v>
      </c>
      <c r="N16" s="27">
        <f t="shared" si="5"/>
        <v>-48.426642999999999</v>
      </c>
      <c r="P16" s="47">
        <f t="shared" si="6"/>
        <v>29.083333333333002</v>
      </c>
      <c r="Q16" s="27">
        <f t="shared" si="7"/>
        <v>-55.021275000000003</v>
      </c>
      <c r="R16" s="27">
        <f t="shared" si="8"/>
        <v>-44.656348999999999</v>
      </c>
      <c r="S16" s="38"/>
      <c r="T16" s="27">
        <f t="shared" si="9"/>
        <v>37.833333333333002</v>
      </c>
      <c r="U16" s="27">
        <f t="shared" si="10"/>
        <v>-49.928246000000001</v>
      </c>
      <c r="V16" s="27">
        <f t="shared" si="11"/>
        <v>-65.405365000000003</v>
      </c>
    </row>
    <row r="17" spans="2:22" x14ac:dyDescent="0.25">
      <c r="B17" s="88">
        <v>12000000000</v>
      </c>
      <c r="C17" s="88">
        <v>-25.293983000000001</v>
      </c>
      <c r="E17" s="88">
        <v>12000000000</v>
      </c>
      <c r="F17" s="88">
        <v>-42.240817999999997</v>
      </c>
      <c r="H17" s="27">
        <f t="shared" si="0"/>
        <v>20.666666666666998</v>
      </c>
      <c r="I17" s="27">
        <f t="shared" si="1"/>
        <v>-52.886547</v>
      </c>
      <c r="J17" s="27">
        <f t="shared" si="2"/>
        <v>-33.925823000000001</v>
      </c>
      <c r="L17" s="27">
        <f t="shared" si="3"/>
        <v>26.333333333333002</v>
      </c>
      <c r="M17" s="27">
        <f t="shared" si="4"/>
        <v>-35.096107000000003</v>
      </c>
      <c r="N17" s="27">
        <f t="shared" si="5"/>
        <v>-48.50779</v>
      </c>
      <c r="P17" s="47">
        <f t="shared" si="6"/>
        <v>29.166666666666998</v>
      </c>
      <c r="Q17" s="27">
        <f t="shared" si="7"/>
        <v>-54.073653999999998</v>
      </c>
      <c r="R17" s="27">
        <f t="shared" si="8"/>
        <v>-43.883934000000004</v>
      </c>
      <c r="S17" s="38"/>
      <c r="T17" s="27">
        <f t="shared" si="9"/>
        <v>37.666666666666998</v>
      </c>
      <c r="U17" s="27">
        <f t="shared" si="10"/>
        <v>-50.814526000000001</v>
      </c>
      <c r="V17" s="27">
        <f t="shared" si="11"/>
        <v>-66.382491999999999</v>
      </c>
    </row>
    <row r="18" spans="2:22" x14ac:dyDescent="0.25">
      <c r="B18" s="88">
        <v>12500000000</v>
      </c>
      <c r="C18" s="88">
        <v>-26.575151000000002</v>
      </c>
      <c r="E18" s="88">
        <v>12500000000</v>
      </c>
      <c r="F18" s="88">
        <v>-43.541615</v>
      </c>
      <c r="H18" s="27">
        <f t="shared" si="0"/>
        <v>21</v>
      </c>
      <c r="I18" s="27">
        <f t="shared" si="1"/>
        <v>-52.098083000000003</v>
      </c>
      <c r="J18" s="27">
        <f t="shared" si="2"/>
        <v>-33.352257000000002</v>
      </c>
      <c r="L18" s="27">
        <f t="shared" si="3"/>
        <v>26.5</v>
      </c>
      <c r="M18" s="27">
        <f t="shared" si="4"/>
        <v>-35.156536000000003</v>
      </c>
      <c r="N18" s="27">
        <f t="shared" si="5"/>
        <v>-48.755989</v>
      </c>
      <c r="P18" s="47">
        <f t="shared" si="6"/>
        <v>29.25</v>
      </c>
      <c r="Q18" s="27">
        <f t="shared" si="7"/>
        <v>-54.880825000000002</v>
      </c>
      <c r="R18" s="27">
        <f t="shared" si="8"/>
        <v>-44.909641000000001</v>
      </c>
      <c r="S18" s="38"/>
      <c r="T18" s="27">
        <f t="shared" si="9"/>
        <v>37.5</v>
      </c>
      <c r="U18" s="27">
        <f t="shared" si="10"/>
        <v>-50.110359000000003</v>
      </c>
      <c r="V18" s="27">
        <f t="shared" si="11"/>
        <v>-65.558959999999999</v>
      </c>
    </row>
    <row r="19" spans="2:22" x14ac:dyDescent="0.25">
      <c r="B19" s="88">
        <v>13000000000</v>
      </c>
      <c r="C19" s="88">
        <v>-28.669840000000001</v>
      </c>
      <c r="E19" s="88">
        <v>13000000000</v>
      </c>
      <c r="F19" s="88">
        <v>-44.281787999999999</v>
      </c>
      <c r="H19" s="27">
        <f t="shared" si="0"/>
        <v>21.333333333333002</v>
      </c>
      <c r="I19" s="27">
        <f t="shared" si="1"/>
        <v>-51.179634</v>
      </c>
      <c r="J19" s="27">
        <f t="shared" si="2"/>
        <v>-32.829886999999999</v>
      </c>
      <c r="L19" s="27">
        <f t="shared" si="3"/>
        <v>26.666666666666998</v>
      </c>
      <c r="M19" s="27">
        <f t="shared" si="4"/>
        <v>-34.969417999999997</v>
      </c>
      <c r="N19" s="27">
        <f t="shared" si="5"/>
        <v>-51.310921</v>
      </c>
      <c r="P19" s="47">
        <f t="shared" si="6"/>
        <v>29.333333333333002</v>
      </c>
      <c r="Q19" s="27">
        <f t="shared" si="7"/>
        <v>-54.376117999999998</v>
      </c>
      <c r="R19" s="27">
        <f t="shared" si="8"/>
        <v>-44.769356000000002</v>
      </c>
      <c r="S19" s="38"/>
      <c r="T19" s="27">
        <f t="shared" si="9"/>
        <v>37.333333333333002</v>
      </c>
      <c r="U19" s="27">
        <f t="shared" si="10"/>
        <v>-50.290526999999997</v>
      </c>
      <c r="V19" s="27">
        <f t="shared" si="11"/>
        <v>-65.243454</v>
      </c>
    </row>
    <row r="20" spans="2:22" x14ac:dyDescent="0.25">
      <c r="B20" s="88">
        <v>13500000000</v>
      </c>
      <c r="C20" s="88">
        <v>-31.070689999999999</v>
      </c>
      <c r="E20" s="88">
        <v>13500000000</v>
      </c>
      <c r="F20" s="88">
        <v>-43.841129000000002</v>
      </c>
      <c r="H20" s="27">
        <f t="shared" si="0"/>
        <v>21.666666666666998</v>
      </c>
      <c r="I20" s="27">
        <f t="shared" si="1"/>
        <v>-50.360325000000003</v>
      </c>
      <c r="J20" s="27">
        <f t="shared" si="2"/>
        <v>-32.306713000000002</v>
      </c>
      <c r="L20" s="27">
        <f t="shared" si="3"/>
        <v>26.833333333333002</v>
      </c>
      <c r="M20" s="27">
        <f t="shared" si="4"/>
        <v>-34.488491000000003</v>
      </c>
      <c r="N20" s="27">
        <f t="shared" si="5"/>
        <v>-55.148823</v>
      </c>
      <c r="P20" s="47">
        <f t="shared" si="6"/>
        <v>29.416666666666998</v>
      </c>
      <c r="Q20" s="27">
        <f t="shared" si="7"/>
        <v>-54.357593999999999</v>
      </c>
      <c r="R20" s="27">
        <f t="shared" si="8"/>
        <v>-44.803581000000001</v>
      </c>
      <c r="S20" s="38"/>
      <c r="T20" s="27">
        <f t="shared" si="9"/>
        <v>37.166666666666998</v>
      </c>
      <c r="U20" s="27">
        <f t="shared" si="10"/>
        <v>-50.941792</v>
      </c>
      <c r="V20" s="27">
        <f t="shared" si="11"/>
        <v>-67.008658999999994</v>
      </c>
    </row>
    <row r="21" spans="2:22" x14ac:dyDescent="0.25">
      <c r="B21" s="88">
        <v>14000000000</v>
      </c>
      <c r="C21" s="88">
        <v>-32.376553000000001</v>
      </c>
      <c r="E21" s="88">
        <v>14000000000</v>
      </c>
      <c r="F21" s="88">
        <v>-42.796157999999998</v>
      </c>
      <c r="H21" s="27">
        <f t="shared" si="0"/>
        <v>22</v>
      </c>
      <c r="I21" s="27">
        <f t="shared" si="1"/>
        <v>-49.789642000000001</v>
      </c>
      <c r="J21" s="27">
        <f t="shared" si="2"/>
        <v>-31.720112</v>
      </c>
      <c r="L21" s="27">
        <f t="shared" si="3"/>
        <v>27</v>
      </c>
      <c r="M21" s="27">
        <f t="shared" si="4"/>
        <v>-34.321793</v>
      </c>
      <c r="N21" s="27">
        <f t="shared" si="5"/>
        <v>-57.703732000000002</v>
      </c>
      <c r="P21" s="47">
        <f t="shared" si="6"/>
        <v>29.5</v>
      </c>
      <c r="Q21" s="27">
        <f t="shared" si="7"/>
        <v>-54.104503999999999</v>
      </c>
      <c r="R21" s="27">
        <f t="shared" si="8"/>
        <v>-44.732624000000001</v>
      </c>
      <c r="S21" s="38"/>
      <c r="T21" s="27">
        <f t="shared" si="9"/>
        <v>37</v>
      </c>
      <c r="U21" s="27">
        <f t="shared" si="10"/>
        <v>-51.278046000000003</v>
      </c>
      <c r="V21" s="27">
        <f t="shared" si="11"/>
        <v>-67.942001000000005</v>
      </c>
    </row>
    <row r="22" spans="2:22" x14ac:dyDescent="0.25">
      <c r="B22" s="88">
        <v>14500000000</v>
      </c>
      <c r="C22" s="88">
        <v>-32.742958000000002</v>
      </c>
      <c r="E22" s="88">
        <v>14500000000</v>
      </c>
      <c r="F22" s="88">
        <v>-42.332977</v>
      </c>
      <c r="H22" s="27">
        <f t="shared" si="0"/>
        <v>22.333333333333002</v>
      </c>
      <c r="I22" s="27">
        <f t="shared" si="1"/>
        <v>-49.706234000000002</v>
      </c>
      <c r="J22" s="27">
        <f t="shared" si="2"/>
        <v>-31.134827000000001</v>
      </c>
      <c r="L22" s="27">
        <f t="shared" si="3"/>
        <v>27.166666666666998</v>
      </c>
      <c r="M22" s="27">
        <f t="shared" si="4"/>
        <v>-34.275222999999997</v>
      </c>
      <c r="N22" s="27">
        <f t="shared" si="5"/>
        <v>-57.577914999999997</v>
      </c>
      <c r="P22" s="47">
        <f t="shared" si="6"/>
        <v>29.583333333333002</v>
      </c>
      <c r="Q22" s="27">
        <f t="shared" si="7"/>
        <v>-54.439526000000001</v>
      </c>
      <c r="R22" s="27">
        <f t="shared" si="8"/>
        <v>-45.178806000000002</v>
      </c>
      <c r="S22" s="38"/>
      <c r="T22" s="27">
        <f t="shared" si="9"/>
        <v>36.833333333333002</v>
      </c>
      <c r="U22" s="27">
        <f t="shared" si="10"/>
        <v>-51.562828000000003</v>
      </c>
      <c r="V22" s="27">
        <f t="shared" si="11"/>
        <v>-69.324050999999997</v>
      </c>
    </row>
    <row r="23" spans="2:22" x14ac:dyDescent="0.25">
      <c r="B23" s="88">
        <v>15000000000</v>
      </c>
      <c r="C23" s="88">
        <v>-32.193244999999997</v>
      </c>
      <c r="E23" s="88">
        <v>15000000000</v>
      </c>
      <c r="F23" s="88">
        <v>-42.648682000000001</v>
      </c>
      <c r="H23" s="27">
        <f t="shared" si="0"/>
        <v>22.666666666666998</v>
      </c>
      <c r="I23" s="27">
        <f t="shared" si="1"/>
        <v>-49.651943000000003</v>
      </c>
      <c r="J23" s="27">
        <f t="shared" si="2"/>
        <v>-30.589586000000001</v>
      </c>
      <c r="L23" s="27">
        <f t="shared" si="3"/>
        <v>27.333333333333002</v>
      </c>
      <c r="M23" s="27">
        <f t="shared" si="4"/>
        <v>-34.27272</v>
      </c>
      <c r="N23" s="27">
        <f t="shared" si="5"/>
        <v>-55.548721</v>
      </c>
      <c r="P23" s="47">
        <f t="shared" si="6"/>
        <v>29.666666666666998</v>
      </c>
      <c r="Q23" s="27">
        <f t="shared" si="7"/>
        <v>-54.871924999999997</v>
      </c>
      <c r="R23" s="27">
        <f t="shared" si="8"/>
        <v>-45.746783999999998</v>
      </c>
      <c r="S23" s="38"/>
      <c r="T23" s="27">
        <f t="shared" si="9"/>
        <v>36.666666666666998</v>
      </c>
      <c r="U23" s="27">
        <f t="shared" si="10"/>
        <v>-49.884647000000001</v>
      </c>
      <c r="V23" s="27">
        <f t="shared" si="11"/>
        <v>-67.641807999999997</v>
      </c>
    </row>
    <row r="24" spans="2:22" x14ac:dyDescent="0.25">
      <c r="B24" s="88">
        <v>15500000000</v>
      </c>
      <c r="C24" s="88">
        <v>-31.177057000000001</v>
      </c>
      <c r="E24" s="88">
        <v>15500000000</v>
      </c>
      <c r="F24" s="88">
        <v>-42.949801999999998</v>
      </c>
      <c r="H24" s="27">
        <f t="shared" si="0"/>
        <v>23</v>
      </c>
      <c r="I24" s="27">
        <f t="shared" si="1"/>
        <v>-48.558506000000001</v>
      </c>
      <c r="J24" s="27">
        <f t="shared" si="2"/>
        <v>-30.125230999999999</v>
      </c>
      <c r="L24" s="27">
        <f t="shared" si="3"/>
        <v>27.5</v>
      </c>
      <c r="M24" s="27">
        <f t="shared" si="4"/>
        <v>-34.392521000000002</v>
      </c>
      <c r="N24" s="27">
        <f t="shared" si="5"/>
        <v>-54.291137999999997</v>
      </c>
      <c r="P24" s="47">
        <f t="shared" si="6"/>
        <v>29.75</v>
      </c>
      <c r="Q24" s="27">
        <f t="shared" si="7"/>
        <v>-55.803932000000003</v>
      </c>
      <c r="R24" s="27">
        <f t="shared" si="8"/>
        <v>-46.919944999999998</v>
      </c>
      <c r="S24" s="38"/>
      <c r="T24" s="27">
        <f t="shared" si="9"/>
        <v>36.5</v>
      </c>
      <c r="U24" s="27">
        <f t="shared" si="10"/>
        <v>-49.882381000000002</v>
      </c>
      <c r="V24" s="27">
        <f t="shared" si="11"/>
        <v>-67.954193000000004</v>
      </c>
    </row>
    <row r="25" spans="2:22" x14ac:dyDescent="0.25">
      <c r="B25" s="88">
        <v>16000000000</v>
      </c>
      <c r="C25" s="88">
        <v>-29.67905</v>
      </c>
      <c r="E25" s="88">
        <v>16000000000</v>
      </c>
      <c r="F25" s="88">
        <v>-42.643397999999998</v>
      </c>
      <c r="H25" s="27">
        <f t="shared" si="0"/>
        <v>23.333333333333002</v>
      </c>
      <c r="I25" s="27">
        <f t="shared" si="1"/>
        <v>-46.674987999999999</v>
      </c>
      <c r="J25" s="27">
        <f t="shared" si="2"/>
        <v>-29.752006999999999</v>
      </c>
      <c r="L25" s="27">
        <f t="shared" si="3"/>
        <v>27.666666666666998</v>
      </c>
      <c r="M25" s="27">
        <f t="shared" si="4"/>
        <v>-34.715358999999999</v>
      </c>
      <c r="N25" s="27">
        <f t="shared" si="5"/>
        <v>-53.059811000000003</v>
      </c>
      <c r="P25" s="47">
        <f t="shared" si="6"/>
        <v>29.833333333333002</v>
      </c>
      <c r="Q25" s="27">
        <f t="shared" si="7"/>
        <v>-55.141421999999999</v>
      </c>
      <c r="R25" s="27">
        <f t="shared" si="8"/>
        <v>-46.689757999999998</v>
      </c>
      <c r="S25" s="38"/>
      <c r="T25" s="27">
        <f t="shared" si="9"/>
        <v>36.333333333333002</v>
      </c>
      <c r="U25" s="27">
        <f t="shared" si="10"/>
        <v>-51.381981000000003</v>
      </c>
      <c r="V25" s="27">
        <f t="shared" si="11"/>
        <v>-69.557982999999993</v>
      </c>
    </row>
    <row r="26" spans="2:22" x14ac:dyDescent="0.25">
      <c r="B26" s="88">
        <v>16500000000</v>
      </c>
      <c r="C26" s="88">
        <v>-27.972784000000001</v>
      </c>
      <c r="E26" s="88">
        <v>16500000000</v>
      </c>
      <c r="F26" s="88">
        <v>-42.059193</v>
      </c>
      <c r="H26" s="27">
        <f t="shared" si="0"/>
        <v>23.666666666666998</v>
      </c>
      <c r="I26" s="27">
        <f t="shared" si="1"/>
        <v>-44.741905000000003</v>
      </c>
      <c r="J26" s="27">
        <f t="shared" si="2"/>
        <v>-29.456364000000001</v>
      </c>
      <c r="L26" s="27">
        <f t="shared" si="3"/>
        <v>27.833333333333002</v>
      </c>
      <c r="M26" s="27">
        <f t="shared" si="4"/>
        <v>-34.292518999999999</v>
      </c>
      <c r="N26" s="27">
        <f t="shared" si="5"/>
        <v>-51.242702000000001</v>
      </c>
      <c r="P26" s="47">
        <f t="shared" si="6"/>
        <v>29.916666666666998</v>
      </c>
      <c r="Q26" s="27">
        <f t="shared" si="7"/>
        <v>-55.318665000000003</v>
      </c>
      <c r="R26" s="27">
        <f t="shared" si="8"/>
        <v>-46.885554999999997</v>
      </c>
      <c r="S26" s="38"/>
      <c r="T26" s="27">
        <f t="shared" si="9"/>
        <v>36.166666666666998</v>
      </c>
      <c r="U26" s="27">
        <f t="shared" si="10"/>
        <v>-51.173183000000002</v>
      </c>
      <c r="V26" s="27">
        <f t="shared" si="11"/>
        <v>-66.186165000000003</v>
      </c>
    </row>
    <row r="27" spans="2:22" x14ac:dyDescent="0.25">
      <c r="B27" s="88">
        <v>17000000000</v>
      </c>
      <c r="C27" s="88">
        <v>-26.661852</v>
      </c>
      <c r="E27" s="88">
        <v>17000000000</v>
      </c>
      <c r="F27" s="88">
        <v>-41.419899000000001</v>
      </c>
      <c r="H27" s="27">
        <f t="shared" si="0"/>
        <v>24</v>
      </c>
      <c r="I27" s="27">
        <f t="shared" si="1"/>
        <v>-43.798679</v>
      </c>
      <c r="J27" s="27">
        <f t="shared" si="2"/>
        <v>-29.184269</v>
      </c>
      <c r="L27" s="27">
        <f t="shared" si="3"/>
        <v>28</v>
      </c>
      <c r="M27" s="27">
        <f t="shared" si="4"/>
        <v>-34.081673000000002</v>
      </c>
      <c r="N27" s="27">
        <f t="shared" si="5"/>
        <v>-49.820746999999997</v>
      </c>
      <c r="P27" s="47">
        <f t="shared" si="6"/>
        <v>30</v>
      </c>
      <c r="Q27" s="27">
        <f t="shared" si="7"/>
        <v>-55.56221</v>
      </c>
      <c r="R27" s="27">
        <f t="shared" si="8"/>
        <v>-47.657749000000003</v>
      </c>
      <c r="S27" s="38"/>
      <c r="T27" s="27">
        <f t="shared" si="9"/>
        <v>36</v>
      </c>
      <c r="U27" s="27">
        <f t="shared" si="10"/>
        <v>-49.189999</v>
      </c>
      <c r="V27" s="27">
        <f t="shared" si="11"/>
        <v>-62.805095999999999</v>
      </c>
    </row>
    <row r="28" spans="2:22" x14ac:dyDescent="0.25">
      <c r="B28" s="88">
        <v>17500000000</v>
      </c>
      <c r="C28" s="88">
        <v>-25.667249999999999</v>
      </c>
      <c r="E28" s="88">
        <v>17500000000</v>
      </c>
      <c r="F28" s="88">
        <v>-40.807926000000002</v>
      </c>
      <c r="H28" s="27">
        <f t="shared" si="0"/>
        <v>24.333333333333002</v>
      </c>
      <c r="I28" s="27">
        <f t="shared" si="1"/>
        <v>-43.419322999999999</v>
      </c>
      <c r="J28" s="27">
        <f t="shared" si="2"/>
        <v>-28.880379000000001</v>
      </c>
      <c r="L28" s="27">
        <f t="shared" si="3"/>
        <v>28.166666666666998</v>
      </c>
      <c r="M28" s="27">
        <f t="shared" si="4"/>
        <v>-33.611499999999999</v>
      </c>
      <c r="N28" s="27">
        <f t="shared" si="5"/>
        <v>-48.355601999999998</v>
      </c>
      <c r="P28" s="47">
        <f t="shared" si="6"/>
        <v>30.083333333333002</v>
      </c>
      <c r="Q28" s="27">
        <f t="shared" si="7"/>
        <v>-56.568348</v>
      </c>
      <c r="R28" s="27">
        <f t="shared" si="8"/>
        <v>-49.054588000000003</v>
      </c>
      <c r="S28" s="38"/>
      <c r="T28" s="27">
        <f t="shared" si="9"/>
        <v>35.833333333333002</v>
      </c>
      <c r="U28" s="27">
        <f t="shared" si="10"/>
        <v>-50.909122000000004</v>
      </c>
      <c r="V28" s="27">
        <f t="shared" si="11"/>
        <v>-63.950909000000003</v>
      </c>
    </row>
    <row r="29" spans="2:22" x14ac:dyDescent="0.25">
      <c r="B29" s="88">
        <v>18000000000</v>
      </c>
      <c r="C29" s="88">
        <v>-24.797163000000001</v>
      </c>
      <c r="E29" s="88">
        <v>18000000000</v>
      </c>
      <c r="F29" s="88">
        <v>-40.221310000000003</v>
      </c>
      <c r="H29" s="27">
        <f t="shared" si="0"/>
        <v>24.666666666666998</v>
      </c>
      <c r="I29" s="27">
        <f t="shared" si="1"/>
        <v>-43.112301000000002</v>
      </c>
      <c r="J29" s="27">
        <f t="shared" si="2"/>
        <v>-28.588104000000001</v>
      </c>
      <c r="L29" s="27">
        <f t="shared" si="3"/>
        <v>28.333333333333002</v>
      </c>
      <c r="M29" s="27">
        <f t="shared" si="4"/>
        <v>-33.865096999999999</v>
      </c>
      <c r="N29" s="27">
        <f t="shared" si="5"/>
        <v>-47.617870000000003</v>
      </c>
      <c r="P29" s="47">
        <f t="shared" si="6"/>
        <v>30.166666666666998</v>
      </c>
      <c r="Q29" s="27">
        <f t="shared" si="7"/>
        <v>-56.465598999999997</v>
      </c>
      <c r="R29" s="27">
        <f t="shared" si="8"/>
        <v>-48.831612</v>
      </c>
      <c r="S29" s="38"/>
      <c r="T29" s="27">
        <f t="shared" si="9"/>
        <v>35.666666666666998</v>
      </c>
      <c r="U29" s="27">
        <f t="shared" si="10"/>
        <v>-49.998955000000002</v>
      </c>
      <c r="V29" s="27">
        <f t="shared" si="11"/>
        <v>-61.502136</v>
      </c>
    </row>
    <row r="30" spans="2:22" x14ac:dyDescent="0.25">
      <c r="B30" s="88">
        <v>18500000000</v>
      </c>
      <c r="C30" s="88">
        <v>-23.926617</v>
      </c>
      <c r="E30" s="88">
        <v>18500000000</v>
      </c>
      <c r="F30" s="88">
        <v>-39.336314999999999</v>
      </c>
      <c r="H30" s="27">
        <f t="shared" si="0"/>
        <v>25</v>
      </c>
      <c r="I30" s="27">
        <f t="shared" si="1"/>
        <v>-42.767367999999998</v>
      </c>
      <c r="J30" s="27">
        <f t="shared" si="2"/>
        <v>-28.379004999999999</v>
      </c>
      <c r="L30" s="27">
        <f t="shared" si="3"/>
        <v>28.5</v>
      </c>
      <c r="M30" s="27">
        <f t="shared" si="4"/>
        <v>-33.888950000000001</v>
      </c>
      <c r="N30" s="27">
        <f t="shared" si="5"/>
        <v>-46.498348</v>
      </c>
      <c r="P30" s="47">
        <f t="shared" si="6"/>
        <v>30.25</v>
      </c>
      <c r="Q30" s="27">
        <f t="shared" si="7"/>
        <v>-55.644168999999998</v>
      </c>
      <c r="R30" s="27">
        <f t="shared" si="8"/>
        <v>-48.604137000000001</v>
      </c>
      <c r="S30" s="38"/>
      <c r="T30" s="27">
        <f t="shared" si="9"/>
        <v>35.5</v>
      </c>
      <c r="U30" s="27">
        <f t="shared" si="10"/>
        <v>-48.485512</v>
      </c>
      <c r="V30" s="27">
        <f t="shared" si="11"/>
        <v>-59.022525999999999</v>
      </c>
    </row>
    <row r="31" spans="2:22" x14ac:dyDescent="0.25">
      <c r="B31" s="88">
        <v>19000000000</v>
      </c>
      <c r="C31" s="88">
        <v>-23.344715000000001</v>
      </c>
      <c r="E31" s="88">
        <v>19000000000</v>
      </c>
      <c r="F31" s="88">
        <v>-38.425044999999997</v>
      </c>
      <c r="H31" s="27">
        <f t="shared" si="0"/>
        <v>25.333333333333002</v>
      </c>
      <c r="I31" s="27">
        <f t="shared" si="1"/>
        <v>-42.545279999999998</v>
      </c>
      <c r="J31" s="27">
        <f t="shared" si="2"/>
        <v>-28.272794999999999</v>
      </c>
      <c r="L31" s="27">
        <f t="shared" si="3"/>
        <v>28.666666666666998</v>
      </c>
      <c r="M31" s="27">
        <f t="shared" si="4"/>
        <v>-33.962147000000002</v>
      </c>
      <c r="N31" s="27">
        <f t="shared" si="5"/>
        <v>-45.597403999999997</v>
      </c>
      <c r="P31" s="47">
        <f t="shared" si="6"/>
        <v>30.333333333333002</v>
      </c>
      <c r="Q31" s="27">
        <f t="shared" si="7"/>
        <v>-56.474299999999999</v>
      </c>
      <c r="R31" s="27">
        <f t="shared" si="8"/>
        <v>-49.779738999999999</v>
      </c>
      <c r="S31" s="38"/>
      <c r="T31" s="27">
        <f t="shared" si="9"/>
        <v>35.333333333333002</v>
      </c>
      <c r="U31" s="27">
        <f t="shared" si="10"/>
        <v>-49.278576000000001</v>
      </c>
      <c r="V31" s="27">
        <f t="shared" si="11"/>
        <v>-58.908149999999999</v>
      </c>
    </row>
    <row r="32" spans="2:22" x14ac:dyDescent="0.25">
      <c r="B32" s="88">
        <v>19500000000</v>
      </c>
      <c r="C32" s="88">
        <v>-23.014296999999999</v>
      </c>
      <c r="E32" s="88">
        <v>19500000000</v>
      </c>
      <c r="F32" s="88">
        <v>-37.973106000000001</v>
      </c>
      <c r="H32" s="27">
        <f t="shared" si="0"/>
        <v>25.666666666666998</v>
      </c>
      <c r="I32" s="27">
        <f t="shared" si="1"/>
        <v>-42.327506999999997</v>
      </c>
      <c r="J32" s="27">
        <f t="shared" si="2"/>
        <v>-28.160543000000001</v>
      </c>
      <c r="L32" s="27">
        <f t="shared" si="3"/>
        <v>28.833333333333002</v>
      </c>
      <c r="M32" s="27">
        <f t="shared" si="4"/>
        <v>-34.200958</v>
      </c>
      <c r="N32" s="27">
        <f t="shared" si="5"/>
        <v>-44.895302000000001</v>
      </c>
      <c r="P32" s="47">
        <f t="shared" si="6"/>
        <v>30.416666666666998</v>
      </c>
      <c r="Q32" s="27">
        <f t="shared" si="7"/>
        <v>-55.625625999999997</v>
      </c>
      <c r="R32" s="27">
        <f t="shared" si="8"/>
        <v>-49.339745000000001</v>
      </c>
      <c r="S32" s="38"/>
      <c r="T32" s="27">
        <f t="shared" si="9"/>
        <v>35.166666666666998</v>
      </c>
      <c r="U32" s="27">
        <f t="shared" si="10"/>
        <v>-48.975287999999999</v>
      </c>
      <c r="V32" s="27">
        <f t="shared" si="11"/>
        <v>-57.736595000000001</v>
      </c>
    </row>
    <row r="33" spans="2:22" x14ac:dyDescent="0.25">
      <c r="B33" s="88">
        <v>20000000000</v>
      </c>
      <c r="C33" s="88">
        <v>-22.646021000000001</v>
      </c>
      <c r="E33" s="88">
        <v>20000000000</v>
      </c>
      <c r="F33" s="88">
        <v>-37.383602000000003</v>
      </c>
      <c r="H33" s="27">
        <f t="shared" si="0"/>
        <v>26</v>
      </c>
      <c r="I33" s="27">
        <f t="shared" si="1"/>
        <v>-42.063206000000001</v>
      </c>
      <c r="J33" s="27">
        <f t="shared" si="2"/>
        <v>-28.040687999999999</v>
      </c>
      <c r="L33" s="27">
        <f t="shared" si="3"/>
        <v>29</v>
      </c>
      <c r="M33" s="27">
        <f t="shared" si="4"/>
        <v>-34.414154000000003</v>
      </c>
      <c r="N33" s="27">
        <f t="shared" si="5"/>
        <v>-44.158347999999997</v>
      </c>
      <c r="P33" s="47">
        <f t="shared" si="6"/>
        <v>30.5</v>
      </c>
      <c r="Q33" s="27">
        <f t="shared" si="7"/>
        <v>-56.456623</v>
      </c>
      <c r="R33" s="27">
        <f t="shared" si="8"/>
        <v>-50.554977000000001</v>
      </c>
      <c r="S33" s="38"/>
      <c r="T33" s="27">
        <f t="shared" si="9"/>
        <v>35</v>
      </c>
      <c r="U33" s="27">
        <f t="shared" si="10"/>
        <v>-50.444977000000002</v>
      </c>
      <c r="V33" s="27">
        <f t="shared" si="11"/>
        <v>-59.041634000000002</v>
      </c>
    </row>
    <row r="34" spans="2:22" x14ac:dyDescent="0.25">
      <c r="B34" s="88">
        <v>20500000000</v>
      </c>
      <c r="C34" s="88">
        <v>-22.393719000000001</v>
      </c>
      <c r="E34" s="88">
        <v>20500000000</v>
      </c>
      <c r="F34" s="88">
        <v>-36.889679000000001</v>
      </c>
      <c r="H34" s="27">
        <f t="shared" si="0"/>
        <v>26.333333333333002</v>
      </c>
      <c r="I34" s="27">
        <f t="shared" si="1"/>
        <v>-41.871513</v>
      </c>
      <c r="J34" s="27">
        <f t="shared" si="2"/>
        <v>-27.813932000000001</v>
      </c>
      <c r="L34" s="27">
        <f t="shared" si="3"/>
        <v>29.166666666666998</v>
      </c>
      <c r="M34" s="27">
        <f t="shared" si="4"/>
        <v>-34.857196999999999</v>
      </c>
      <c r="N34" s="27">
        <f t="shared" si="5"/>
        <v>-43.684956</v>
      </c>
      <c r="P34" s="47">
        <f t="shared" si="6"/>
        <v>30.583333333333002</v>
      </c>
      <c r="Q34" s="27">
        <f t="shared" si="7"/>
        <v>-56.239136000000002</v>
      </c>
      <c r="R34" s="27">
        <f t="shared" si="8"/>
        <v>-50.517586000000001</v>
      </c>
      <c r="S34" s="38"/>
      <c r="T34" s="27">
        <f t="shared" si="9"/>
        <v>34.833333333333002</v>
      </c>
      <c r="U34" s="27">
        <f t="shared" si="10"/>
        <v>-50.713188000000002</v>
      </c>
      <c r="V34" s="27">
        <f t="shared" si="11"/>
        <v>-59.225624000000003</v>
      </c>
    </row>
    <row r="35" spans="2:22" x14ac:dyDescent="0.25">
      <c r="B35" s="88">
        <v>21000000000</v>
      </c>
      <c r="C35" s="88">
        <v>-22.334509000000001</v>
      </c>
      <c r="E35" s="88">
        <v>21000000000</v>
      </c>
      <c r="F35" s="88">
        <v>-36.866104</v>
      </c>
      <c r="H35" s="27">
        <f t="shared" ref="H35:H51" si="12">B95/1000000000</f>
        <v>26.666666666666998</v>
      </c>
      <c r="I35" s="27">
        <f t="shared" ref="I35:I51" si="13">C95</f>
        <v>-41.476013000000002</v>
      </c>
      <c r="J35" s="27">
        <f t="shared" ref="J35:J51" si="14">F95</f>
        <v>-27.466609999999999</v>
      </c>
      <c r="L35" s="27">
        <f t="shared" ref="L35:L51" si="15">B149/1000000000</f>
        <v>29.333333333333002</v>
      </c>
      <c r="M35" s="27">
        <f t="shared" ref="M35:M51" si="16">C149</f>
        <v>-35.049453999999997</v>
      </c>
      <c r="N35" s="27">
        <f t="shared" ref="N35:N51" si="17">F149</f>
        <v>-43.001987</v>
      </c>
      <c r="P35" s="47">
        <f t="shared" ref="P35:P51" si="18">B203/1000000000</f>
        <v>30.666666666666998</v>
      </c>
      <c r="Q35" s="27">
        <f t="shared" ref="Q35:Q51" si="19">C203</f>
        <v>-56.362578999999997</v>
      </c>
      <c r="R35" s="27">
        <f t="shared" ref="R35:R51" si="20">F203</f>
        <v>-51.127097999999997</v>
      </c>
      <c r="S35" s="38"/>
      <c r="T35" s="27">
        <f t="shared" ref="T35:T51" si="21">B257/1000000000</f>
        <v>34.666666666666998</v>
      </c>
      <c r="U35" s="27">
        <f t="shared" ref="U35:U51" si="22">C257</f>
        <v>-51.287933000000002</v>
      </c>
      <c r="V35" s="27">
        <f t="shared" ref="V35:V51" si="23">F257</f>
        <v>-59.749008000000003</v>
      </c>
    </row>
    <row r="36" spans="2:22" x14ac:dyDescent="0.25">
      <c r="B36" s="88">
        <v>21500000000</v>
      </c>
      <c r="C36" s="88">
        <v>-22.976343</v>
      </c>
      <c r="E36" s="88">
        <v>21500000000</v>
      </c>
      <c r="F36" s="88">
        <v>-36.853329000000002</v>
      </c>
      <c r="H36" s="27">
        <f t="shared" si="12"/>
        <v>27</v>
      </c>
      <c r="I36" s="27">
        <f t="shared" si="13"/>
        <v>-40.931739999999998</v>
      </c>
      <c r="J36" s="27">
        <f t="shared" si="14"/>
        <v>-27.090676999999999</v>
      </c>
      <c r="L36" s="27">
        <f t="shared" si="15"/>
        <v>29.5</v>
      </c>
      <c r="M36" s="27">
        <f t="shared" si="16"/>
        <v>-35.253754000000001</v>
      </c>
      <c r="N36" s="27">
        <f t="shared" si="17"/>
        <v>-42.506461999999999</v>
      </c>
      <c r="P36" s="47">
        <f t="shared" si="18"/>
        <v>30.75</v>
      </c>
      <c r="Q36" s="27">
        <f t="shared" si="19"/>
        <v>-57.597034000000001</v>
      </c>
      <c r="R36" s="27">
        <f t="shared" si="20"/>
        <v>-52.506214</v>
      </c>
      <c r="S36" s="38"/>
      <c r="T36" s="27">
        <f t="shared" si="21"/>
        <v>34.5</v>
      </c>
      <c r="U36" s="27">
        <f t="shared" si="22"/>
        <v>-50.189650999999998</v>
      </c>
      <c r="V36" s="27">
        <f t="shared" si="23"/>
        <v>-57.730849999999997</v>
      </c>
    </row>
    <row r="37" spans="2:22" x14ac:dyDescent="0.25">
      <c r="B37" s="88">
        <v>22000000000</v>
      </c>
      <c r="C37" s="88">
        <v>-24.899296</v>
      </c>
      <c r="E37" s="88">
        <v>22000000000</v>
      </c>
      <c r="F37" s="88">
        <v>-36.123283000000001</v>
      </c>
      <c r="H37" s="27">
        <f t="shared" si="12"/>
        <v>27.333333333333002</v>
      </c>
      <c r="I37" s="27">
        <f t="shared" si="13"/>
        <v>-40.123207000000001</v>
      </c>
      <c r="J37" s="27">
        <f t="shared" si="14"/>
        <v>-26.805562999999999</v>
      </c>
      <c r="L37" s="27">
        <f t="shared" si="15"/>
        <v>29.666666666666998</v>
      </c>
      <c r="M37" s="27">
        <f t="shared" si="16"/>
        <v>-35.537635999999999</v>
      </c>
      <c r="N37" s="27">
        <f t="shared" si="17"/>
        <v>-42.089686999999998</v>
      </c>
      <c r="P37" s="47">
        <f t="shared" si="18"/>
        <v>30.833333333333002</v>
      </c>
      <c r="Q37" s="27">
        <f t="shared" si="19"/>
        <v>-58.534550000000003</v>
      </c>
      <c r="R37" s="27">
        <f t="shared" si="20"/>
        <v>-53.289355999999998</v>
      </c>
      <c r="S37" s="38"/>
      <c r="T37" s="27">
        <f t="shared" si="21"/>
        <v>34.333333333333002</v>
      </c>
      <c r="U37" s="27">
        <f t="shared" si="22"/>
        <v>-53.023735000000002</v>
      </c>
      <c r="V37" s="27">
        <f t="shared" si="23"/>
        <v>-59.674678999999998</v>
      </c>
    </row>
    <row r="38" spans="2:22" x14ac:dyDescent="0.25">
      <c r="B38" s="88">
        <v>22500000000</v>
      </c>
      <c r="C38" s="88">
        <v>-26.044630000000002</v>
      </c>
      <c r="E38" s="88">
        <v>22500000000</v>
      </c>
      <c r="F38" s="88">
        <v>-33.993091999999997</v>
      </c>
      <c r="H38" s="27">
        <f t="shared" si="12"/>
        <v>27.666666666666998</v>
      </c>
      <c r="I38" s="27">
        <f t="shared" si="13"/>
        <v>-39.427993999999998</v>
      </c>
      <c r="J38" s="27">
        <f t="shared" si="14"/>
        <v>-26.635183000000001</v>
      </c>
      <c r="L38" s="27">
        <f t="shared" si="15"/>
        <v>29.833333333333002</v>
      </c>
      <c r="M38" s="27">
        <f t="shared" si="16"/>
        <v>-35.445250999999999</v>
      </c>
      <c r="N38" s="27">
        <f t="shared" si="17"/>
        <v>-41.413688999999998</v>
      </c>
      <c r="P38" s="47">
        <f t="shared" si="18"/>
        <v>30.916666666666998</v>
      </c>
      <c r="Q38" s="27">
        <f t="shared" si="19"/>
        <v>-57.767158999999999</v>
      </c>
      <c r="R38" s="27">
        <f t="shared" si="20"/>
        <v>-52.639187</v>
      </c>
      <c r="S38" s="38"/>
      <c r="T38" s="27">
        <f t="shared" si="21"/>
        <v>34.166666666666998</v>
      </c>
      <c r="U38" s="27">
        <f t="shared" si="22"/>
        <v>-51.887878000000001</v>
      </c>
      <c r="V38" s="27">
        <f t="shared" si="23"/>
        <v>-57.875194999999998</v>
      </c>
    </row>
    <row r="39" spans="2:22" x14ac:dyDescent="0.25">
      <c r="B39" s="88">
        <v>23000000000</v>
      </c>
      <c r="C39" s="88">
        <v>-25.304836000000002</v>
      </c>
      <c r="E39" s="88">
        <v>23000000000</v>
      </c>
      <c r="F39" s="88">
        <v>-32.939484</v>
      </c>
      <c r="H39" s="27">
        <f t="shared" si="12"/>
        <v>28</v>
      </c>
      <c r="I39" s="27">
        <f t="shared" si="13"/>
        <v>-38.738914000000001</v>
      </c>
      <c r="J39" s="27">
        <f t="shared" si="14"/>
        <v>-26.488720000000001</v>
      </c>
      <c r="L39" s="27">
        <f t="shared" si="15"/>
        <v>30</v>
      </c>
      <c r="M39" s="27">
        <f t="shared" si="16"/>
        <v>-35.517200000000003</v>
      </c>
      <c r="N39" s="27">
        <f t="shared" si="17"/>
        <v>-41.018993000000002</v>
      </c>
      <c r="P39" s="47">
        <f t="shared" si="18"/>
        <v>31</v>
      </c>
      <c r="Q39" s="27">
        <f t="shared" si="19"/>
        <v>-58.176884000000001</v>
      </c>
      <c r="R39" s="27">
        <f t="shared" si="20"/>
        <v>-52.953814999999999</v>
      </c>
      <c r="S39" s="38"/>
      <c r="T39" s="27">
        <f t="shared" si="21"/>
        <v>34</v>
      </c>
      <c r="U39" s="27">
        <f t="shared" si="22"/>
        <v>-54.637585000000001</v>
      </c>
      <c r="V39" s="27">
        <f t="shared" si="23"/>
        <v>-60.313327999999998</v>
      </c>
    </row>
    <row r="40" spans="2:22" x14ac:dyDescent="0.25">
      <c r="B40" s="88">
        <v>23500000000</v>
      </c>
      <c r="C40" s="88">
        <v>-22.445292999999999</v>
      </c>
      <c r="E40" s="88">
        <v>23500000000</v>
      </c>
      <c r="F40" s="88">
        <v>-32.939174999999999</v>
      </c>
      <c r="H40" s="27">
        <f t="shared" si="12"/>
        <v>28.333333333333002</v>
      </c>
      <c r="I40" s="27">
        <f t="shared" si="13"/>
        <v>-38.141266000000002</v>
      </c>
      <c r="J40" s="27">
        <f t="shared" si="14"/>
        <v>-26.391594000000001</v>
      </c>
      <c r="L40" s="27">
        <f t="shared" si="15"/>
        <v>30.166666666666998</v>
      </c>
      <c r="M40" s="27">
        <f t="shared" si="16"/>
        <v>-35.673102999999998</v>
      </c>
      <c r="N40" s="27">
        <f t="shared" si="17"/>
        <v>-40.836948</v>
      </c>
      <c r="P40" s="47">
        <f t="shared" si="18"/>
        <v>31.083333333333002</v>
      </c>
      <c r="Q40" s="27">
        <f t="shared" si="19"/>
        <v>-59.611362</v>
      </c>
      <c r="R40" s="27">
        <f t="shared" si="20"/>
        <v>-53.492035000000001</v>
      </c>
      <c r="S40" s="38"/>
      <c r="T40" s="27">
        <f t="shared" si="21"/>
        <v>33.833333333333002</v>
      </c>
      <c r="U40" s="27">
        <f t="shared" si="22"/>
        <v>-53.932281000000003</v>
      </c>
      <c r="V40" s="27">
        <f t="shared" si="23"/>
        <v>-59.241042999999998</v>
      </c>
    </row>
    <row r="41" spans="2:22" x14ac:dyDescent="0.25">
      <c r="B41" s="88">
        <v>24000000000</v>
      </c>
      <c r="C41" s="88">
        <v>-19.845776000000001</v>
      </c>
      <c r="E41" s="88">
        <v>24000000000</v>
      </c>
      <c r="F41" s="88">
        <v>-33.512245</v>
      </c>
      <c r="H41" s="27">
        <f t="shared" si="12"/>
        <v>28.666666666666998</v>
      </c>
      <c r="I41" s="27">
        <f t="shared" si="13"/>
        <v>-37.734248999999998</v>
      </c>
      <c r="J41" s="27">
        <f t="shared" si="14"/>
        <v>-26.570941999999999</v>
      </c>
      <c r="L41" s="27">
        <f t="shared" si="15"/>
        <v>30.333333333333002</v>
      </c>
      <c r="M41" s="27">
        <f t="shared" si="16"/>
        <v>-36.024841000000002</v>
      </c>
      <c r="N41" s="27">
        <f t="shared" si="17"/>
        <v>-40.876911</v>
      </c>
      <c r="P41" s="47">
        <f t="shared" si="18"/>
        <v>31.166666666666998</v>
      </c>
      <c r="Q41" s="27">
        <f t="shared" si="19"/>
        <v>-59.019508000000002</v>
      </c>
      <c r="R41" s="27">
        <f t="shared" si="20"/>
        <v>-52.449207000000001</v>
      </c>
      <c r="S41" s="38"/>
      <c r="T41" s="27">
        <f t="shared" si="21"/>
        <v>33.666666666666998</v>
      </c>
      <c r="U41" s="27">
        <f t="shared" si="22"/>
        <v>-56.479866000000001</v>
      </c>
      <c r="V41" s="27">
        <f t="shared" si="23"/>
        <v>-61.428973999999997</v>
      </c>
    </row>
    <row r="42" spans="2:22" x14ac:dyDescent="0.25">
      <c r="B42" s="88">
        <v>24500000000</v>
      </c>
      <c r="C42" s="88">
        <v>-18.715015000000001</v>
      </c>
      <c r="E42" s="88">
        <v>24500000000</v>
      </c>
      <c r="F42" s="88">
        <v>-33.464126999999998</v>
      </c>
      <c r="H42" s="27">
        <f t="shared" si="12"/>
        <v>29</v>
      </c>
      <c r="I42" s="27">
        <f t="shared" si="13"/>
        <v>-37.567501</v>
      </c>
      <c r="J42" s="27">
        <f t="shared" si="14"/>
        <v>-27.018927000000001</v>
      </c>
      <c r="L42" s="27">
        <f t="shared" si="15"/>
        <v>30.5</v>
      </c>
      <c r="M42" s="27">
        <f t="shared" si="16"/>
        <v>-36.102325</v>
      </c>
      <c r="N42" s="27">
        <f t="shared" si="17"/>
        <v>-40.651263999999998</v>
      </c>
      <c r="P42" s="47">
        <f t="shared" si="18"/>
        <v>31.25</v>
      </c>
      <c r="Q42" s="27">
        <f t="shared" si="19"/>
        <v>-59.723495</v>
      </c>
      <c r="R42" s="27">
        <f t="shared" si="20"/>
        <v>-52.181457999999999</v>
      </c>
      <c r="S42" s="38"/>
      <c r="T42" s="27">
        <f t="shared" si="21"/>
        <v>33.5</v>
      </c>
      <c r="U42" s="27">
        <f t="shared" si="22"/>
        <v>-54.947395</v>
      </c>
      <c r="V42" s="27">
        <f t="shared" si="23"/>
        <v>-59.062195000000003</v>
      </c>
    </row>
    <row r="43" spans="2:22" x14ac:dyDescent="0.25">
      <c r="B43" s="88">
        <v>25000000000</v>
      </c>
      <c r="C43" s="88">
        <v>-18.001425000000001</v>
      </c>
      <c r="E43" s="88">
        <v>25000000000</v>
      </c>
      <c r="F43" s="88">
        <v>-32.713237999999997</v>
      </c>
      <c r="H43" s="27">
        <f t="shared" si="12"/>
        <v>29.333333333333002</v>
      </c>
      <c r="I43" s="27">
        <f t="shared" si="13"/>
        <v>-37.594814</v>
      </c>
      <c r="J43" s="27">
        <f t="shared" si="14"/>
        <v>-27.757038000000001</v>
      </c>
      <c r="L43" s="27">
        <f t="shared" si="15"/>
        <v>30.666666666666998</v>
      </c>
      <c r="M43" s="27">
        <f t="shared" si="16"/>
        <v>-35.827376999999998</v>
      </c>
      <c r="N43" s="27">
        <f t="shared" si="17"/>
        <v>-40.092674000000002</v>
      </c>
      <c r="P43" s="47">
        <f t="shared" si="18"/>
        <v>31.333333333333002</v>
      </c>
      <c r="Q43" s="27">
        <f t="shared" si="19"/>
        <v>-60.511313999999999</v>
      </c>
      <c r="R43" s="27">
        <f t="shared" si="20"/>
        <v>-51.704093999999998</v>
      </c>
      <c r="S43" s="38"/>
      <c r="T43" s="27">
        <f t="shared" si="21"/>
        <v>33.333333333333002</v>
      </c>
      <c r="U43" s="27">
        <f t="shared" si="22"/>
        <v>-55.471989000000001</v>
      </c>
      <c r="V43" s="27">
        <f t="shared" si="23"/>
        <v>-59.394703</v>
      </c>
    </row>
    <row r="44" spans="2:22" x14ac:dyDescent="0.25">
      <c r="B44" s="88">
        <v>25500000000</v>
      </c>
      <c r="C44" s="88">
        <v>-17.534745999999998</v>
      </c>
      <c r="E44" s="88">
        <v>25500000000</v>
      </c>
      <c r="F44" s="88">
        <v>-31.722754999999999</v>
      </c>
      <c r="H44" s="27">
        <f t="shared" si="12"/>
        <v>29.666666666666998</v>
      </c>
      <c r="I44" s="27">
        <f t="shared" si="13"/>
        <v>-37.876365999999997</v>
      </c>
      <c r="J44" s="27">
        <f t="shared" si="14"/>
        <v>-28.781374</v>
      </c>
      <c r="L44" s="27">
        <f t="shared" si="15"/>
        <v>30.833333333333002</v>
      </c>
      <c r="M44" s="27">
        <f t="shared" si="16"/>
        <v>-35.977241999999997</v>
      </c>
      <c r="N44" s="27">
        <f t="shared" si="17"/>
        <v>-39.923523000000003</v>
      </c>
      <c r="P44" s="47">
        <f t="shared" si="18"/>
        <v>31.416666666666998</v>
      </c>
      <c r="Q44" s="27">
        <f t="shared" si="19"/>
        <v>-60.363227999999999</v>
      </c>
      <c r="R44" s="27">
        <f t="shared" si="20"/>
        <v>-50.367317</v>
      </c>
      <c r="S44" s="38"/>
      <c r="T44" s="27">
        <f t="shared" si="21"/>
        <v>33.166666666666998</v>
      </c>
      <c r="U44" s="27">
        <f t="shared" si="22"/>
        <v>-53.811923999999998</v>
      </c>
      <c r="V44" s="27">
        <f t="shared" si="23"/>
        <v>-56.997081999999999</v>
      </c>
    </row>
    <row r="45" spans="2:22" x14ac:dyDescent="0.25">
      <c r="B45" s="88">
        <v>26000000000</v>
      </c>
      <c r="C45" s="88">
        <v>-17.028100999999999</v>
      </c>
      <c r="E45" s="88">
        <v>26000000000</v>
      </c>
      <c r="F45" s="88">
        <v>-29.712841000000001</v>
      </c>
      <c r="H45" s="27">
        <f t="shared" si="12"/>
        <v>30</v>
      </c>
      <c r="I45" s="27">
        <f t="shared" si="13"/>
        <v>-38.588242000000001</v>
      </c>
      <c r="J45" s="27">
        <f t="shared" si="14"/>
        <v>-30.443999999999999</v>
      </c>
      <c r="L45" s="27">
        <f t="shared" si="15"/>
        <v>31</v>
      </c>
      <c r="M45" s="27">
        <f t="shared" si="16"/>
        <v>-35.987717000000004</v>
      </c>
      <c r="N45" s="27">
        <f t="shared" si="17"/>
        <v>-39.540484999999997</v>
      </c>
      <c r="P45" s="47">
        <f t="shared" si="18"/>
        <v>31.5</v>
      </c>
      <c r="Q45" s="27">
        <f t="shared" si="19"/>
        <v>-59.904159999999997</v>
      </c>
      <c r="R45" s="27">
        <f t="shared" si="20"/>
        <v>-48.628062999999997</v>
      </c>
      <c r="S45" s="38"/>
      <c r="T45" s="27">
        <f t="shared" si="21"/>
        <v>33</v>
      </c>
      <c r="U45" s="27">
        <f t="shared" si="22"/>
        <v>-57.204990000000002</v>
      </c>
      <c r="V45" s="27">
        <f t="shared" si="23"/>
        <v>-59.500267000000001</v>
      </c>
    </row>
    <row r="46" spans="2:22" x14ac:dyDescent="0.25">
      <c r="B46" s="88">
        <v>26500000000</v>
      </c>
      <c r="C46" s="88">
        <v>-16.453776999999999</v>
      </c>
      <c r="E46" s="88">
        <v>26500000000</v>
      </c>
      <c r="F46" s="88">
        <v>-30.354647</v>
      </c>
      <c r="H46" s="27">
        <f t="shared" si="12"/>
        <v>30.333333333333002</v>
      </c>
      <c r="I46" s="27">
        <f t="shared" si="13"/>
        <v>-39.736987999999997</v>
      </c>
      <c r="J46" s="27">
        <f t="shared" si="14"/>
        <v>-32.707424000000003</v>
      </c>
      <c r="L46" s="27">
        <f t="shared" si="15"/>
        <v>31.166666666666998</v>
      </c>
      <c r="M46" s="27">
        <f t="shared" si="16"/>
        <v>-35.917651999999997</v>
      </c>
      <c r="N46" s="27">
        <f t="shared" si="17"/>
        <v>-39.015469000000003</v>
      </c>
      <c r="P46" s="47">
        <f t="shared" si="18"/>
        <v>31.583333333333002</v>
      </c>
      <c r="Q46" s="27">
        <f t="shared" si="19"/>
        <v>-62.416007999999998</v>
      </c>
      <c r="R46" s="27">
        <f t="shared" si="20"/>
        <v>-49.740493999999998</v>
      </c>
      <c r="S46" s="38"/>
      <c r="T46" s="27">
        <f t="shared" si="21"/>
        <v>32.833333333333002</v>
      </c>
      <c r="U46" s="27">
        <f t="shared" si="22"/>
        <v>-57.991183999999997</v>
      </c>
      <c r="V46" s="27">
        <f t="shared" si="23"/>
        <v>-59.846943000000003</v>
      </c>
    </row>
    <row r="47" spans="2:22" x14ac:dyDescent="0.25">
      <c r="B47" s="88">
        <v>27000000000</v>
      </c>
      <c r="C47" s="88">
        <v>-15.914745999999999</v>
      </c>
      <c r="E47" s="88">
        <v>27000000000</v>
      </c>
      <c r="F47" s="88">
        <v>-31.681298999999999</v>
      </c>
      <c r="H47" s="27">
        <f t="shared" si="12"/>
        <v>30.666666666666998</v>
      </c>
      <c r="I47" s="27">
        <f t="shared" si="13"/>
        <v>-41.261383000000002</v>
      </c>
      <c r="J47" s="27">
        <f t="shared" si="14"/>
        <v>-35.090114999999997</v>
      </c>
      <c r="L47" s="27">
        <f t="shared" si="15"/>
        <v>31.333333333333002</v>
      </c>
      <c r="M47" s="27">
        <f t="shared" si="16"/>
        <v>-36.159008</v>
      </c>
      <c r="N47" s="27">
        <f t="shared" si="17"/>
        <v>-38.838326000000002</v>
      </c>
      <c r="P47" s="47">
        <f t="shared" si="18"/>
        <v>31.666666666666998</v>
      </c>
      <c r="Q47" s="27">
        <f t="shared" si="19"/>
        <v>-60.811515999999997</v>
      </c>
      <c r="R47" s="27">
        <f t="shared" si="20"/>
        <v>-47.153145000000002</v>
      </c>
      <c r="S47" s="38"/>
      <c r="T47" s="27">
        <f t="shared" si="21"/>
        <v>32.666666666666998</v>
      </c>
      <c r="U47" s="27">
        <f t="shared" si="22"/>
        <v>-59.085991</v>
      </c>
      <c r="V47" s="27">
        <f t="shared" si="23"/>
        <v>-60.673164</v>
      </c>
    </row>
    <row r="48" spans="2:22" x14ac:dyDescent="0.25">
      <c r="B48" s="88">
        <v>27500000000</v>
      </c>
      <c r="C48" s="88">
        <v>-15.425530999999999</v>
      </c>
      <c r="E48" s="88">
        <v>27500000000</v>
      </c>
      <c r="F48" s="88">
        <v>-33.725974999999998</v>
      </c>
      <c r="H48" s="27">
        <f t="shared" si="12"/>
        <v>31</v>
      </c>
      <c r="I48" s="27">
        <f t="shared" si="13"/>
        <v>-43.161205000000002</v>
      </c>
      <c r="J48" s="27">
        <f t="shared" si="14"/>
        <v>-36.226768</v>
      </c>
      <c r="L48" s="27">
        <f t="shared" si="15"/>
        <v>31.5</v>
      </c>
      <c r="M48" s="27">
        <f t="shared" si="16"/>
        <v>-36.692000999999998</v>
      </c>
      <c r="N48" s="27">
        <f t="shared" si="17"/>
        <v>-39.008896</v>
      </c>
      <c r="P48" s="47">
        <f t="shared" si="18"/>
        <v>31.75</v>
      </c>
      <c r="Q48" s="27">
        <f t="shared" si="19"/>
        <v>-62.479667999999997</v>
      </c>
      <c r="R48" s="27">
        <f t="shared" si="20"/>
        <v>-47.333678999999997</v>
      </c>
      <c r="S48" s="38"/>
      <c r="T48" s="27">
        <f t="shared" si="21"/>
        <v>32.5</v>
      </c>
      <c r="U48" s="27">
        <f t="shared" si="22"/>
        <v>-58.44735</v>
      </c>
      <c r="V48" s="27">
        <f t="shared" si="23"/>
        <v>-60.101421000000002</v>
      </c>
    </row>
    <row r="49" spans="2:22" x14ac:dyDescent="0.25">
      <c r="B49" s="88">
        <v>28000000000</v>
      </c>
      <c r="C49" s="88">
        <v>-15.202975</v>
      </c>
      <c r="E49" s="88">
        <v>28000000000</v>
      </c>
      <c r="F49" s="88">
        <v>-32.618763000000001</v>
      </c>
      <c r="H49" s="27">
        <f t="shared" si="12"/>
        <v>31.333333333333002</v>
      </c>
      <c r="I49" s="27">
        <f t="shared" si="13"/>
        <v>-45.323154000000002</v>
      </c>
      <c r="J49" s="27">
        <f t="shared" si="14"/>
        <v>-35.559337999999997</v>
      </c>
      <c r="L49" s="27">
        <f t="shared" si="15"/>
        <v>31.666666666666998</v>
      </c>
      <c r="M49" s="27">
        <f t="shared" si="16"/>
        <v>-37.019500999999998</v>
      </c>
      <c r="N49" s="27">
        <f t="shared" si="17"/>
        <v>-39.037292000000001</v>
      </c>
      <c r="P49" s="47">
        <f t="shared" si="18"/>
        <v>31.833333333333002</v>
      </c>
      <c r="Q49" s="27">
        <f t="shared" si="19"/>
        <v>-62.355663</v>
      </c>
      <c r="R49" s="27">
        <f t="shared" si="20"/>
        <v>-46.032238</v>
      </c>
      <c r="S49" s="38"/>
      <c r="T49" s="27">
        <f t="shared" si="21"/>
        <v>32.333333333333002</v>
      </c>
      <c r="U49" s="27">
        <f t="shared" si="22"/>
        <v>-56.304737000000003</v>
      </c>
      <c r="V49" s="27">
        <f t="shared" si="23"/>
        <v>-57.773491</v>
      </c>
    </row>
    <row r="50" spans="2:22" x14ac:dyDescent="0.25">
      <c r="B50" s="88">
        <v>28500000000</v>
      </c>
      <c r="C50" s="88">
        <v>-14.983226</v>
      </c>
      <c r="E50" s="88">
        <v>28500000000</v>
      </c>
      <c r="F50" s="88">
        <v>-30.197372000000001</v>
      </c>
      <c r="H50" s="27">
        <f t="shared" si="12"/>
        <v>31.666666666666998</v>
      </c>
      <c r="I50" s="27">
        <f t="shared" si="13"/>
        <v>-47.675612999999998</v>
      </c>
      <c r="J50" s="27">
        <f t="shared" si="14"/>
        <v>-33.520266999999997</v>
      </c>
      <c r="L50" s="27">
        <f t="shared" si="15"/>
        <v>31.833333333333002</v>
      </c>
      <c r="M50" s="27">
        <f t="shared" si="16"/>
        <v>-36.698078000000002</v>
      </c>
      <c r="N50" s="27">
        <f t="shared" si="17"/>
        <v>-38.443866999999997</v>
      </c>
      <c r="P50" s="47">
        <f t="shared" si="18"/>
        <v>31.916666666666998</v>
      </c>
      <c r="Q50" s="27">
        <f t="shared" si="19"/>
        <v>-63.278708999999999</v>
      </c>
      <c r="R50" s="27">
        <f t="shared" si="20"/>
        <v>-46.153132999999997</v>
      </c>
      <c r="S50" s="38"/>
      <c r="T50" s="27">
        <f t="shared" si="21"/>
        <v>32.166666666666998</v>
      </c>
      <c r="U50" s="27">
        <f t="shared" si="22"/>
        <v>-58.008693999999998</v>
      </c>
      <c r="V50" s="27">
        <f t="shared" si="23"/>
        <v>-59.116585000000001</v>
      </c>
    </row>
    <row r="51" spans="2:22" x14ac:dyDescent="0.25">
      <c r="B51" s="88">
        <v>29000000000</v>
      </c>
      <c r="C51" s="88">
        <v>-14.725285</v>
      </c>
      <c r="E51" s="88">
        <v>29000000000</v>
      </c>
      <c r="F51" s="88">
        <v>-27.038329999999998</v>
      </c>
      <c r="H51" s="27">
        <f t="shared" si="12"/>
        <v>32</v>
      </c>
      <c r="I51" s="27">
        <f t="shared" si="13"/>
        <v>-49.241664999999998</v>
      </c>
      <c r="J51" s="27">
        <f t="shared" si="14"/>
        <v>-31.863834000000001</v>
      </c>
      <c r="L51" s="27">
        <f t="shared" si="15"/>
        <v>32</v>
      </c>
      <c r="M51" s="27">
        <f t="shared" si="16"/>
        <v>-36.346885999999998</v>
      </c>
      <c r="N51" s="27">
        <f t="shared" si="17"/>
        <v>-37.925953</v>
      </c>
      <c r="P51" s="47">
        <f t="shared" si="18"/>
        <v>32</v>
      </c>
      <c r="Q51" s="27">
        <f t="shared" si="19"/>
        <v>-62.941521000000002</v>
      </c>
      <c r="R51" s="27">
        <f t="shared" si="20"/>
        <v>-44.947074999999998</v>
      </c>
      <c r="S51" s="38"/>
      <c r="T51" s="27">
        <f t="shared" si="21"/>
        <v>32</v>
      </c>
      <c r="U51" s="27">
        <f t="shared" si="22"/>
        <v>-61.656554999999997</v>
      </c>
      <c r="V51" s="27">
        <f t="shared" si="23"/>
        <v>-62.382347000000003</v>
      </c>
    </row>
    <row r="52" spans="2:22" x14ac:dyDescent="0.25">
      <c r="B52" s="88">
        <v>29500000000</v>
      </c>
      <c r="C52" s="88">
        <v>-14.595573999999999</v>
      </c>
      <c r="E52" s="88">
        <v>29500000000</v>
      </c>
      <c r="F52" s="88">
        <v>-24.074573999999998</v>
      </c>
    </row>
    <row r="53" spans="2:22" x14ac:dyDescent="0.25">
      <c r="B53" s="88">
        <v>30000000000</v>
      </c>
      <c r="C53" s="88">
        <v>-14.561282</v>
      </c>
      <c r="E53" s="88">
        <v>30000000000</v>
      </c>
      <c r="F53" s="88">
        <v>-21.562147</v>
      </c>
    </row>
    <row r="54" spans="2:22" x14ac:dyDescent="0.25">
      <c r="B54" s="88">
        <v>30500000000</v>
      </c>
      <c r="C54" s="88">
        <v>-14.560413</v>
      </c>
      <c r="E54" s="88">
        <v>30500000000</v>
      </c>
      <c r="F54" s="88">
        <v>-19.690887</v>
      </c>
    </row>
    <row r="55" spans="2:22" x14ac:dyDescent="0.25">
      <c r="B55" s="88">
        <v>31000000000</v>
      </c>
      <c r="C55" s="88">
        <v>-14.517429999999999</v>
      </c>
      <c r="E55" s="88">
        <v>31000000000</v>
      </c>
      <c r="F55" s="88">
        <v>-18.266047</v>
      </c>
    </row>
    <row r="56" spans="2:22" x14ac:dyDescent="0.25">
      <c r="B56" s="88">
        <v>31500000000</v>
      </c>
      <c r="C56" s="88">
        <v>-14.584213</v>
      </c>
      <c r="E56" s="88">
        <v>31500000000</v>
      </c>
      <c r="F56" s="88">
        <v>-17.281047999999998</v>
      </c>
    </row>
    <row r="57" spans="2:22" x14ac:dyDescent="0.25">
      <c r="B57" s="88">
        <v>32000000000</v>
      </c>
      <c r="C57" s="88">
        <v>-14.652498</v>
      </c>
      <c r="E57" s="88">
        <v>32000000000</v>
      </c>
      <c r="F57" s="88">
        <v>-16.727785000000001</v>
      </c>
    </row>
    <row r="58" spans="2:22" x14ac:dyDescent="0.25">
      <c r="B58" s="88" t="s">
        <v>21</v>
      </c>
      <c r="C58" s="88"/>
      <c r="E58" s="88" t="s">
        <v>21</v>
      </c>
      <c r="F58" s="88"/>
    </row>
    <row r="59" spans="2:22" x14ac:dyDescent="0.25">
      <c r="B59" s="88"/>
      <c r="C59" s="88"/>
      <c r="E59" s="88"/>
      <c r="F59" s="88"/>
    </row>
    <row r="60" spans="2:22" x14ac:dyDescent="0.25">
      <c r="B60" s="88"/>
      <c r="C60" s="88"/>
      <c r="E60" s="88"/>
      <c r="F60" s="88"/>
    </row>
    <row r="61" spans="2:22" x14ac:dyDescent="0.25">
      <c r="B61" s="88" t="s">
        <v>22</v>
      </c>
      <c r="C61" s="88"/>
      <c r="E61" s="88" t="s">
        <v>22</v>
      </c>
      <c r="F61" s="88"/>
    </row>
    <row r="62" spans="2:22" x14ac:dyDescent="0.25">
      <c r="B62" s="88" t="s">
        <v>19</v>
      </c>
      <c r="C62" s="88" t="s">
        <v>251</v>
      </c>
      <c r="E62" s="88" t="s">
        <v>19</v>
      </c>
      <c r="F62" s="88" t="s">
        <v>251</v>
      </c>
    </row>
    <row r="63" spans="2:22" x14ac:dyDescent="0.25">
      <c r="B63" s="88">
        <v>16000000000</v>
      </c>
      <c r="C63" s="88">
        <v>-58.682338999999999</v>
      </c>
      <c r="E63" s="88">
        <v>16000000000</v>
      </c>
      <c r="F63" s="88">
        <v>-39.081043000000001</v>
      </c>
    </row>
    <row r="64" spans="2:22" x14ac:dyDescent="0.25">
      <c r="B64" s="88">
        <v>16333333333.333</v>
      </c>
      <c r="C64" s="88">
        <v>-58.978203000000001</v>
      </c>
      <c r="E64" s="88">
        <v>16333333333.333</v>
      </c>
      <c r="F64" s="88">
        <v>-38.427073999999998</v>
      </c>
    </row>
    <row r="65" spans="2:6" x14ac:dyDescent="0.25">
      <c r="B65" s="88">
        <v>16666666666.667</v>
      </c>
      <c r="C65" s="88">
        <v>-59.395713999999998</v>
      </c>
      <c r="E65" s="88">
        <v>16666666666.667</v>
      </c>
      <c r="F65" s="88">
        <v>-37.539223</v>
      </c>
    </row>
    <row r="66" spans="2:6" x14ac:dyDescent="0.25">
      <c r="B66" s="88">
        <v>17000000000</v>
      </c>
      <c r="C66" s="88">
        <v>-59.623916999999999</v>
      </c>
      <c r="E66" s="88">
        <v>17000000000</v>
      </c>
      <c r="F66" s="88">
        <v>-36.60371</v>
      </c>
    </row>
    <row r="67" spans="2:6" x14ac:dyDescent="0.25">
      <c r="B67" s="88">
        <v>17333333333.333</v>
      </c>
      <c r="C67" s="88">
        <v>-59.850341999999998</v>
      </c>
      <c r="E67" s="88">
        <v>17333333333.333</v>
      </c>
      <c r="F67" s="88">
        <v>-35.847892999999999</v>
      </c>
    </row>
    <row r="68" spans="2:6" x14ac:dyDescent="0.25">
      <c r="B68" s="88">
        <v>17666666666.667</v>
      </c>
      <c r="C68" s="88">
        <v>-59.975811</v>
      </c>
      <c r="E68" s="88">
        <v>17666666666.667</v>
      </c>
      <c r="F68" s="88">
        <v>-35.152805000000001</v>
      </c>
    </row>
    <row r="69" spans="2:6" x14ac:dyDescent="0.25">
      <c r="B69" s="88">
        <v>18000000000</v>
      </c>
      <c r="C69" s="88">
        <v>-59.736846999999997</v>
      </c>
      <c r="E69" s="88">
        <v>18000000000</v>
      </c>
      <c r="F69" s="88">
        <v>-34.642338000000002</v>
      </c>
    </row>
    <row r="70" spans="2:6" x14ac:dyDescent="0.25">
      <c r="B70" s="88">
        <v>18333333333.333</v>
      </c>
      <c r="C70" s="88">
        <v>-58.951526999999999</v>
      </c>
      <c r="E70" s="88">
        <v>18333333333.333</v>
      </c>
      <c r="F70" s="88">
        <v>-34.407722</v>
      </c>
    </row>
    <row r="71" spans="2:6" x14ac:dyDescent="0.25">
      <c r="B71" s="88">
        <v>18666666666.667</v>
      </c>
      <c r="C71" s="88">
        <v>-57.832428</v>
      </c>
      <c r="E71" s="88">
        <v>18666666666.667</v>
      </c>
      <c r="F71" s="88">
        <v>-34.436439999999997</v>
      </c>
    </row>
    <row r="72" spans="2:6" x14ac:dyDescent="0.25">
      <c r="B72" s="88">
        <v>19000000000</v>
      </c>
      <c r="C72" s="88">
        <v>-56.827789000000003</v>
      </c>
      <c r="E72" s="88">
        <v>19000000000</v>
      </c>
      <c r="F72" s="88">
        <v>-34.707371000000002</v>
      </c>
    </row>
    <row r="73" spans="2:6" x14ac:dyDescent="0.25">
      <c r="B73" s="88">
        <v>19333333333.333</v>
      </c>
      <c r="C73" s="88">
        <v>-56.064540999999998</v>
      </c>
      <c r="E73" s="88">
        <v>19333333333.333</v>
      </c>
      <c r="F73" s="88">
        <v>-34.992888999999998</v>
      </c>
    </row>
    <row r="74" spans="2:6" x14ac:dyDescent="0.25">
      <c r="B74" s="88">
        <v>19666666666.667</v>
      </c>
      <c r="C74" s="88">
        <v>-55.314425999999997</v>
      </c>
      <c r="E74" s="88">
        <v>19666666666.667</v>
      </c>
      <c r="F74" s="88">
        <v>-35.158996999999999</v>
      </c>
    </row>
    <row r="75" spans="2:6" x14ac:dyDescent="0.25">
      <c r="B75" s="88">
        <v>20000000000</v>
      </c>
      <c r="C75" s="88">
        <v>-54.541096000000003</v>
      </c>
      <c r="E75" s="88">
        <v>20000000000</v>
      </c>
      <c r="F75" s="88">
        <v>-34.998764000000001</v>
      </c>
    </row>
    <row r="76" spans="2:6" x14ac:dyDescent="0.25">
      <c r="B76" s="88">
        <v>20333333333.333</v>
      </c>
      <c r="C76" s="88">
        <v>-53.706257000000001</v>
      </c>
      <c r="E76" s="88">
        <v>20333333333.333</v>
      </c>
      <c r="F76" s="88">
        <v>-34.539959000000003</v>
      </c>
    </row>
    <row r="77" spans="2:6" x14ac:dyDescent="0.25">
      <c r="B77" s="88">
        <v>20666666666.667</v>
      </c>
      <c r="C77" s="88">
        <v>-52.886547</v>
      </c>
      <c r="E77" s="88">
        <v>20666666666.667</v>
      </c>
      <c r="F77" s="88">
        <v>-33.925823000000001</v>
      </c>
    </row>
    <row r="78" spans="2:6" x14ac:dyDescent="0.25">
      <c r="B78" s="88">
        <v>21000000000</v>
      </c>
      <c r="C78" s="88">
        <v>-52.098083000000003</v>
      </c>
      <c r="E78" s="88">
        <v>21000000000</v>
      </c>
      <c r="F78" s="88">
        <v>-33.352257000000002</v>
      </c>
    </row>
    <row r="79" spans="2:6" x14ac:dyDescent="0.25">
      <c r="B79" s="88">
        <v>21333333333.333</v>
      </c>
      <c r="C79" s="88">
        <v>-51.179634</v>
      </c>
      <c r="E79" s="88">
        <v>21333333333.333</v>
      </c>
      <c r="F79" s="88">
        <v>-32.829886999999999</v>
      </c>
    </row>
    <row r="80" spans="2:6" x14ac:dyDescent="0.25">
      <c r="B80" s="88">
        <v>21666666666.667</v>
      </c>
      <c r="C80" s="88">
        <v>-50.360325000000003</v>
      </c>
      <c r="E80" s="88">
        <v>21666666666.667</v>
      </c>
      <c r="F80" s="88">
        <v>-32.306713000000002</v>
      </c>
    </row>
    <row r="81" spans="2:6" x14ac:dyDescent="0.25">
      <c r="B81" s="88">
        <v>22000000000</v>
      </c>
      <c r="C81" s="88">
        <v>-49.789642000000001</v>
      </c>
      <c r="E81" s="88">
        <v>22000000000</v>
      </c>
      <c r="F81" s="88">
        <v>-31.720112</v>
      </c>
    </row>
    <row r="82" spans="2:6" x14ac:dyDescent="0.25">
      <c r="B82" s="88">
        <v>22333333333.333</v>
      </c>
      <c r="C82" s="88">
        <v>-49.706234000000002</v>
      </c>
      <c r="E82" s="88">
        <v>22333333333.333</v>
      </c>
      <c r="F82" s="88">
        <v>-31.134827000000001</v>
      </c>
    </row>
    <row r="83" spans="2:6" x14ac:dyDescent="0.25">
      <c r="B83" s="88">
        <v>22666666666.667</v>
      </c>
      <c r="C83" s="88">
        <v>-49.651943000000003</v>
      </c>
      <c r="E83" s="88">
        <v>22666666666.667</v>
      </c>
      <c r="F83" s="88">
        <v>-30.589586000000001</v>
      </c>
    </row>
    <row r="84" spans="2:6" x14ac:dyDescent="0.25">
      <c r="B84" s="88">
        <v>23000000000</v>
      </c>
      <c r="C84" s="88">
        <v>-48.558506000000001</v>
      </c>
      <c r="E84" s="88">
        <v>23000000000</v>
      </c>
      <c r="F84" s="88">
        <v>-30.125230999999999</v>
      </c>
    </row>
    <row r="85" spans="2:6" x14ac:dyDescent="0.25">
      <c r="B85" s="88">
        <v>23333333333.333</v>
      </c>
      <c r="C85" s="88">
        <v>-46.674987999999999</v>
      </c>
      <c r="E85" s="88">
        <v>23333333333.333</v>
      </c>
      <c r="F85" s="88">
        <v>-29.752006999999999</v>
      </c>
    </row>
    <row r="86" spans="2:6" x14ac:dyDescent="0.25">
      <c r="B86" s="88">
        <v>23666666666.667</v>
      </c>
      <c r="C86" s="88">
        <v>-44.741905000000003</v>
      </c>
      <c r="E86" s="88">
        <v>23666666666.667</v>
      </c>
      <c r="F86" s="88">
        <v>-29.456364000000001</v>
      </c>
    </row>
    <row r="87" spans="2:6" x14ac:dyDescent="0.25">
      <c r="B87" s="88">
        <v>24000000000</v>
      </c>
      <c r="C87" s="88">
        <v>-43.798679</v>
      </c>
      <c r="E87" s="88">
        <v>24000000000</v>
      </c>
      <c r="F87" s="88">
        <v>-29.184269</v>
      </c>
    </row>
    <row r="88" spans="2:6" x14ac:dyDescent="0.25">
      <c r="B88" s="88">
        <v>24333333333.333</v>
      </c>
      <c r="C88" s="88">
        <v>-43.419322999999999</v>
      </c>
      <c r="E88" s="88">
        <v>24333333333.333</v>
      </c>
      <c r="F88" s="88">
        <v>-28.880379000000001</v>
      </c>
    </row>
    <row r="89" spans="2:6" x14ac:dyDescent="0.25">
      <c r="B89" s="88">
        <v>24666666666.667</v>
      </c>
      <c r="C89" s="88">
        <v>-43.112301000000002</v>
      </c>
      <c r="E89" s="88">
        <v>24666666666.667</v>
      </c>
      <c r="F89" s="88">
        <v>-28.588104000000001</v>
      </c>
    </row>
    <row r="90" spans="2:6" x14ac:dyDescent="0.25">
      <c r="B90" s="88">
        <v>25000000000</v>
      </c>
      <c r="C90" s="88">
        <v>-42.767367999999998</v>
      </c>
      <c r="E90" s="88">
        <v>25000000000</v>
      </c>
      <c r="F90" s="88">
        <v>-28.379004999999999</v>
      </c>
    </row>
    <row r="91" spans="2:6" x14ac:dyDescent="0.25">
      <c r="B91" s="88">
        <v>25333333333.333</v>
      </c>
      <c r="C91" s="88">
        <v>-42.545279999999998</v>
      </c>
      <c r="E91" s="88">
        <v>25333333333.333</v>
      </c>
      <c r="F91" s="88">
        <v>-28.272794999999999</v>
      </c>
    </row>
    <row r="92" spans="2:6" x14ac:dyDescent="0.25">
      <c r="B92" s="88">
        <v>25666666666.667</v>
      </c>
      <c r="C92" s="88">
        <v>-42.327506999999997</v>
      </c>
      <c r="E92" s="88">
        <v>25666666666.667</v>
      </c>
      <c r="F92" s="88">
        <v>-28.160543000000001</v>
      </c>
    </row>
    <row r="93" spans="2:6" x14ac:dyDescent="0.25">
      <c r="B93" s="88">
        <v>26000000000</v>
      </c>
      <c r="C93" s="88">
        <v>-42.063206000000001</v>
      </c>
      <c r="E93" s="88">
        <v>26000000000</v>
      </c>
      <c r="F93" s="88">
        <v>-28.040687999999999</v>
      </c>
    </row>
    <row r="94" spans="2:6" x14ac:dyDescent="0.25">
      <c r="B94" s="88">
        <v>26333333333.333</v>
      </c>
      <c r="C94" s="88">
        <v>-41.871513</v>
      </c>
      <c r="E94" s="88">
        <v>26333333333.333</v>
      </c>
      <c r="F94" s="88">
        <v>-27.813932000000001</v>
      </c>
    </row>
    <row r="95" spans="2:6" x14ac:dyDescent="0.25">
      <c r="B95" s="88">
        <v>26666666666.667</v>
      </c>
      <c r="C95" s="88">
        <v>-41.476013000000002</v>
      </c>
      <c r="E95" s="88">
        <v>26666666666.667</v>
      </c>
      <c r="F95" s="88">
        <v>-27.466609999999999</v>
      </c>
    </row>
    <row r="96" spans="2:6" x14ac:dyDescent="0.25">
      <c r="B96" s="88">
        <v>27000000000</v>
      </c>
      <c r="C96" s="88">
        <v>-40.931739999999998</v>
      </c>
      <c r="E96" s="88">
        <v>27000000000</v>
      </c>
      <c r="F96" s="88">
        <v>-27.090676999999999</v>
      </c>
    </row>
    <row r="97" spans="2:6" x14ac:dyDescent="0.25">
      <c r="B97" s="88">
        <v>27333333333.333</v>
      </c>
      <c r="C97" s="88">
        <v>-40.123207000000001</v>
      </c>
      <c r="E97" s="88">
        <v>27333333333.333</v>
      </c>
      <c r="F97" s="88">
        <v>-26.805562999999999</v>
      </c>
    </row>
    <row r="98" spans="2:6" x14ac:dyDescent="0.25">
      <c r="B98" s="88">
        <v>27666666666.667</v>
      </c>
      <c r="C98" s="88">
        <v>-39.427993999999998</v>
      </c>
      <c r="E98" s="88">
        <v>27666666666.667</v>
      </c>
      <c r="F98" s="88">
        <v>-26.635183000000001</v>
      </c>
    </row>
    <row r="99" spans="2:6" x14ac:dyDescent="0.25">
      <c r="B99" s="88">
        <v>28000000000</v>
      </c>
      <c r="C99" s="88">
        <v>-38.738914000000001</v>
      </c>
      <c r="E99" s="88">
        <v>28000000000</v>
      </c>
      <c r="F99" s="88">
        <v>-26.488720000000001</v>
      </c>
    </row>
    <row r="100" spans="2:6" x14ac:dyDescent="0.25">
      <c r="B100" s="88">
        <v>28333333333.333</v>
      </c>
      <c r="C100" s="88">
        <v>-38.141266000000002</v>
      </c>
      <c r="E100" s="88">
        <v>28333333333.333</v>
      </c>
      <c r="F100" s="88">
        <v>-26.391594000000001</v>
      </c>
    </row>
    <row r="101" spans="2:6" x14ac:dyDescent="0.25">
      <c r="B101" s="88">
        <v>28666666666.667</v>
      </c>
      <c r="C101" s="88">
        <v>-37.734248999999998</v>
      </c>
      <c r="E101" s="88">
        <v>28666666666.667</v>
      </c>
      <c r="F101" s="88">
        <v>-26.570941999999999</v>
      </c>
    </row>
    <row r="102" spans="2:6" x14ac:dyDescent="0.25">
      <c r="B102" s="88">
        <v>29000000000</v>
      </c>
      <c r="C102" s="88">
        <v>-37.567501</v>
      </c>
      <c r="E102" s="88">
        <v>29000000000</v>
      </c>
      <c r="F102" s="88">
        <v>-27.018927000000001</v>
      </c>
    </row>
    <row r="103" spans="2:6" x14ac:dyDescent="0.25">
      <c r="B103" s="88">
        <v>29333333333.333</v>
      </c>
      <c r="C103" s="88">
        <v>-37.594814</v>
      </c>
      <c r="E103" s="88">
        <v>29333333333.333</v>
      </c>
      <c r="F103" s="88">
        <v>-27.757038000000001</v>
      </c>
    </row>
    <row r="104" spans="2:6" x14ac:dyDescent="0.25">
      <c r="B104" s="88">
        <v>29666666666.667</v>
      </c>
      <c r="C104" s="88">
        <v>-37.876365999999997</v>
      </c>
      <c r="E104" s="88">
        <v>29666666666.667</v>
      </c>
      <c r="F104" s="88">
        <v>-28.781374</v>
      </c>
    </row>
    <row r="105" spans="2:6" x14ac:dyDescent="0.25">
      <c r="B105" s="88">
        <v>30000000000</v>
      </c>
      <c r="C105" s="88">
        <v>-38.588242000000001</v>
      </c>
      <c r="E105" s="88">
        <v>30000000000</v>
      </c>
      <c r="F105" s="88">
        <v>-30.443999999999999</v>
      </c>
    </row>
    <row r="106" spans="2:6" x14ac:dyDescent="0.25">
      <c r="B106" s="88">
        <v>30333333333.333</v>
      </c>
      <c r="C106" s="88">
        <v>-39.736987999999997</v>
      </c>
      <c r="E106" s="88">
        <v>30333333333.333</v>
      </c>
      <c r="F106" s="88">
        <v>-32.707424000000003</v>
      </c>
    </row>
    <row r="107" spans="2:6" x14ac:dyDescent="0.25">
      <c r="B107" s="88">
        <v>30666666666.667</v>
      </c>
      <c r="C107" s="88">
        <v>-41.261383000000002</v>
      </c>
      <c r="E107" s="88">
        <v>30666666666.667</v>
      </c>
      <c r="F107" s="88">
        <v>-35.090114999999997</v>
      </c>
    </row>
    <row r="108" spans="2:6" x14ac:dyDescent="0.25">
      <c r="B108" s="88">
        <v>31000000000</v>
      </c>
      <c r="C108" s="88">
        <v>-43.161205000000002</v>
      </c>
      <c r="E108" s="88">
        <v>31000000000</v>
      </c>
      <c r="F108" s="88">
        <v>-36.226768</v>
      </c>
    </row>
    <row r="109" spans="2:6" x14ac:dyDescent="0.25">
      <c r="B109" s="88">
        <v>31333333333.333</v>
      </c>
      <c r="C109" s="88">
        <v>-45.323154000000002</v>
      </c>
      <c r="E109" s="88">
        <v>31333333333.333</v>
      </c>
      <c r="F109" s="88">
        <v>-35.559337999999997</v>
      </c>
    </row>
    <row r="110" spans="2:6" x14ac:dyDescent="0.25">
      <c r="B110" s="88">
        <v>31666666666.667</v>
      </c>
      <c r="C110" s="88">
        <v>-47.675612999999998</v>
      </c>
      <c r="E110" s="88">
        <v>31666666666.667</v>
      </c>
      <c r="F110" s="88">
        <v>-33.520266999999997</v>
      </c>
    </row>
    <row r="111" spans="2:6" x14ac:dyDescent="0.25">
      <c r="B111" s="88">
        <v>32000000000</v>
      </c>
      <c r="C111" s="88">
        <v>-49.241664999999998</v>
      </c>
      <c r="E111" s="88">
        <v>32000000000</v>
      </c>
      <c r="F111" s="88">
        <v>-31.863834000000001</v>
      </c>
    </row>
    <row r="112" spans="2:6" x14ac:dyDescent="0.25">
      <c r="B112" s="88" t="s">
        <v>21</v>
      </c>
      <c r="C112" s="88"/>
      <c r="E112" s="88" t="s">
        <v>21</v>
      </c>
      <c r="F112" s="88"/>
    </row>
    <row r="113" spans="2:6" x14ac:dyDescent="0.25">
      <c r="B113" s="88"/>
      <c r="C113" s="88"/>
      <c r="E113" s="88"/>
      <c r="F113" s="88"/>
    </row>
    <row r="114" spans="2:6" x14ac:dyDescent="0.25">
      <c r="B114" s="88"/>
      <c r="C114" s="88"/>
      <c r="E114" s="88"/>
      <c r="F114" s="88"/>
    </row>
    <row r="115" spans="2:6" x14ac:dyDescent="0.25">
      <c r="B115" s="88" t="s">
        <v>23</v>
      </c>
      <c r="C115" s="88"/>
      <c r="E115" s="88" t="s">
        <v>23</v>
      </c>
      <c r="F115" s="88"/>
    </row>
    <row r="116" spans="2:6" x14ac:dyDescent="0.25">
      <c r="B116" s="88" t="s">
        <v>19</v>
      </c>
      <c r="C116" s="88" t="s">
        <v>252</v>
      </c>
      <c r="E116" s="88" t="s">
        <v>19</v>
      </c>
      <c r="F116" s="88" t="s">
        <v>252</v>
      </c>
    </row>
    <row r="117" spans="2:6" x14ac:dyDescent="0.25">
      <c r="B117" s="88">
        <v>24000000000</v>
      </c>
      <c r="C117" s="88">
        <v>-35.595393999999999</v>
      </c>
      <c r="E117" s="88">
        <v>24000000000</v>
      </c>
      <c r="F117" s="88">
        <v>-49.47213</v>
      </c>
    </row>
    <row r="118" spans="2:6" x14ac:dyDescent="0.25">
      <c r="B118" s="88">
        <v>24166666666.667</v>
      </c>
      <c r="C118" s="88">
        <v>-35.423037999999998</v>
      </c>
      <c r="E118" s="88">
        <v>24166666666.667</v>
      </c>
      <c r="F118" s="88">
        <v>-49.484679999999997</v>
      </c>
    </row>
    <row r="119" spans="2:6" x14ac:dyDescent="0.25">
      <c r="B119" s="88">
        <v>24333333333.333</v>
      </c>
      <c r="C119" s="88">
        <v>-35.238425999999997</v>
      </c>
      <c r="E119" s="88">
        <v>24333333333.333</v>
      </c>
      <c r="F119" s="88">
        <v>-49.579197000000001</v>
      </c>
    </row>
    <row r="120" spans="2:6" x14ac:dyDescent="0.25">
      <c r="B120" s="88">
        <v>24500000000</v>
      </c>
      <c r="C120" s="88">
        <v>-34.896011000000001</v>
      </c>
      <c r="E120" s="88">
        <v>24500000000</v>
      </c>
      <c r="F120" s="88">
        <v>-49.508513999999998</v>
      </c>
    </row>
    <row r="121" spans="2:6" x14ac:dyDescent="0.25">
      <c r="B121" s="88">
        <v>24666666666.667</v>
      </c>
      <c r="C121" s="88">
        <v>-34.831287000000003</v>
      </c>
      <c r="E121" s="88">
        <v>24666666666.667</v>
      </c>
      <c r="F121" s="88">
        <v>-49.311301999999998</v>
      </c>
    </row>
    <row r="122" spans="2:6" x14ac:dyDescent="0.25">
      <c r="B122" s="88">
        <v>24833333333.333</v>
      </c>
      <c r="C122" s="88">
        <v>-34.578586999999999</v>
      </c>
      <c r="E122" s="88">
        <v>24833333333.333</v>
      </c>
      <c r="F122" s="88">
        <v>-48.828460999999997</v>
      </c>
    </row>
    <row r="123" spans="2:6" x14ac:dyDescent="0.25">
      <c r="B123" s="88">
        <v>25000000000</v>
      </c>
      <c r="C123" s="88">
        <v>-34.599972000000001</v>
      </c>
      <c r="E123" s="88">
        <v>25000000000</v>
      </c>
      <c r="F123" s="88">
        <v>-48.821617000000003</v>
      </c>
    </row>
    <row r="124" spans="2:6" x14ac:dyDescent="0.25">
      <c r="B124" s="88">
        <v>25166666666.667</v>
      </c>
      <c r="C124" s="88">
        <v>-35.082572999999996</v>
      </c>
      <c r="E124" s="88">
        <v>25166666666.667</v>
      </c>
      <c r="F124" s="88">
        <v>-49.345756999999999</v>
      </c>
    </row>
    <row r="125" spans="2:6" x14ac:dyDescent="0.25">
      <c r="B125" s="88">
        <v>25333333333.333</v>
      </c>
      <c r="C125" s="88">
        <v>-35.247318</v>
      </c>
      <c r="E125" s="88">
        <v>25333333333.333</v>
      </c>
      <c r="F125" s="88">
        <v>-49.599666999999997</v>
      </c>
    </row>
    <row r="126" spans="2:6" x14ac:dyDescent="0.25">
      <c r="B126" s="88">
        <v>25500000000</v>
      </c>
      <c r="C126" s="88">
        <v>-35.108932000000003</v>
      </c>
      <c r="E126" s="88">
        <v>25500000000</v>
      </c>
      <c r="F126" s="88">
        <v>-49.518062999999998</v>
      </c>
    </row>
    <row r="127" spans="2:6" x14ac:dyDescent="0.25">
      <c r="B127" s="88">
        <v>25666666666.667</v>
      </c>
      <c r="C127" s="88">
        <v>-34.699359999999999</v>
      </c>
      <c r="E127" s="88">
        <v>25666666666.667</v>
      </c>
      <c r="F127" s="88">
        <v>-49.183773000000002</v>
      </c>
    </row>
    <row r="128" spans="2:6" x14ac:dyDescent="0.25">
      <c r="B128" s="88">
        <v>25833333333.333</v>
      </c>
      <c r="C128" s="88">
        <v>-34.673290000000001</v>
      </c>
      <c r="E128" s="88">
        <v>25833333333.333</v>
      </c>
      <c r="F128" s="88">
        <v>-49.090026999999999</v>
      </c>
    </row>
    <row r="129" spans="2:6" x14ac:dyDescent="0.25">
      <c r="B129" s="88">
        <v>26000000000</v>
      </c>
      <c r="C129" s="88">
        <v>-34.661414999999998</v>
      </c>
      <c r="E129" s="88">
        <v>26000000000</v>
      </c>
      <c r="F129" s="88">
        <v>-48.841411999999998</v>
      </c>
    </row>
    <row r="130" spans="2:6" x14ac:dyDescent="0.25">
      <c r="B130" s="88">
        <v>26166666666.667</v>
      </c>
      <c r="C130" s="88">
        <v>-34.618136999999997</v>
      </c>
      <c r="E130" s="88">
        <v>26166666666.667</v>
      </c>
      <c r="F130" s="88">
        <v>-48.426642999999999</v>
      </c>
    </row>
    <row r="131" spans="2:6" x14ac:dyDescent="0.25">
      <c r="B131" s="88">
        <v>26333333333.333</v>
      </c>
      <c r="C131" s="88">
        <v>-35.096107000000003</v>
      </c>
      <c r="E131" s="88">
        <v>26333333333.333</v>
      </c>
      <c r="F131" s="88">
        <v>-48.50779</v>
      </c>
    </row>
    <row r="132" spans="2:6" x14ac:dyDescent="0.25">
      <c r="B132" s="88">
        <v>26500000000</v>
      </c>
      <c r="C132" s="88">
        <v>-35.156536000000003</v>
      </c>
      <c r="E132" s="88">
        <v>26500000000</v>
      </c>
      <c r="F132" s="88">
        <v>-48.755989</v>
      </c>
    </row>
    <row r="133" spans="2:6" x14ac:dyDescent="0.25">
      <c r="B133" s="88">
        <v>26666666666.667</v>
      </c>
      <c r="C133" s="88">
        <v>-34.969417999999997</v>
      </c>
      <c r="E133" s="88">
        <v>26666666666.667</v>
      </c>
      <c r="F133" s="88">
        <v>-51.310921</v>
      </c>
    </row>
    <row r="134" spans="2:6" x14ac:dyDescent="0.25">
      <c r="B134" s="88">
        <v>26833333333.333</v>
      </c>
      <c r="C134" s="88">
        <v>-34.488491000000003</v>
      </c>
      <c r="E134" s="88">
        <v>26833333333.333</v>
      </c>
      <c r="F134" s="88">
        <v>-55.148823</v>
      </c>
    </row>
    <row r="135" spans="2:6" x14ac:dyDescent="0.25">
      <c r="B135" s="88">
        <v>27000000000</v>
      </c>
      <c r="C135" s="88">
        <v>-34.321793</v>
      </c>
      <c r="E135" s="88">
        <v>27000000000</v>
      </c>
      <c r="F135" s="88">
        <v>-57.703732000000002</v>
      </c>
    </row>
    <row r="136" spans="2:6" x14ac:dyDescent="0.25">
      <c r="B136" s="88">
        <v>27166666666.667</v>
      </c>
      <c r="C136" s="88">
        <v>-34.275222999999997</v>
      </c>
      <c r="E136" s="88">
        <v>27166666666.667</v>
      </c>
      <c r="F136" s="88">
        <v>-57.577914999999997</v>
      </c>
    </row>
    <row r="137" spans="2:6" x14ac:dyDescent="0.25">
      <c r="B137" s="88">
        <v>27333333333.333</v>
      </c>
      <c r="C137" s="88">
        <v>-34.27272</v>
      </c>
      <c r="E137" s="88">
        <v>27333333333.333</v>
      </c>
      <c r="F137" s="88">
        <v>-55.548721</v>
      </c>
    </row>
    <row r="138" spans="2:6" x14ac:dyDescent="0.25">
      <c r="B138" s="88">
        <v>27500000000</v>
      </c>
      <c r="C138" s="88">
        <v>-34.392521000000002</v>
      </c>
      <c r="E138" s="88">
        <v>27500000000</v>
      </c>
      <c r="F138" s="88">
        <v>-54.291137999999997</v>
      </c>
    </row>
    <row r="139" spans="2:6" x14ac:dyDescent="0.25">
      <c r="B139" s="88">
        <v>27666666666.667</v>
      </c>
      <c r="C139" s="88">
        <v>-34.715358999999999</v>
      </c>
      <c r="E139" s="88">
        <v>27666666666.667</v>
      </c>
      <c r="F139" s="88">
        <v>-53.059811000000003</v>
      </c>
    </row>
    <row r="140" spans="2:6" x14ac:dyDescent="0.25">
      <c r="B140" s="88">
        <v>27833333333.333</v>
      </c>
      <c r="C140" s="88">
        <v>-34.292518999999999</v>
      </c>
      <c r="E140" s="88">
        <v>27833333333.333</v>
      </c>
      <c r="F140" s="88">
        <v>-51.242702000000001</v>
      </c>
    </row>
    <row r="141" spans="2:6" x14ac:dyDescent="0.25">
      <c r="B141" s="88">
        <v>28000000000</v>
      </c>
      <c r="C141" s="88">
        <v>-34.081673000000002</v>
      </c>
      <c r="E141" s="88">
        <v>28000000000</v>
      </c>
      <c r="F141" s="88">
        <v>-49.820746999999997</v>
      </c>
    </row>
    <row r="142" spans="2:6" x14ac:dyDescent="0.25">
      <c r="B142" s="88">
        <v>28166666666.667</v>
      </c>
      <c r="C142" s="88">
        <v>-33.611499999999999</v>
      </c>
      <c r="E142" s="88">
        <v>28166666666.667</v>
      </c>
      <c r="F142" s="88">
        <v>-48.355601999999998</v>
      </c>
    </row>
    <row r="143" spans="2:6" x14ac:dyDescent="0.25">
      <c r="B143" s="88">
        <v>28333333333.333</v>
      </c>
      <c r="C143" s="88">
        <v>-33.865096999999999</v>
      </c>
      <c r="E143" s="88">
        <v>28333333333.333</v>
      </c>
      <c r="F143" s="88">
        <v>-47.617870000000003</v>
      </c>
    </row>
    <row r="144" spans="2:6" x14ac:dyDescent="0.25">
      <c r="B144" s="88">
        <v>28500000000</v>
      </c>
      <c r="C144" s="88">
        <v>-33.888950000000001</v>
      </c>
      <c r="E144" s="88">
        <v>28500000000</v>
      </c>
      <c r="F144" s="88">
        <v>-46.498348</v>
      </c>
    </row>
    <row r="145" spans="2:6" x14ac:dyDescent="0.25">
      <c r="B145" s="88">
        <v>28666666666.667</v>
      </c>
      <c r="C145" s="88">
        <v>-33.962147000000002</v>
      </c>
      <c r="E145" s="88">
        <v>28666666666.667</v>
      </c>
      <c r="F145" s="88">
        <v>-45.597403999999997</v>
      </c>
    </row>
    <row r="146" spans="2:6" x14ac:dyDescent="0.25">
      <c r="B146" s="88">
        <v>28833333333.333</v>
      </c>
      <c r="C146" s="88">
        <v>-34.200958</v>
      </c>
      <c r="E146" s="88">
        <v>28833333333.333</v>
      </c>
      <c r="F146" s="88">
        <v>-44.895302000000001</v>
      </c>
    </row>
    <row r="147" spans="2:6" x14ac:dyDescent="0.25">
      <c r="B147" s="88">
        <v>29000000000</v>
      </c>
      <c r="C147" s="88">
        <v>-34.414154000000003</v>
      </c>
      <c r="E147" s="88">
        <v>29000000000</v>
      </c>
      <c r="F147" s="88">
        <v>-44.158347999999997</v>
      </c>
    </row>
    <row r="148" spans="2:6" x14ac:dyDescent="0.25">
      <c r="B148" s="88">
        <v>29166666666.667</v>
      </c>
      <c r="C148" s="88">
        <v>-34.857196999999999</v>
      </c>
      <c r="E148" s="88">
        <v>29166666666.667</v>
      </c>
      <c r="F148" s="88">
        <v>-43.684956</v>
      </c>
    </row>
    <row r="149" spans="2:6" x14ac:dyDescent="0.25">
      <c r="B149" s="88">
        <v>29333333333.333</v>
      </c>
      <c r="C149" s="88">
        <v>-35.049453999999997</v>
      </c>
      <c r="E149" s="88">
        <v>29333333333.333</v>
      </c>
      <c r="F149" s="88">
        <v>-43.001987</v>
      </c>
    </row>
    <row r="150" spans="2:6" x14ac:dyDescent="0.25">
      <c r="B150" s="88">
        <v>29500000000</v>
      </c>
      <c r="C150" s="88">
        <v>-35.253754000000001</v>
      </c>
      <c r="E150" s="88">
        <v>29500000000</v>
      </c>
      <c r="F150" s="88">
        <v>-42.506461999999999</v>
      </c>
    </row>
    <row r="151" spans="2:6" x14ac:dyDescent="0.25">
      <c r="B151" s="88">
        <v>29666666666.667</v>
      </c>
      <c r="C151" s="88">
        <v>-35.537635999999999</v>
      </c>
      <c r="E151" s="88">
        <v>29666666666.667</v>
      </c>
      <c r="F151" s="88">
        <v>-42.089686999999998</v>
      </c>
    </row>
    <row r="152" spans="2:6" x14ac:dyDescent="0.25">
      <c r="B152" s="88">
        <v>29833333333.333</v>
      </c>
      <c r="C152" s="88">
        <v>-35.445250999999999</v>
      </c>
      <c r="E152" s="88">
        <v>29833333333.333</v>
      </c>
      <c r="F152" s="88">
        <v>-41.413688999999998</v>
      </c>
    </row>
    <row r="153" spans="2:6" x14ac:dyDescent="0.25">
      <c r="B153" s="88">
        <v>30000000000</v>
      </c>
      <c r="C153" s="88">
        <v>-35.517200000000003</v>
      </c>
      <c r="E153" s="88">
        <v>30000000000</v>
      </c>
      <c r="F153" s="88">
        <v>-41.018993000000002</v>
      </c>
    </row>
    <row r="154" spans="2:6" x14ac:dyDescent="0.25">
      <c r="B154" s="88">
        <v>30166666666.667</v>
      </c>
      <c r="C154" s="88">
        <v>-35.673102999999998</v>
      </c>
      <c r="E154" s="88">
        <v>30166666666.667</v>
      </c>
      <c r="F154" s="88">
        <v>-40.836948</v>
      </c>
    </row>
    <row r="155" spans="2:6" x14ac:dyDescent="0.25">
      <c r="B155" s="88">
        <v>30333333333.333</v>
      </c>
      <c r="C155" s="88">
        <v>-36.024841000000002</v>
      </c>
      <c r="E155" s="88">
        <v>30333333333.333</v>
      </c>
      <c r="F155" s="88">
        <v>-40.876911</v>
      </c>
    </row>
    <row r="156" spans="2:6" x14ac:dyDescent="0.25">
      <c r="B156" s="88">
        <v>30500000000</v>
      </c>
      <c r="C156" s="88">
        <v>-36.102325</v>
      </c>
      <c r="E156" s="88">
        <v>30500000000</v>
      </c>
      <c r="F156" s="88">
        <v>-40.651263999999998</v>
      </c>
    </row>
    <row r="157" spans="2:6" x14ac:dyDescent="0.25">
      <c r="B157" s="88">
        <v>30666666666.667</v>
      </c>
      <c r="C157" s="88">
        <v>-35.827376999999998</v>
      </c>
      <c r="E157" s="88">
        <v>30666666666.667</v>
      </c>
      <c r="F157" s="88">
        <v>-40.092674000000002</v>
      </c>
    </row>
    <row r="158" spans="2:6" x14ac:dyDescent="0.25">
      <c r="B158" s="88">
        <v>30833333333.333</v>
      </c>
      <c r="C158" s="88">
        <v>-35.977241999999997</v>
      </c>
      <c r="E158" s="88">
        <v>30833333333.333</v>
      </c>
      <c r="F158" s="88">
        <v>-39.923523000000003</v>
      </c>
    </row>
    <row r="159" spans="2:6" x14ac:dyDescent="0.25">
      <c r="B159" s="88">
        <v>31000000000</v>
      </c>
      <c r="C159" s="88">
        <v>-35.987717000000004</v>
      </c>
      <c r="E159" s="88">
        <v>31000000000</v>
      </c>
      <c r="F159" s="88">
        <v>-39.540484999999997</v>
      </c>
    </row>
    <row r="160" spans="2:6" x14ac:dyDescent="0.25">
      <c r="B160" s="88">
        <v>31166666666.667</v>
      </c>
      <c r="C160" s="88">
        <v>-35.917651999999997</v>
      </c>
      <c r="E160" s="88">
        <v>31166666666.667</v>
      </c>
      <c r="F160" s="88">
        <v>-39.015469000000003</v>
      </c>
    </row>
    <row r="161" spans="2:6" x14ac:dyDescent="0.25">
      <c r="B161" s="88">
        <v>31333333333.333</v>
      </c>
      <c r="C161" s="88">
        <v>-36.159008</v>
      </c>
      <c r="E161" s="88">
        <v>31333333333.333</v>
      </c>
      <c r="F161" s="88">
        <v>-38.838326000000002</v>
      </c>
    </row>
    <row r="162" spans="2:6" x14ac:dyDescent="0.25">
      <c r="B162" s="88">
        <v>31500000000</v>
      </c>
      <c r="C162" s="88">
        <v>-36.692000999999998</v>
      </c>
      <c r="E162" s="88">
        <v>31500000000</v>
      </c>
      <c r="F162" s="88">
        <v>-39.008896</v>
      </c>
    </row>
    <row r="163" spans="2:6" x14ac:dyDescent="0.25">
      <c r="B163" s="88">
        <v>31666666666.667</v>
      </c>
      <c r="C163" s="88">
        <v>-37.019500999999998</v>
      </c>
      <c r="E163" s="88">
        <v>31666666666.667</v>
      </c>
      <c r="F163" s="88">
        <v>-39.037292000000001</v>
      </c>
    </row>
    <row r="164" spans="2:6" x14ac:dyDescent="0.25">
      <c r="B164" s="88">
        <v>31833333333.333</v>
      </c>
      <c r="C164" s="88">
        <v>-36.698078000000002</v>
      </c>
      <c r="E164" s="88">
        <v>31833333333.333</v>
      </c>
      <c r="F164" s="88">
        <v>-38.443866999999997</v>
      </c>
    </row>
    <row r="165" spans="2:6" x14ac:dyDescent="0.25">
      <c r="B165" s="88">
        <v>32000000000</v>
      </c>
      <c r="C165" s="88">
        <v>-36.346885999999998</v>
      </c>
      <c r="E165" s="88">
        <v>32000000000</v>
      </c>
      <c r="F165" s="88">
        <v>-37.925953</v>
      </c>
    </row>
    <row r="166" spans="2:6" x14ac:dyDescent="0.25">
      <c r="B166" s="88" t="s">
        <v>21</v>
      </c>
      <c r="C166" s="88"/>
      <c r="E166" s="88" t="s">
        <v>21</v>
      </c>
      <c r="F166" s="88"/>
    </row>
    <row r="167" spans="2:6" x14ac:dyDescent="0.25">
      <c r="B167" s="88"/>
      <c r="C167" s="88"/>
      <c r="E167" s="88"/>
      <c r="F167" s="88"/>
    </row>
    <row r="168" spans="2:6" x14ac:dyDescent="0.25">
      <c r="B168" s="88"/>
      <c r="C168" s="88"/>
      <c r="E168" s="88"/>
      <c r="F168" s="88"/>
    </row>
    <row r="169" spans="2:6" x14ac:dyDescent="0.25">
      <c r="B169" s="88" t="s">
        <v>24</v>
      </c>
      <c r="C169" s="88"/>
      <c r="E169" s="88" t="s">
        <v>24</v>
      </c>
      <c r="F169" s="88"/>
    </row>
    <row r="170" spans="2:6" x14ac:dyDescent="0.25">
      <c r="B170" s="88" t="s">
        <v>19</v>
      </c>
      <c r="C170" s="88" t="s">
        <v>304</v>
      </c>
      <c r="E170" s="88" t="s">
        <v>19</v>
      </c>
      <c r="F170" s="88" t="s">
        <v>304</v>
      </c>
    </row>
    <row r="171" spans="2:6" x14ac:dyDescent="0.25">
      <c r="B171" s="88">
        <v>28000000000</v>
      </c>
      <c r="C171" s="88">
        <v>-58.215637000000001</v>
      </c>
      <c r="E171" s="88">
        <v>28000000000</v>
      </c>
      <c r="F171" s="88">
        <v>-45.499836000000002</v>
      </c>
    </row>
    <row r="172" spans="2:6" x14ac:dyDescent="0.25">
      <c r="B172" s="88">
        <v>28083333333.333</v>
      </c>
      <c r="C172" s="88">
        <v>-55.874820999999997</v>
      </c>
      <c r="E172" s="88">
        <v>28083333333.333</v>
      </c>
      <c r="F172" s="88">
        <v>-43.888939000000001</v>
      </c>
    </row>
    <row r="173" spans="2:6" x14ac:dyDescent="0.25">
      <c r="B173" s="88">
        <v>28166666666.667</v>
      </c>
      <c r="C173" s="88">
        <v>-57.341118000000002</v>
      </c>
      <c r="E173" s="88">
        <v>28166666666.667</v>
      </c>
      <c r="F173" s="88">
        <v>-45.307011000000003</v>
      </c>
    </row>
    <row r="174" spans="2:6" x14ac:dyDescent="0.25">
      <c r="B174" s="88">
        <v>28250000000</v>
      </c>
      <c r="C174" s="88">
        <v>-56.451045999999998</v>
      </c>
      <c r="E174" s="88">
        <v>28250000000</v>
      </c>
      <c r="F174" s="88">
        <v>-44.464848000000003</v>
      </c>
    </row>
    <row r="175" spans="2:6" x14ac:dyDescent="0.25">
      <c r="B175" s="88">
        <v>28333333333.333</v>
      </c>
      <c r="C175" s="88">
        <v>-56.275073999999996</v>
      </c>
      <c r="E175" s="88">
        <v>28333333333.333</v>
      </c>
      <c r="F175" s="88">
        <v>-44.419162999999998</v>
      </c>
    </row>
    <row r="176" spans="2:6" x14ac:dyDescent="0.25">
      <c r="B176" s="88">
        <v>28416666666.667</v>
      </c>
      <c r="C176" s="88">
        <v>-55.410899999999998</v>
      </c>
      <c r="E176" s="88">
        <v>28416666666.667</v>
      </c>
      <c r="F176" s="88">
        <v>-44.032947999999998</v>
      </c>
    </row>
    <row r="177" spans="2:6" x14ac:dyDescent="0.25">
      <c r="B177" s="88">
        <v>28500000000</v>
      </c>
      <c r="C177" s="88">
        <v>-55.584904000000002</v>
      </c>
      <c r="E177" s="88">
        <v>28500000000</v>
      </c>
      <c r="F177" s="88">
        <v>-43.861328</v>
      </c>
    </row>
    <row r="178" spans="2:6" x14ac:dyDescent="0.25">
      <c r="B178" s="88">
        <v>28583333333.333</v>
      </c>
      <c r="C178" s="88">
        <v>-55.134864999999998</v>
      </c>
      <c r="E178" s="88">
        <v>28583333333.333</v>
      </c>
      <c r="F178" s="88">
        <v>-43.860988999999996</v>
      </c>
    </row>
    <row r="179" spans="2:6" x14ac:dyDescent="0.25">
      <c r="B179" s="88">
        <v>28666666666.667</v>
      </c>
      <c r="C179" s="88">
        <v>-55.584651999999998</v>
      </c>
      <c r="E179" s="88">
        <v>28666666666.667</v>
      </c>
      <c r="F179" s="88">
        <v>-44.243034000000002</v>
      </c>
    </row>
    <row r="180" spans="2:6" x14ac:dyDescent="0.25">
      <c r="B180" s="88">
        <v>28750000000</v>
      </c>
      <c r="C180" s="88">
        <v>-55.630389999999998</v>
      </c>
      <c r="E180" s="88">
        <v>28750000000</v>
      </c>
      <c r="F180" s="88">
        <v>-44.431820000000002</v>
      </c>
    </row>
    <row r="181" spans="2:6" x14ac:dyDescent="0.25">
      <c r="B181" s="88">
        <v>28833333333.333</v>
      </c>
      <c r="C181" s="88">
        <v>-54.406714999999998</v>
      </c>
      <c r="E181" s="88">
        <v>28833333333.333</v>
      </c>
      <c r="F181" s="88">
        <v>-43.700653000000003</v>
      </c>
    </row>
    <row r="182" spans="2:6" x14ac:dyDescent="0.25">
      <c r="B182" s="88">
        <v>28916666666.667</v>
      </c>
      <c r="C182" s="88">
        <v>-55.176063999999997</v>
      </c>
      <c r="E182" s="88">
        <v>28916666666.667</v>
      </c>
      <c r="F182" s="88">
        <v>-44.323779999999999</v>
      </c>
    </row>
    <row r="183" spans="2:6" x14ac:dyDescent="0.25">
      <c r="B183" s="88">
        <v>29000000000</v>
      </c>
      <c r="C183" s="88">
        <v>-55.240490000000001</v>
      </c>
      <c r="E183" s="88">
        <v>29000000000</v>
      </c>
      <c r="F183" s="88">
        <v>-44.608561999999999</v>
      </c>
    </row>
    <row r="184" spans="2:6" x14ac:dyDescent="0.25">
      <c r="B184" s="88">
        <v>29083333333.333</v>
      </c>
      <c r="C184" s="88">
        <v>-55.021275000000003</v>
      </c>
      <c r="E184" s="88">
        <v>29083333333.333</v>
      </c>
      <c r="F184" s="88">
        <v>-44.656348999999999</v>
      </c>
    </row>
    <row r="185" spans="2:6" x14ac:dyDescent="0.25">
      <c r="B185" s="88">
        <v>29166666666.667</v>
      </c>
      <c r="C185" s="88">
        <v>-54.073653999999998</v>
      </c>
      <c r="E185" s="88">
        <v>29166666666.667</v>
      </c>
      <c r="F185" s="88">
        <v>-43.883934000000004</v>
      </c>
    </row>
    <row r="186" spans="2:6" x14ac:dyDescent="0.25">
      <c r="B186" s="88">
        <v>29250000000</v>
      </c>
      <c r="C186" s="88">
        <v>-54.880825000000002</v>
      </c>
      <c r="E186" s="88">
        <v>29250000000</v>
      </c>
      <c r="F186" s="88">
        <v>-44.909641000000001</v>
      </c>
    </row>
    <row r="187" spans="2:6" x14ac:dyDescent="0.25">
      <c r="B187" s="88">
        <v>29333333333.333</v>
      </c>
      <c r="C187" s="88">
        <v>-54.376117999999998</v>
      </c>
      <c r="E187" s="88">
        <v>29333333333.333</v>
      </c>
      <c r="F187" s="88">
        <v>-44.769356000000002</v>
      </c>
    </row>
    <row r="188" spans="2:6" x14ac:dyDescent="0.25">
      <c r="B188" s="88">
        <v>29416666666.667</v>
      </c>
      <c r="C188" s="88">
        <v>-54.357593999999999</v>
      </c>
      <c r="E188" s="88">
        <v>29416666666.667</v>
      </c>
      <c r="F188" s="88">
        <v>-44.803581000000001</v>
      </c>
    </row>
    <row r="189" spans="2:6" x14ac:dyDescent="0.25">
      <c r="B189" s="88">
        <v>29500000000</v>
      </c>
      <c r="C189" s="88">
        <v>-54.104503999999999</v>
      </c>
      <c r="E189" s="88">
        <v>29500000000</v>
      </c>
      <c r="F189" s="88">
        <v>-44.732624000000001</v>
      </c>
    </row>
    <row r="190" spans="2:6" x14ac:dyDescent="0.25">
      <c r="B190" s="88">
        <v>29583333333.333</v>
      </c>
      <c r="C190" s="88">
        <v>-54.439526000000001</v>
      </c>
      <c r="E190" s="88">
        <v>29583333333.333</v>
      </c>
      <c r="F190" s="88">
        <v>-45.178806000000002</v>
      </c>
    </row>
    <row r="191" spans="2:6" x14ac:dyDescent="0.25">
      <c r="B191" s="88">
        <v>29666666666.667</v>
      </c>
      <c r="C191" s="88">
        <v>-54.871924999999997</v>
      </c>
      <c r="E191" s="88">
        <v>29666666666.667</v>
      </c>
      <c r="F191" s="88">
        <v>-45.746783999999998</v>
      </c>
    </row>
    <row r="192" spans="2:6" x14ac:dyDescent="0.25">
      <c r="B192" s="88">
        <v>29750000000</v>
      </c>
      <c r="C192" s="88">
        <v>-55.803932000000003</v>
      </c>
      <c r="E192" s="88">
        <v>29750000000</v>
      </c>
      <c r="F192" s="88">
        <v>-46.919944999999998</v>
      </c>
    </row>
    <row r="193" spans="2:6" x14ac:dyDescent="0.25">
      <c r="B193" s="88">
        <v>29833333333.333</v>
      </c>
      <c r="C193" s="88">
        <v>-55.141421999999999</v>
      </c>
      <c r="E193" s="88">
        <v>29833333333.333</v>
      </c>
      <c r="F193" s="88">
        <v>-46.689757999999998</v>
      </c>
    </row>
    <row r="194" spans="2:6" x14ac:dyDescent="0.25">
      <c r="B194" s="88">
        <v>29916666666.667</v>
      </c>
      <c r="C194" s="88">
        <v>-55.318665000000003</v>
      </c>
      <c r="E194" s="88">
        <v>29916666666.667</v>
      </c>
      <c r="F194" s="88">
        <v>-46.885554999999997</v>
      </c>
    </row>
    <row r="195" spans="2:6" x14ac:dyDescent="0.25">
      <c r="B195" s="88">
        <v>30000000000</v>
      </c>
      <c r="C195" s="88">
        <v>-55.56221</v>
      </c>
      <c r="E195" s="88">
        <v>30000000000</v>
      </c>
      <c r="F195" s="88">
        <v>-47.657749000000003</v>
      </c>
    </row>
    <row r="196" spans="2:6" x14ac:dyDescent="0.25">
      <c r="B196" s="88">
        <v>30083333333.333</v>
      </c>
      <c r="C196" s="88">
        <v>-56.568348</v>
      </c>
      <c r="E196" s="88">
        <v>30083333333.333</v>
      </c>
      <c r="F196" s="88">
        <v>-49.054588000000003</v>
      </c>
    </row>
    <row r="197" spans="2:6" x14ac:dyDescent="0.25">
      <c r="B197" s="88">
        <v>30166666666.667</v>
      </c>
      <c r="C197" s="88">
        <v>-56.465598999999997</v>
      </c>
      <c r="E197" s="88">
        <v>30166666666.667</v>
      </c>
      <c r="F197" s="88">
        <v>-48.831612</v>
      </c>
    </row>
    <row r="198" spans="2:6" x14ac:dyDescent="0.25">
      <c r="B198" s="88">
        <v>30250000000</v>
      </c>
      <c r="C198" s="88">
        <v>-55.644168999999998</v>
      </c>
      <c r="E198" s="88">
        <v>30250000000</v>
      </c>
      <c r="F198" s="88">
        <v>-48.604137000000001</v>
      </c>
    </row>
    <row r="199" spans="2:6" x14ac:dyDescent="0.25">
      <c r="B199" s="88">
        <v>30333333333.333</v>
      </c>
      <c r="C199" s="88">
        <v>-56.474299999999999</v>
      </c>
      <c r="E199" s="88">
        <v>30333333333.333</v>
      </c>
      <c r="F199" s="88">
        <v>-49.779738999999999</v>
      </c>
    </row>
    <row r="200" spans="2:6" x14ac:dyDescent="0.25">
      <c r="B200" s="88">
        <v>30416666666.667</v>
      </c>
      <c r="C200" s="88">
        <v>-55.625625999999997</v>
      </c>
      <c r="E200" s="88">
        <v>30416666666.667</v>
      </c>
      <c r="F200" s="88">
        <v>-49.339745000000001</v>
      </c>
    </row>
    <row r="201" spans="2:6" x14ac:dyDescent="0.25">
      <c r="B201" s="88">
        <v>30500000000</v>
      </c>
      <c r="C201" s="88">
        <v>-56.456623</v>
      </c>
      <c r="E201" s="88">
        <v>30500000000</v>
      </c>
      <c r="F201" s="88">
        <v>-50.554977000000001</v>
      </c>
    </row>
    <row r="202" spans="2:6" x14ac:dyDescent="0.25">
      <c r="B202" s="88">
        <v>30583333333.333</v>
      </c>
      <c r="C202" s="88">
        <v>-56.239136000000002</v>
      </c>
      <c r="E202" s="88">
        <v>30583333333.333</v>
      </c>
      <c r="F202" s="88">
        <v>-50.517586000000001</v>
      </c>
    </row>
    <row r="203" spans="2:6" x14ac:dyDescent="0.25">
      <c r="B203" s="88">
        <v>30666666666.667</v>
      </c>
      <c r="C203" s="88">
        <v>-56.362578999999997</v>
      </c>
      <c r="E203" s="88">
        <v>30666666666.667</v>
      </c>
      <c r="F203" s="88">
        <v>-51.127097999999997</v>
      </c>
    </row>
    <row r="204" spans="2:6" x14ac:dyDescent="0.25">
      <c r="B204" s="88">
        <v>30750000000</v>
      </c>
      <c r="C204" s="88">
        <v>-57.597034000000001</v>
      </c>
      <c r="E204" s="88">
        <v>30750000000</v>
      </c>
      <c r="F204" s="88">
        <v>-52.506214</v>
      </c>
    </row>
    <row r="205" spans="2:6" x14ac:dyDescent="0.25">
      <c r="B205" s="88">
        <v>30833333333.333</v>
      </c>
      <c r="C205" s="88">
        <v>-58.534550000000003</v>
      </c>
      <c r="E205" s="88">
        <v>30833333333.333</v>
      </c>
      <c r="F205" s="88">
        <v>-53.289355999999998</v>
      </c>
    </row>
    <row r="206" spans="2:6" x14ac:dyDescent="0.25">
      <c r="B206" s="88">
        <v>30916666666.667</v>
      </c>
      <c r="C206" s="88">
        <v>-57.767158999999999</v>
      </c>
      <c r="E206" s="88">
        <v>30916666666.667</v>
      </c>
      <c r="F206" s="88">
        <v>-52.639187</v>
      </c>
    </row>
    <row r="207" spans="2:6" x14ac:dyDescent="0.25">
      <c r="B207" s="88">
        <v>31000000000</v>
      </c>
      <c r="C207" s="88">
        <v>-58.176884000000001</v>
      </c>
      <c r="E207" s="88">
        <v>31000000000</v>
      </c>
      <c r="F207" s="88">
        <v>-52.953814999999999</v>
      </c>
    </row>
    <row r="208" spans="2:6" x14ac:dyDescent="0.25">
      <c r="B208" s="88">
        <v>31083333333.333</v>
      </c>
      <c r="C208" s="88">
        <v>-59.611362</v>
      </c>
      <c r="E208" s="88">
        <v>31083333333.333</v>
      </c>
      <c r="F208" s="88">
        <v>-53.492035000000001</v>
      </c>
    </row>
    <row r="209" spans="2:6" x14ac:dyDescent="0.25">
      <c r="B209" s="88">
        <v>31166666666.667</v>
      </c>
      <c r="C209" s="88">
        <v>-59.019508000000002</v>
      </c>
      <c r="E209" s="88">
        <v>31166666666.667</v>
      </c>
      <c r="F209" s="88">
        <v>-52.449207000000001</v>
      </c>
    </row>
    <row r="210" spans="2:6" x14ac:dyDescent="0.25">
      <c r="B210" s="88">
        <v>31250000000</v>
      </c>
      <c r="C210" s="88">
        <v>-59.723495</v>
      </c>
      <c r="E210" s="88">
        <v>31250000000</v>
      </c>
      <c r="F210" s="88">
        <v>-52.181457999999999</v>
      </c>
    </row>
    <row r="211" spans="2:6" x14ac:dyDescent="0.25">
      <c r="B211" s="88">
        <v>31333333333.333</v>
      </c>
      <c r="C211" s="88">
        <v>-60.511313999999999</v>
      </c>
      <c r="E211" s="88">
        <v>31333333333.333</v>
      </c>
      <c r="F211" s="88">
        <v>-51.704093999999998</v>
      </c>
    </row>
    <row r="212" spans="2:6" x14ac:dyDescent="0.25">
      <c r="B212" s="88">
        <v>31416666666.667</v>
      </c>
      <c r="C212" s="88">
        <v>-60.363227999999999</v>
      </c>
      <c r="E212" s="88">
        <v>31416666666.667</v>
      </c>
      <c r="F212" s="88">
        <v>-50.367317</v>
      </c>
    </row>
    <row r="213" spans="2:6" x14ac:dyDescent="0.25">
      <c r="B213" s="88">
        <v>31500000000</v>
      </c>
      <c r="C213" s="88">
        <v>-59.904159999999997</v>
      </c>
      <c r="E213" s="88">
        <v>31500000000</v>
      </c>
      <c r="F213" s="88">
        <v>-48.628062999999997</v>
      </c>
    </row>
    <row r="214" spans="2:6" x14ac:dyDescent="0.25">
      <c r="B214" s="88">
        <v>31583333333.333</v>
      </c>
      <c r="C214" s="88">
        <v>-62.416007999999998</v>
      </c>
      <c r="E214" s="88">
        <v>31583333333.333</v>
      </c>
      <c r="F214" s="88">
        <v>-49.740493999999998</v>
      </c>
    </row>
    <row r="215" spans="2:6" x14ac:dyDescent="0.25">
      <c r="B215" s="88">
        <v>31666666666.667</v>
      </c>
      <c r="C215" s="88">
        <v>-60.811515999999997</v>
      </c>
      <c r="E215" s="88">
        <v>31666666666.667</v>
      </c>
      <c r="F215" s="88">
        <v>-47.153145000000002</v>
      </c>
    </row>
    <row r="216" spans="2:6" x14ac:dyDescent="0.25">
      <c r="B216" s="88">
        <v>31750000000</v>
      </c>
      <c r="C216" s="88">
        <v>-62.479667999999997</v>
      </c>
      <c r="E216" s="88">
        <v>31750000000</v>
      </c>
      <c r="F216" s="88">
        <v>-47.333678999999997</v>
      </c>
    </row>
    <row r="217" spans="2:6" x14ac:dyDescent="0.25">
      <c r="B217" s="88">
        <v>31833333333.333</v>
      </c>
      <c r="C217" s="88">
        <v>-62.355663</v>
      </c>
      <c r="E217" s="88">
        <v>31833333333.333</v>
      </c>
      <c r="F217" s="88">
        <v>-46.032238</v>
      </c>
    </row>
    <row r="218" spans="2:6" x14ac:dyDescent="0.25">
      <c r="B218" s="88">
        <v>31916666666.667</v>
      </c>
      <c r="C218" s="88">
        <v>-63.278708999999999</v>
      </c>
      <c r="E218" s="88">
        <v>31916666666.667</v>
      </c>
      <c r="F218" s="88">
        <v>-46.153132999999997</v>
      </c>
    </row>
    <row r="219" spans="2:6" x14ac:dyDescent="0.25">
      <c r="B219" s="88">
        <v>32000000000</v>
      </c>
      <c r="C219" s="88">
        <v>-62.941521000000002</v>
      </c>
      <c r="E219" s="88">
        <v>32000000000</v>
      </c>
      <c r="F219" s="88">
        <v>-44.947074999999998</v>
      </c>
    </row>
    <row r="220" spans="2:6" x14ac:dyDescent="0.25">
      <c r="B220" s="88" t="s">
        <v>21</v>
      </c>
      <c r="C220" s="88"/>
      <c r="E220" s="88" t="s">
        <v>21</v>
      </c>
      <c r="F220" s="88"/>
    </row>
    <row r="221" spans="2:6" x14ac:dyDescent="0.25">
      <c r="B221" s="88"/>
      <c r="C221" s="88"/>
      <c r="E221" s="88"/>
      <c r="F221" s="88"/>
    </row>
    <row r="222" spans="2:6" x14ac:dyDescent="0.25">
      <c r="B222" s="88"/>
      <c r="C222" s="88"/>
      <c r="E222" s="88"/>
      <c r="F222" s="88"/>
    </row>
    <row r="223" spans="2:6" x14ac:dyDescent="0.25">
      <c r="B223" s="88" t="s">
        <v>25</v>
      </c>
      <c r="C223" s="88"/>
      <c r="E223" s="88" t="s">
        <v>25</v>
      </c>
      <c r="F223" s="88"/>
    </row>
    <row r="224" spans="2:6" x14ac:dyDescent="0.25">
      <c r="B224" s="88" t="s">
        <v>19</v>
      </c>
      <c r="C224" s="88" t="s">
        <v>264</v>
      </c>
      <c r="E224" s="88" t="s">
        <v>19</v>
      </c>
      <c r="F224" s="88" t="s">
        <v>264</v>
      </c>
    </row>
    <row r="225" spans="2:6" x14ac:dyDescent="0.25">
      <c r="B225" s="88">
        <v>40000000000</v>
      </c>
      <c r="C225" s="88">
        <v>-50.539745000000003</v>
      </c>
      <c r="E225" s="88">
        <v>40000000000</v>
      </c>
      <c r="F225" s="88">
        <v>-64.916145</v>
      </c>
    </row>
    <row r="226" spans="2:6" x14ac:dyDescent="0.25">
      <c r="B226" s="88">
        <v>39833333333.333</v>
      </c>
      <c r="C226" s="88">
        <v>-51.558979000000001</v>
      </c>
      <c r="E226" s="88">
        <v>39833333333.333</v>
      </c>
      <c r="F226" s="88">
        <v>-66.122978000000003</v>
      </c>
    </row>
    <row r="227" spans="2:6" x14ac:dyDescent="0.25">
      <c r="B227" s="88">
        <v>39666666666.667</v>
      </c>
      <c r="C227" s="88">
        <v>-52.189796000000001</v>
      </c>
      <c r="E227" s="88">
        <v>39666666666.667</v>
      </c>
      <c r="F227" s="88">
        <v>-65.507407999999998</v>
      </c>
    </row>
    <row r="228" spans="2:6" x14ac:dyDescent="0.25">
      <c r="B228" s="88">
        <v>39500000000</v>
      </c>
      <c r="C228" s="88">
        <v>-54.017277</v>
      </c>
      <c r="E228" s="88">
        <v>39500000000</v>
      </c>
      <c r="F228" s="88">
        <v>-70.051597999999998</v>
      </c>
    </row>
    <row r="229" spans="2:6" x14ac:dyDescent="0.25">
      <c r="B229" s="88">
        <v>39333333333.333</v>
      </c>
      <c r="C229" s="88">
        <v>-52.113959999999999</v>
      </c>
      <c r="E229" s="88">
        <v>39333333333.333</v>
      </c>
      <c r="F229" s="88">
        <v>-66.414931999999993</v>
      </c>
    </row>
    <row r="230" spans="2:6" x14ac:dyDescent="0.25">
      <c r="B230" s="88">
        <v>39166666666.667</v>
      </c>
      <c r="C230" s="88">
        <v>-54.442706999999999</v>
      </c>
      <c r="E230" s="88">
        <v>39166666666.667</v>
      </c>
      <c r="F230" s="88">
        <v>-72.016379999999998</v>
      </c>
    </row>
    <row r="231" spans="2:6" x14ac:dyDescent="0.25">
      <c r="B231" s="88">
        <v>39000000000</v>
      </c>
      <c r="C231" s="88">
        <v>-52.891472</v>
      </c>
      <c r="E231" s="88">
        <v>39000000000</v>
      </c>
      <c r="F231" s="88">
        <v>-69.652657000000005</v>
      </c>
    </row>
    <row r="232" spans="2:6" x14ac:dyDescent="0.25">
      <c r="B232" s="88">
        <v>38833333333.333</v>
      </c>
      <c r="C232" s="88">
        <v>-53.686236999999998</v>
      </c>
      <c r="E232" s="88">
        <v>38833333333.333</v>
      </c>
      <c r="F232" s="88">
        <v>-72.579314999999994</v>
      </c>
    </row>
    <row r="233" spans="2:6" x14ac:dyDescent="0.25">
      <c r="B233" s="88">
        <v>38666666666.667</v>
      </c>
      <c r="C233" s="88">
        <v>-52.362712999999999</v>
      </c>
      <c r="E233" s="88">
        <v>38666666666.667</v>
      </c>
      <c r="F233" s="88">
        <v>-70.030761999999996</v>
      </c>
    </row>
    <row r="234" spans="2:6" x14ac:dyDescent="0.25">
      <c r="B234" s="88">
        <v>38500000000</v>
      </c>
      <c r="C234" s="88">
        <v>-53.334358000000002</v>
      </c>
      <c r="E234" s="88">
        <v>38500000000</v>
      </c>
      <c r="F234" s="88">
        <v>-70.344550999999996</v>
      </c>
    </row>
    <row r="235" spans="2:6" x14ac:dyDescent="0.25">
      <c r="B235" s="88">
        <v>38333333333.333</v>
      </c>
      <c r="C235" s="88">
        <v>-50.353183999999999</v>
      </c>
      <c r="E235" s="88">
        <v>38333333333.333</v>
      </c>
      <c r="F235" s="88">
        <v>-64.766105999999994</v>
      </c>
    </row>
    <row r="236" spans="2:6" x14ac:dyDescent="0.25">
      <c r="B236" s="88">
        <v>38166666666.667</v>
      </c>
      <c r="C236" s="88">
        <v>-54.513934999999996</v>
      </c>
      <c r="E236" s="88">
        <v>38166666666.667</v>
      </c>
      <c r="F236" s="88">
        <v>-71.302436999999998</v>
      </c>
    </row>
    <row r="237" spans="2:6" x14ac:dyDescent="0.25">
      <c r="B237" s="88">
        <v>38000000000</v>
      </c>
      <c r="C237" s="88">
        <v>-51.036105999999997</v>
      </c>
      <c r="E237" s="88">
        <v>38000000000</v>
      </c>
      <c r="F237" s="88">
        <v>-66.428955000000002</v>
      </c>
    </row>
    <row r="238" spans="2:6" x14ac:dyDescent="0.25">
      <c r="B238" s="88">
        <v>37833333333.333</v>
      </c>
      <c r="C238" s="88">
        <v>-49.928246000000001</v>
      </c>
      <c r="E238" s="88">
        <v>37833333333.333</v>
      </c>
      <c r="F238" s="88">
        <v>-65.405365000000003</v>
      </c>
    </row>
    <row r="239" spans="2:6" x14ac:dyDescent="0.25">
      <c r="B239" s="88">
        <v>37666666666.667</v>
      </c>
      <c r="C239" s="88">
        <v>-50.814526000000001</v>
      </c>
      <c r="E239" s="88">
        <v>37666666666.667</v>
      </c>
      <c r="F239" s="88">
        <v>-66.382491999999999</v>
      </c>
    </row>
    <row r="240" spans="2:6" x14ac:dyDescent="0.25">
      <c r="B240" s="88">
        <v>37500000000</v>
      </c>
      <c r="C240" s="88">
        <v>-50.110359000000003</v>
      </c>
      <c r="E240" s="88">
        <v>37500000000</v>
      </c>
      <c r="F240" s="88">
        <v>-65.558959999999999</v>
      </c>
    </row>
    <row r="241" spans="2:6" x14ac:dyDescent="0.25">
      <c r="B241" s="88">
        <v>37333333333.333</v>
      </c>
      <c r="C241" s="88">
        <v>-50.290526999999997</v>
      </c>
      <c r="E241" s="88">
        <v>37333333333.333</v>
      </c>
      <c r="F241" s="88">
        <v>-65.243454</v>
      </c>
    </row>
    <row r="242" spans="2:6" x14ac:dyDescent="0.25">
      <c r="B242" s="88">
        <v>37166666666.667</v>
      </c>
      <c r="C242" s="88">
        <v>-50.941792</v>
      </c>
      <c r="E242" s="88">
        <v>37166666666.667</v>
      </c>
      <c r="F242" s="88">
        <v>-67.008658999999994</v>
      </c>
    </row>
    <row r="243" spans="2:6" x14ac:dyDescent="0.25">
      <c r="B243" s="88">
        <v>37000000000</v>
      </c>
      <c r="C243" s="88">
        <v>-51.278046000000003</v>
      </c>
      <c r="E243" s="88">
        <v>37000000000</v>
      </c>
      <c r="F243" s="88">
        <v>-67.942001000000005</v>
      </c>
    </row>
    <row r="244" spans="2:6" x14ac:dyDescent="0.25">
      <c r="B244" s="88">
        <v>36833333333.333</v>
      </c>
      <c r="C244" s="88">
        <v>-51.562828000000003</v>
      </c>
      <c r="E244" s="88">
        <v>36833333333.333</v>
      </c>
      <c r="F244" s="88">
        <v>-69.324050999999997</v>
      </c>
    </row>
    <row r="245" spans="2:6" x14ac:dyDescent="0.25">
      <c r="B245" s="88">
        <v>36666666666.667</v>
      </c>
      <c r="C245" s="88">
        <v>-49.884647000000001</v>
      </c>
      <c r="E245" s="88">
        <v>36666666666.667</v>
      </c>
      <c r="F245" s="88">
        <v>-67.641807999999997</v>
      </c>
    </row>
    <row r="246" spans="2:6" x14ac:dyDescent="0.25">
      <c r="B246" s="88">
        <v>36500000000</v>
      </c>
      <c r="C246" s="88">
        <v>-49.882381000000002</v>
      </c>
      <c r="E246" s="88">
        <v>36500000000</v>
      </c>
      <c r="F246" s="88">
        <v>-67.954193000000004</v>
      </c>
    </row>
    <row r="247" spans="2:6" x14ac:dyDescent="0.25">
      <c r="B247" s="88">
        <v>36333333333.333</v>
      </c>
      <c r="C247" s="88">
        <v>-51.381981000000003</v>
      </c>
      <c r="E247" s="88">
        <v>36333333333.333</v>
      </c>
      <c r="F247" s="88">
        <v>-69.557982999999993</v>
      </c>
    </row>
    <row r="248" spans="2:6" x14ac:dyDescent="0.25">
      <c r="B248" s="88">
        <v>36166666666.667</v>
      </c>
      <c r="C248" s="88">
        <v>-51.173183000000002</v>
      </c>
      <c r="E248" s="88">
        <v>36166666666.667</v>
      </c>
      <c r="F248" s="88">
        <v>-66.186165000000003</v>
      </c>
    </row>
    <row r="249" spans="2:6" x14ac:dyDescent="0.25">
      <c r="B249" s="88">
        <v>36000000000</v>
      </c>
      <c r="C249" s="88">
        <v>-49.189999</v>
      </c>
      <c r="E249" s="88">
        <v>36000000000</v>
      </c>
      <c r="F249" s="88">
        <v>-62.805095999999999</v>
      </c>
    </row>
    <row r="250" spans="2:6" x14ac:dyDescent="0.25">
      <c r="B250" s="88">
        <v>35833333333.333</v>
      </c>
      <c r="C250" s="88">
        <v>-50.909122000000004</v>
      </c>
      <c r="E250" s="88">
        <v>35833333333.333</v>
      </c>
      <c r="F250" s="88">
        <v>-63.950909000000003</v>
      </c>
    </row>
    <row r="251" spans="2:6" x14ac:dyDescent="0.25">
      <c r="B251" s="88">
        <v>35666666666.667</v>
      </c>
      <c r="C251" s="88">
        <v>-49.998955000000002</v>
      </c>
      <c r="E251" s="88">
        <v>35666666666.667</v>
      </c>
      <c r="F251" s="88">
        <v>-61.502136</v>
      </c>
    </row>
    <row r="252" spans="2:6" x14ac:dyDescent="0.25">
      <c r="B252" s="88">
        <v>35500000000</v>
      </c>
      <c r="C252" s="88">
        <v>-48.485512</v>
      </c>
      <c r="E252" s="88">
        <v>35500000000</v>
      </c>
      <c r="F252" s="88">
        <v>-59.022525999999999</v>
      </c>
    </row>
    <row r="253" spans="2:6" x14ac:dyDescent="0.25">
      <c r="B253" s="88">
        <v>35333333333.333</v>
      </c>
      <c r="C253" s="88">
        <v>-49.278576000000001</v>
      </c>
      <c r="E253" s="88">
        <v>35333333333.333</v>
      </c>
      <c r="F253" s="88">
        <v>-58.908149999999999</v>
      </c>
    </row>
    <row r="254" spans="2:6" x14ac:dyDescent="0.25">
      <c r="B254" s="88">
        <v>35166666666.667</v>
      </c>
      <c r="C254" s="88">
        <v>-48.975287999999999</v>
      </c>
      <c r="E254" s="88">
        <v>35166666666.667</v>
      </c>
      <c r="F254" s="88">
        <v>-57.736595000000001</v>
      </c>
    </row>
    <row r="255" spans="2:6" x14ac:dyDescent="0.25">
      <c r="B255" s="88">
        <v>35000000000</v>
      </c>
      <c r="C255" s="88">
        <v>-50.444977000000002</v>
      </c>
      <c r="E255" s="88">
        <v>35000000000</v>
      </c>
      <c r="F255" s="88">
        <v>-59.041634000000002</v>
      </c>
    </row>
    <row r="256" spans="2:6" x14ac:dyDescent="0.25">
      <c r="B256" s="88">
        <v>34833333333.333</v>
      </c>
      <c r="C256" s="88">
        <v>-50.713188000000002</v>
      </c>
      <c r="E256" s="88">
        <v>34833333333.333</v>
      </c>
      <c r="F256" s="88">
        <v>-59.225624000000003</v>
      </c>
    </row>
    <row r="257" spans="2:6" x14ac:dyDescent="0.25">
      <c r="B257" s="88">
        <v>34666666666.667</v>
      </c>
      <c r="C257" s="88">
        <v>-51.287933000000002</v>
      </c>
      <c r="E257" s="88">
        <v>34666666666.667</v>
      </c>
      <c r="F257" s="88">
        <v>-59.749008000000003</v>
      </c>
    </row>
    <row r="258" spans="2:6" x14ac:dyDescent="0.25">
      <c r="B258" s="88">
        <v>34500000000</v>
      </c>
      <c r="C258" s="88">
        <v>-50.189650999999998</v>
      </c>
      <c r="E258" s="88">
        <v>34500000000</v>
      </c>
      <c r="F258" s="88">
        <v>-57.730849999999997</v>
      </c>
    </row>
    <row r="259" spans="2:6" x14ac:dyDescent="0.25">
      <c r="B259" s="88">
        <v>34333333333.333</v>
      </c>
      <c r="C259" s="88">
        <v>-53.023735000000002</v>
      </c>
      <c r="E259" s="88">
        <v>34333333333.333</v>
      </c>
      <c r="F259" s="88">
        <v>-59.674678999999998</v>
      </c>
    </row>
    <row r="260" spans="2:6" x14ac:dyDescent="0.25">
      <c r="B260" s="88">
        <v>34166666666.667</v>
      </c>
      <c r="C260" s="88">
        <v>-51.887878000000001</v>
      </c>
      <c r="E260" s="88">
        <v>34166666666.667</v>
      </c>
      <c r="F260" s="88">
        <v>-57.875194999999998</v>
      </c>
    </row>
    <row r="261" spans="2:6" x14ac:dyDescent="0.25">
      <c r="B261" s="88">
        <v>34000000000</v>
      </c>
      <c r="C261" s="88">
        <v>-54.637585000000001</v>
      </c>
      <c r="E261" s="88">
        <v>34000000000</v>
      </c>
      <c r="F261" s="88">
        <v>-60.313327999999998</v>
      </c>
    </row>
    <row r="262" spans="2:6" x14ac:dyDescent="0.25">
      <c r="B262" s="88">
        <v>33833333333.333</v>
      </c>
      <c r="C262" s="88">
        <v>-53.932281000000003</v>
      </c>
      <c r="E262" s="88">
        <v>33833333333.333</v>
      </c>
      <c r="F262" s="88">
        <v>-59.241042999999998</v>
      </c>
    </row>
    <row r="263" spans="2:6" x14ac:dyDescent="0.25">
      <c r="B263" s="88">
        <v>33666666666.667</v>
      </c>
      <c r="C263" s="88">
        <v>-56.479866000000001</v>
      </c>
      <c r="E263" s="88">
        <v>33666666666.667</v>
      </c>
      <c r="F263" s="88">
        <v>-61.428973999999997</v>
      </c>
    </row>
    <row r="264" spans="2:6" x14ac:dyDescent="0.25">
      <c r="B264" s="88">
        <v>33500000000</v>
      </c>
      <c r="C264" s="88">
        <v>-54.947395</v>
      </c>
      <c r="E264" s="88">
        <v>33500000000</v>
      </c>
      <c r="F264" s="88">
        <v>-59.062195000000003</v>
      </c>
    </row>
    <row r="265" spans="2:6" x14ac:dyDescent="0.25">
      <c r="B265" s="88">
        <v>33333333333.333</v>
      </c>
      <c r="C265" s="88">
        <v>-55.471989000000001</v>
      </c>
      <c r="E265" s="88">
        <v>33333333333.333</v>
      </c>
      <c r="F265" s="88">
        <v>-59.394703</v>
      </c>
    </row>
    <row r="266" spans="2:6" x14ac:dyDescent="0.25">
      <c r="B266" s="88">
        <v>33166666666.667</v>
      </c>
      <c r="C266" s="88">
        <v>-53.811923999999998</v>
      </c>
      <c r="E266" s="88">
        <v>33166666666.667</v>
      </c>
      <c r="F266" s="88">
        <v>-56.997081999999999</v>
      </c>
    </row>
    <row r="267" spans="2:6" x14ac:dyDescent="0.25">
      <c r="B267" s="88">
        <v>33000000000</v>
      </c>
      <c r="C267" s="88">
        <v>-57.204990000000002</v>
      </c>
      <c r="E267" s="88">
        <v>33000000000</v>
      </c>
      <c r="F267" s="88">
        <v>-59.500267000000001</v>
      </c>
    </row>
    <row r="268" spans="2:6" x14ac:dyDescent="0.25">
      <c r="B268" s="88">
        <v>32833333333.333</v>
      </c>
      <c r="C268" s="88">
        <v>-57.991183999999997</v>
      </c>
      <c r="E268" s="88">
        <v>32833333333.333</v>
      </c>
      <c r="F268" s="88">
        <v>-59.846943000000003</v>
      </c>
    </row>
    <row r="269" spans="2:6" x14ac:dyDescent="0.25">
      <c r="B269" s="88">
        <v>32666666666.667</v>
      </c>
      <c r="C269" s="88">
        <v>-59.085991</v>
      </c>
      <c r="E269" s="88">
        <v>32666666666.667</v>
      </c>
      <c r="F269" s="88">
        <v>-60.673164</v>
      </c>
    </row>
    <row r="270" spans="2:6" x14ac:dyDescent="0.25">
      <c r="B270" s="88">
        <v>32500000000</v>
      </c>
      <c r="C270" s="88">
        <v>-58.44735</v>
      </c>
      <c r="E270" s="88">
        <v>32500000000</v>
      </c>
      <c r="F270" s="88">
        <v>-60.101421000000002</v>
      </c>
    </row>
    <row r="271" spans="2:6" x14ac:dyDescent="0.25">
      <c r="B271" s="88">
        <v>32333333333.333</v>
      </c>
      <c r="C271" s="88">
        <v>-56.304737000000003</v>
      </c>
      <c r="E271" s="88">
        <v>32333333333.333</v>
      </c>
      <c r="F271" s="88">
        <v>-57.773491</v>
      </c>
    </row>
    <row r="272" spans="2:6" x14ac:dyDescent="0.25">
      <c r="B272" s="88">
        <v>32166666666.667</v>
      </c>
      <c r="C272" s="88">
        <v>-58.008693999999998</v>
      </c>
      <c r="E272" s="88">
        <v>32166666666.667</v>
      </c>
      <c r="F272" s="88">
        <v>-59.116585000000001</v>
      </c>
    </row>
    <row r="273" spans="2:6" x14ac:dyDescent="0.25">
      <c r="B273" s="88">
        <v>32000000000</v>
      </c>
      <c r="C273" s="88">
        <v>-61.656554999999997</v>
      </c>
      <c r="E273" s="88">
        <v>32000000000</v>
      </c>
      <c r="F273" s="88">
        <v>-62.382347000000003</v>
      </c>
    </row>
    <row r="274" spans="2:6" x14ac:dyDescent="0.25">
      <c r="B274" s="88" t="s">
        <v>21</v>
      </c>
      <c r="C274" s="88"/>
      <c r="E274" s="88" t="s">
        <v>21</v>
      </c>
      <c r="F274" s="88"/>
    </row>
    <row r="275" spans="2:6" x14ac:dyDescent="0.25">
      <c r="B275" s="88"/>
      <c r="C275" s="88"/>
      <c r="E275" s="88"/>
      <c r="F275" s="88"/>
    </row>
    <row r="276" spans="2:6" x14ac:dyDescent="0.25">
      <c r="B276" s="88"/>
      <c r="C276" s="88"/>
      <c r="E276" s="88"/>
      <c r="F276" s="88"/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212"/>
  <sheetViews>
    <sheetView workbookViewId="0"/>
  </sheetViews>
  <sheetFormatPr defaultRowHeight="15" x14ac:dyDescent="0.25"/>
  <cols>
    <col min="1" max="1" width="13.7109375" style="40" customWidth="1"/>
    <col min="2" max="2" width="13" style="87" customWidth="1"/>
    <col min="3" max="3" width="7.42578125" style="87" customWidth="1"/>
    <col min="4" max="4" width="10.140625" style="87" customWidth="1"/>
    <col min="5" max="5" width="10" style="81" bestFit="1" customWidth="1"/>
    <col min="6" max="6" width="12.85546875" style="6" bestFit="1" customWidth="1"/>
    <col min="7" max="7" width="18.5703125" style="12" bestFit="1" customWidth="1"/>
    <col min="8" max="8" width="21.140625" style="12" bestFit="1" customWidth="1"/>
    <col min="9" max="9" width="13.7109375" style="40" customWidth="1"/>
    <col min="10" max="10" width="13.140625" style="87" customWidth="1"/>
    <col min="11" max="11" width="10.42578125" style="87" customWidth="1"/>
    <col min="12" max="12" width="7.28515625" style="87" customWidth="1"/>
    <col min="13" max="13" width="10" style="9" bestFit="1" customWidth="1"/>
    <col min="14" max="14" width="12.85546875" style="6" bestFit="1" customWidth="1"/>
    <col min="15" max="15" width="18.5703125" style="12" bestFit="1" customWidth="1"/>
    <col min="16" max="16" width="21.140625" style="12" bestFit="1" customWidth="1"/>
    <col min="17" max="17" width="2.7109375" style="9" customWidth="1"/>
  </cols>
  <sheetData>
    <row r="1" spans="1:17" x14ac:dyDescent="0.25">
      <c r="B1" s="88" t="s">
        <v>95</v>
      </c>
      <c r="C1" s="88"/>
      <c r="D1" s="88"/>
      <c r="F1" s="6" t="s">
        <v>2</v>
      </c>
      <c r="G1" s="13" t="s">
        <v>107</v>
      </c>
      <c r="H1" s="44">
        <f>D112</f>
        <v>-45.484726000000002</v>
      </c>
      <c r="J1" s="88" t="s">
        <v>95</v>
      </c>
      <c r="K1" s="88"/>
      <c r="L1" s="88"/>
      <c r="N1" s="6" t="s">
        <v>2</v>
      </c>
      <c r="O1" s="13" t="s">
        <v>107</v>
      </c>
      <c r="P1" s="44">
        <f>L112</f>
        <v>-55.273876000000001</v>
      </c>
    </row>
    <row r="2" spans="1:17" x14ac:dyDescent="0.25">
      <c r="A2" s="50" t="s">
        <v>106</v>
      </c>
      <c r="B2" s="88" t="s">
        <v>249</v>
      </c>
      <c r="C2" s="88" t="s">
        <v>280</v>
      </c>
      <c r="D2" s="88" t="s">
        <v>281</v>
      </c>
      <c r="E2" s="81" t="s">
        <v>282</v>
      </c>
      <c r="H2" s="11"/>
      <c r="I2" s="50" t="s">
        <v>105</v>
      </c>
      <c r="J2" s="88" t="s">
        <v>249</v>
      </c>
      <c r="K2" s="88" t="s">
        <v>280</v>
      </c>
      <c r="L2" s="88" t="s">
        <v>281</v>
      </c>
      <c r="M2" s="9" t="s">
        <v>282</v>
      </c>
      <c r="P2" s="11"/>
    </row>
    <row r="3" spans="1:17" s="15" customFormat="1" x14ac:dyDescent="0.25">
      <c r="A3" s="40"/>
      <c r="B3" s="88" t="s">
        <v>209</v>
      </c>
      <c r="C3" s="88" t="s">
        <v>295</v>
      </c>
      <c r="D3" s="88" t="s">
        <v>305</v>
      </c>
      <c r="E3" s="81"/>
      <c r="F3" s="13" t="s">
        <v>12</v>
      </c>
      <c r="G3" s="13">
        <f>ABS(AVERAGE(G5:G103))</f>
        <v>61.269600606060607</v>
      </c>
      <c r="H3" s="82" t="s">
        <v>246</v>
      </c>
      <c r="I3" s="40"/>
      <c r="J3" s="88" t="s">
        <v>209</v>
      </c>
      <c r="K3" s="88" t="s">
        <v>295</v>
      </c>
      <c r="L3" s="88" t="s">
        <v>306</v>
      </c>
      <c r="M3" s="14"/>
      <c r="N3" s="13" t="s">
        <v>12</v>
      </c>
      <c r="O3" s="13">
        <f>ABS(AVERAGE(O5:O103))</f>
        <v>63.708911282828296</v>
      </c>
      <c r="P3" s="82" t="s">
        <v>246</v>
      </c>
      <c r="Q3" s="14"/>
    </row>
    <row r="4" spans="1:17" x14ac:dyDescent="0.25">
      <c r="B4" s="88" t="s">
        <v>98</v>
      </c>
      <c r="C4" s="88"/>
      <c r="D4" s="88"/>
      <c r="G4" s="11"/>
      <c r="H4" s="11"/>
      <c r="J4" s="88" t="s">
        <v>98</v>
      </c>
      <c r="K4" s="88"/>
      <c r="L4" s="88"/>
      <c r="O4" s="11"/>
      <c r="P4" s="11"/>
    </row>
    <row r="5" spans="1:17" x14ac:dyDescent="0.25">
      <c r="B5" s="88"/>
      <c r="C5" s="88"/>
      <c r="D5" s="88"/>
      <c r="F5" s="6">
        <f t="shared" ref="F5:F36" si="0">B113/1000000000</f>
        <v>8.2448979591836995</v>
      </c>
      <c r="G5" s="11">
        <f>H5-5</f>
        <v>-50.256683000000002</v>
      </c>
      <c r="H5" s="6">
        <f t="shared" ref="H5:H36" si="1">D113</f>
        <v>-45.256683000000002</v>
      </c>
      <c r="J5" s="88"/>
      <c r="K5" s="88"/>
      <c r="L5" s="88"/>
      <c r="N5" s="6">
        <f t="shared" ref="N5:N36" si="2">J113/1000000000</f>
        <v>8.2448979591836995</v>
      </c>
      <c r="O5" s="11">
        <f>P5-5</f>
        <v>-61.384590000000003</v>
      </c>
      <c r="P5" s="6">
        <f t="shared" ref="P5:P36" si="3">L113</f>
        <v>-56.384590000000003</v>
      </c>
    </row>
    <row r="6" spans="1:17" x14ac:dyDescent="0.25">
      <c r="B6" s="88" t="s">
        <v>99</v>
      </c>
      <c r="C6" s="88"/>
      <c r="D6" s="88"/>
      <c r="F6" s="6">
        <f t="shared" si="0"/>
        <v>8.4897959183672995</v>
      </c>
      <c r="G6" s="11">
        <f t="shared" ref="G6:G69" si="4">H6-5</f>
        <v>-49.840705999999997</v>
      </c>
      <c r="H6" s="6">
        <f t="shared" si="1"/>
        <v>-44.840705999999997</v>
      </c>
      <c r="J6" s="88" t="s">
        <v>99</v>
      </c>
      <c r="K6" s="88"/>
      <c r="L6" s="88"/>
      <c r="N6" s="6">
        <f t="shared" si="2"/>
        <v>8.4897959183672995</v>
      </c>
      <c r="O6" s="11">
        <f t="shared" ref="O6:O69" si="5">P6-5</f>
        <v>-62.174697999999999</v>
      </c>
      <c r="P6" s="6">
        <f t="shared" si="3"/>
        <v>-57.174697999999999</v>
      </c>
    </row>
    <row r="7" spans="1:17" x14ac:dyDescent="0.25">
      <c r="B7" s="88" t="s">
        <v>19</v>
      </c>
      <c r="C7" s="88" t="s">
        <v>108</v>
      </c>
      <c r="D7" s="88"/>
      <c r="F7" s="6">
        <f t="shared" si="0"/>
        <v>8.7346938775510008</v>
      </c>
      <c r="G7" s="11">
        <f t="shared" si="4"/>
        <v>-50.819752000000001</v>
      </c>
      <c r="H7" s="6">
        <f t="shared" si="1"/>
        <v>-45.819752000000001</v>
      </c>
      <c r="J7" s="88" t="s">
        <v>19</v>
      </c>
      <c r="K7" s="88" t="s">
        <v>108</v>
      </c>
      <c r="L7" s="88"/>
      <c r="N7" s="6">
        <f t="shared" si="2"/>
        <v>8.7346938775510008</v>
      </c>
      <c r="O7" s="11">
        <f t="shared" si="5"/>
        <v>-64.618828000000008</v>
      </c>
      <c r="P7" s="6">
        <f t="shared" si="3"/>
        <v>-59.618828000000001</v>
      </c>
    </row>
    <row r="8" spans="1:17" x14ac:dyDescent="0.25">
      <c r="B8" s="88">
        <v>8000000000</v>
      </c>
      <c r="C8" s="88">
        <v>-6.5075164000000001</v>
      </c>
      <c r="D8" s="88"/>
      <c r="F8" s="6">
        <f t="shared" si="0"/>
        <v>8.9795918367346985</v>
      </c>
      <c r="G8" s="11">
        <f t="shared" si="4"/>
        <v>-52.825992999999997</v>
      </c>
      <c r="H8" s="6">
        <f t="shared" si="1"/>
        <v>-47.825992999999997</v>
      </c>
      <c r="J8" s="88">
        <v>8000000000</v>
      </c>
      <c r="K8" s="88">
        <v>-9.8898430000000008</v>
      </c>
      <c r="L8" s="88"/>
      <c r="N8" s="6">
        <f t="shared" si="2"/>
        <v>8.9795918367346985</v>
      </c>
      <c r="O8" s="11">
        <f t="shared" si="5"/>
        <v>-65.633590999999996</v>
      </c>
      <c r="P8" s="6">
        <f t="shared" si="3"/>
        <v>-60.633591000000003</v>
      </c>
    </row>
    <row r="9" spans="1:17" x14ac:dyDescent="0.25">
      <c r="B9" s="88">
        <v>8244897959.1836996</v>
      </c>
      <c r="C9" s="88">
        <v>-7.2540817000000004</v>
      </c>
      <c r="D9" s="88"/>
      <c r="F9" s="6">
        <f t="shared" si="0"/>
        <v>9.2244897959183998</v>
      </c>
      <c r="G9" s="11">
        <f t="shared" si="4"/>
        <v>-56.193351999999997</v>
      </c>
      <c r="H9" s="6">
        <f t="shared" si="1"/>
        <v>-51.193351999999997</v>
      </c>
      <c r="J9" s="88">
        <v>8244897959.1836996</v>
      </c>
      <c r="K9" s="88">
        <v>-10.499472000000001</v>
      </c>
      <c r="L9" s="88"/>
      <c r="N9" s="6">
        <f t="shared" si="2"/>
        <v>9.2244897959183998</v>
      </c>
      <c r="O9" s="11">
        <f t="shared" si="5"/>
        <v>-70.721457999999998</v>
      </c>
      <c r="P9" s="6">
        <f t="shared" si="3"/>
        <v>-65.721457999999998</v>
      </c>
    </row>
    <row r="10" spans="1:17" x14ac:dyDescent="0.25">
      <c r="B10" s="88">
        <v>8489795918.3673</v>
      </c>
      <c r="C10" s="88">
        <v>-7.0420613000000003</v>
      </c>
      <c r="D10" s="88"/>
      <c r="F10" s="6">
        <f t="shared" si="0"/>
        <v>9.4693877551019998</v>
      </c>
      <c r="G10" s="11">
        <f t="shared" si="4"/>
        <v>-58.338970000000003</v>
      </c>
      <c r="H10" s="6">
        <f t="shared" si="1"/>
        <v>-53.338970000000003</v>
      </c>
      <c r="J10" s="88">
        <v>8489795918.3673</v>
      </c>
      <c r="K10" s="88">
        <v>-10.151377</v>
      </c>
      <c r="L10" s="88"/>
      <c r="N10" s="6">
        <f t="shared" si="2"/>
        <v>9.4693877551019998</v>
      </c>
      <c r="O10" s="11">
        <f t="shared" si="5"/>
        <v>-74.355605999999995</v>
      </c>
      <c r="P10" s="6">
        <f t="shared" si="3"/>
        <v>-69.355605999999995</v>
      </c>
    </row>
    <row r="11" spans="1:17" x14ac:dyDescent="0.25">
      <c r="B11" s="88">
        <v>8734693877.5510006</v>
      </c>
      <c r="C11" s="88">
        <v>-7.1636452999999998</v>
      </c>
      <c r="D11" s="88"/>
      <c r="F11" s="6">
        <f t="shared" si="0"/>
        <v>9.7142857142856993</v>
      </c>
      <c r="G11" s="11">
        <f t="shared" si="4"/>
        <v>-59.030949</v>
      </c>
      <c r="H11" s="6">
        <f t="shared" si="1"/>
        <v>-54.030949</v>
      </c>
      <c r="J11" s="88">
        <v>8734693877.5510006</v>
      </c>
      <c r="K11" s="88">
        <v>-9.9505253000000007</v>
      </c>
      <c r="L11" s="88"/>
      <c r="N11" s="6">
        <f t="shared" si="2"/>
        <v>9.7142857142856993</v>
      </c>
      <c r="O11" s="11">
        <f t="shared" si="5"/>
        <v>-77.026024000000007</v>
      </c>
      <c r="P11" s="6">
        <f t="shared" si="3"/>
        <v>-72.026024000000007</v>
      </c>
    </row>
    <row r="12" spans="1:17" x14ac:dyDescent="0.25">
      <c r="B12" s="88">
        <v>8979591836.7346992</v>
      </c>
      <c r="C12" s="88">
        <v>-7.1910452999999999</v>
      </c>
      <c r="D12" s="88"/>
      <c r="F12" s="6">
        <f t="shared" si="0"/>
        <v>9.9591836734694006</v>
      </c>
      <c r="G12" s="11">
        <f t="shared" si="4"/>
        <v>-58.310799000000003</v>
      </c>
      <c r="H12" s="6">
        <f t="shared" si="1"/>
        <v>-53.310799000000003</v>
      </c>
      <c r="J12" s="88">
        <v>8979591836.7346992</v>
      </c>
      <c r="K12" s="88">
        <v>-9.8351649999999999</v>
      </c>
      <c r="L12" s="88"/>
      <c r="N12" s="6">
        <f t="shared" si="2"/>
        <v>9.9591836734694006</v>
      </c>
      <c r="O12" s="11">
        <f t="shared" si="5"/>
        <v>-76.482688999999993</v>
      </c>
      <c r="P12" s="6">
        <f t="shared" si="3"/>
        <v>-71.482688999999993</v>
      </c>
    </row>
    <row r="13" spans="1:17" x14ac:dyDescent="0.25">
      <c r="B13" s="88">
        <v>9224489795.9183998</v>
      </c>
      <c r="C13" s="88">
        <v>-7.2464060999999997</v>
      </c>
      <c r="D13" s="88"/>
      <c r="F13" s="6">
        <f t="shared" si="0"/>
        <v>10.204081632653001</v>
      </c>
      <c r="G13" s="11">
        <f t="shared" si="4"/>
        <v>-57.535316000000002</v>
      </c>
      <c r="H13" s="6">
        <f t="shared" si="1"/>
        <v>-52.535316000000002</v>
      </c>
      <c r="J13" s="88">
        <v>9224489795.9183998</v>
      </c>
      <c r="K13" s="88">
        <v>-9.7818822999999995</v>
      </c>
      <c r="L13" s="88"/>
      <c r="N13" s="6">
        <f t="shared" si="2"/>
        <v>10.204081632653001</v>
      </c>
      <c r="O13" s="11">
        <f t="shared" si="5"/>
        <v>-76.826629999999994</v>
      </c>
      <c r="P13" s="6">
        <f t="shared" si="3"/>
        <v>-71.826629999999994</v>
      </c>
    </row>
    <row r="14" spans="1:17" x14ac:dyDescent="0.25">
      <c r="B14" s="88">
        <v>9469387755.1019993</v>
      </c>
      <c r="C14" s="88">
        <v>-7.2746139000000003</v>
      </c>
      <c r="D14" s="88"/>
      <c r="F14" s="6">
        <f t="shared" si="0"/>
        <v>10.448979591837</v>
      </c>
      <c r="G14" s="11">
        <f t="shared" si="4"/>
        <v>-58.168090999999997</v>
      </c>
      <c r="H14" s="6">
        <f t="shared" si="1"/>
        <v>-53.168090999999997</v>
      </c>
      <c r="J14" s="88">
        <v>9469387755.1019993</v>
      </c>
      <c r="K14" s="88">
        <v>-9.8887357999999992</v>
      </c>
      <c r="L14" s="88"/>
      <c r="N14" s="6">
        <f t="shared" si="2"/>
        <v>10.448979591837</v>
      </c>
      <c r="O14" s="11">
        <f t="shared" si="5"/>
        <v>-78.131957999999997</v>
      </c>
      <c r="P14" s="6">
        <f t="shared" si="3"/>
        <v>-73.131957999999997</v>
      </c>
    </row>
    <row r="15" spans="1:17" x14ac:dyDescent="0.25">
      <c r="B15" s="88">
        <v>9714285714.2856998</v>
      </c>
      <c r="C15" s="88">
        <v>-7.2742848000000002</v>
      </c>
      <c r="D15" s="88"/>
      <c r="F15" s="6">
        <f t="shared" si="0"/>
        <v>10.69387755102</v>
      </c>
      <c r="G15" s="11">
        <f t="shared" si="4"/>
        <v>-60.232787999999999</v>
      </c>
      <c r="H15" s="6">
        <f t="shared" si="1"/>
        <v>-55.232787999999999</v>
      </c>
      <c r="J15" s="88">
        <v>9714285714.2856998</v>
      </c>
      <c r="K15" s="88">
        <v>-9.9681558999999993</v>
      </c>
      <c r="L15" s="88"/>
      <c r="N15" s="6">
        <f t="shared" si="2"/>
        <v>10.69387755102</v>
      </c>
      <c r="O15" s="11">
        <f t="shared" si="5"/>
        <v>-77.986298000000005</v>
      </c>
      <c r="P15" s="6">
        <f t="shared" si="3"/>
        <v>-72.986298000000005</v>
      </c>
    </row>
    <row r="16" spans="1:17" x14ac:dyDescent="0.25">
      <c r="B16" s="88">
        <v>9959183673.4694004</v>
      </c>
      <c r="C16" s="88">
        <v>-7.3039211999999996</v>
      </c>
      <c r="D16" s="88"/>
      <c r="F16" s="6">
        <f t="shared" si="0"/>
        <v>10.938775510204</v>
      </c>
      <c r="G16" s="11">
        <f t="shared" si="4"/>
        <v>-62.757159999999999</v>
      </c>
      <c r="H16" s="6">
        <f t="shared" si="1"/>
        <v>-57.757159999999999</v>
      </c>
      <c r="J16" s="88">
        <v>9959183673.4694004</v>
      </c>
      <c r="K16" s="88">
        <v>-9.9120646000000008</v>
      </c>
      <c r="L16" s="88"/>
      <c r="N16" s="6">
        <f t="shared" si="2"/>
        <v>10.938775510204</v>
      </c>
      <c r="O16" s="11">
        <f t="shared" si="5"/>
        <v>-79.895957999999993</v>
      </c>
      <c r="P16" s="6">
        <f t="shared" si="3"/>
        <v>-74.895957999999993</v>
      </c>
    </row>
    <row r="17" spans="2:16" x14ac:dyDescent="0.25">
      <c r="B17" s="88">
        <v>10204081632.653</v>
      </c>
      <c r="C17" s="88">
        <v>-7.4572997000000001</v>
      </c>
      <c r="D17" s="88"/>
      <c r="F17" s="6">
        <f t="shared" si="0"/>
        <v>11.183673469388001</v>
      </c>
      <c r="G17" s="11">
        <f t="shared" si="4"/>
        <v>-63.499332000000003</v>
      </c>
      <c r="H17" s="6">
        <f t="shared" si="1"/>
        <v>-58.499332000000003</v>
      </c>
      <c r="J17" s="88">
        <v>10204081632.653</v>
      </c>
      <c r="K17" s="88">
        <v>-9.8843975000000004</v>
      </c>
      <c r="L17" s="88"/>
      <c r="N17" s="6">
        <f t="shared" si="2"/>
        <v>11.183673469388001</v>
      </c>
      <c r="O17" s="11">
        <f t="shared" si="5"/>
        <v>-79.289482000000007</v>
      </c>
      <c r="P17" s="6">
        <f t="shared" si="3"/>
        <v>-74.289482000000007</v>
      </c>
    </row>
    <row r="18" spans="2:16" x14ac:dyDescent="0.25">
      <c r="B18" s="88">
        <v>10448979591.837</v>
      </c>
      <c r="C18" s="88">
        <v>-7.5272584</v>
      </c>
      <c r="D18" s="88"/>
      <c r="F18" s="6">
        <f t="shared" si="0"/>
        <v>11.428571428570999</v>
      </c>
      <c r="G18" s="11">
        <f t="shared" si="4"/>
        <v>-63.580185</v>
      </c>
      <c r="H18" s="6">
        <f t="shared" si="1"/>
        <v>-58.580185</v>
      </c>
      <c r="J18" s="88">
        <v>10448979591.837</v>
      </c>
      <c r="K18" s="88">
        <v>-9.7813920999999997</v>
      </c>
      <c r="L18" s="88"/>
      <c r="N18" s="6">
        <f t="shared" si="2"/>
        <v>11.428571428570999</v>
      </c>
      <c r="O18" s="11">
        <f t="shared" si="5"/>
        <v>-85.949989000000002</v>
      </c>
      <c r="P18" s="6">
        <f t="shared" si="3"/>
        <v>-80.949989000000002</v>
      </c>
    </row>
    <row r="19" spans="2:16" x14ac:dyDescent="0.25">
      <c r="B19" s="88">
        <v>10693877551.02</v>
      </c>
      <c r="C19" s="88">
        <v>-7.6156588000000003</v>
      </c>
      <c r="D19" s="88"/>
      <c r="F19" s="6">
        <f t="shared" si="0"/>
        <v>11.673469387754999</v>
      </c>
      <c r="G19" s="11">
        <f t="shared" si="4"/>
        <v>-64.624336</v>
      </c>
      <c r="H19" s="6">
        <f t="shared" si="1"/>
        <v>-59.624336</v>
      </c>
      <c r="J19" s="88">
        <v>10693877551.02</v>
      </c>
      <c r="K19" s="88">
        <v>-9.7696333000000006</v>
      </c>
      <c r="L19" s="88"/>
      <c r="N19" s="6">
        <f t="shared" si="2"/>
        <v>11.673469387754999</v>
      </c>
      <c r="O19" s="11">
        <f t="shared" si="5"/>
        <v>-82.566658000000004</v>
      </c>
      <c r="P19" s="6">
        <f t="shared" si="3"/>
        <v>-77.566658000000004</v>
      </c>
    </row>
    <row r="20" spans="2:16" x14ac:dyDescent="0.25">
      <c r="B20" s="88">
        <v>10938775510.204</v>
      </c>
      <c r="C20" s="88">
        <v>-7.6807927999999999</v>
      </c>
      <c r="D20" s="88"/>
      <c r="F20" s="6">
        <f t="shared" si="0"/>
        <v>11.918367346938998</v>
      </c>
      <c r="G20" s="11">
        <f t="shared" si="4"/>
        <v>-65.07374999999999</v>
      </c>
      <c r="H20" s="6">
        <f t="shared" si="1"/>
        <v>-60.073749999999997</v>
      </c>
      <c r="J20" s="88">
        <v>10938775510.204</v>
      </c>
      <c r="K20" s="88">
        <v>-9.8766546000000002</v>
      </c>
      <c r="L20" s="88"/>
      <c r="N20" s="6">
        <f t="shared" si="2"/>
        <v>11.918367346938998</v>
      </c>
      <c r="O20" s="11">
        <f t="shared" si="5"/>
        <v>-83.154678000000004</v>
      </c>
      <c r="P20" s="6">
        <f t="shared" si="3"/>
        <v>-78.154678000000004</v>
      </c>
    </row>
    <row r="21" spans="2:16" x14ac:dyDescent="0.25">
      <c r="B21" s="88">
        <v>11183673469.388</v>
      </c>
      <c r="C21" s="88">
        <v>-7.7721590999999997</v>
      </c>
      <c r="D21" s="88"/>
      <c r="F21" s="6">
        <f t="shared" si="0"/>
        <v>12.163265306122</v>
      </c>
      <c r="G21" s="11">
        <f t="shared" si="4"/>
        <v>-64.893306999999993</v>
      </c>
      <c r="H21" s="6">
        <f t="shared" si="1"/>
        <v>-59.893307</v>
      </c>
      <c r="J21" s="88">
        <v>11183673469.388</v>
      </c>
      <c r="K21" s="88">
        <v>-9.7539996999999996</v>
      </c>
      <c r="L21" s="88"/>
      <c r="N21" s="6">
        <f t="shared" si="2"/>
        <v>12.163265306122</v>
      </c>
      <c r="O21" s="11">
        <f t="shared" si="5"/>
        <v>-76.627669999999995</v>
      </c>
      <c r="P21" s="6">
        <f t="shared" si="3"/>
        <v>-71.627669999999995</v>
      </c>
    </row>
    <row r="22" spans="2:16" x14ac:dyDescent="0.25">
      <c r="B22" s="88">
        <v>11428571428.570999</v>
      </c>
      <c r="C22" s="88">
        <v>-7.8325275999999997</v>
      </c>
      <c r="D22" s="88"/>
      <c r="F22" s="6">
        <f t="shared" si="0"/>
        <v>12.408163265305999</v>
      </c>
      <c r="G22" s="11">
        <f t="shared" si="4"/>
        <v>-65.671261000000001</v>
      </c>
      <c r="H22" s="6">
        <f t="shared" si="1"/>
        <v>-60.671261000000001</v>
      </c>
      <c r="J22" s="88">
        <v>11428571428.570999</v>
      </c>
      <c r="K22" s="88">
        <v>-9.6640300999999997</v>
      </c>
      <c r="L22" s="88"/>
      <c r="N22" s="6">
        <f t="shared" si="2"/>
        <v>12.408163265305999</v>
      </c>
      <c r="O22" s="11">
        <f t="shared" si="5"/>
        <v>-74.593086</v>
      </c>
      <c r="P22" s="6">
        <f t="shared" si="3"/>
        <v>-69.593086</v>
      </c>
    </row>
    <row r="23" spans="2:16" x14ac:dyDescent="0.25">
      <c r="B23" s="88">
        <v>11673469387.754999</v>
      </c>
      <c r="C23" s="88">
        <v>-7.7649546000000003</v>
      </c>
      <c r="D23" s="88"/>
      <c r="F23" s="6">
        <f t="shared" si="0"/>
        <v>12.653061224489999</v>
      </c>
      <c r="G23" s="11">
        <f t="shared" si="4"/>
        <v>-72.500427000000002</v>
      </c>
      <c r="H23" s="6">
        <f t="shared" si="1"/>
        <v>-67.500427000000002</v>
      </c>
      <c r="J23" s="88">
        <v>11673469387.754999</v>
      </c>
      <c r="K23" s="88">
        <v>-9.4565973000000003</v>
      </c>
      <c r="L23" s="88"/>
      <c r="N23" s="6">
        <f t="shared" si="2"/>
        <v>12.653061224489999</v>
      </c>
      <c r="O23" s="11">
        <f t="shared" si="5"/>
        <v>-71.326981000000004</v>
      </c>
      <c r="P23" s="6">
        <f t="shared" si="3"/>
        <v>-66.326981000000004</v>
      </c>
    </row>
    <row r="24" spans="2:16" x14ac:dyDescent="0.25">
      <c r="B24" s="88">
        <v>11918367346.938999</v>
      </c>
      <c r="C24" s="88">
        <v>-7.7763971999999999</v>
      </c>
      <c r="D24" s="88"/>
      <c r="F24" s="6">
        <f t="shared" si="0"/>
        <v>12.897959183673001</v>
      </c>
      <c r="G24" s="11">
        <f t="shared" si="4"/>
        <v>-75.171188000000001</v>
      </c>
      <c r="H24" s="6">
        <f t="shared" si="1"/>
        <v>-70.171188000000001</v>
      </c>
      <c r="J24" s="88">
        <v>11918367346.938999</v>
      </c>
      <c r="K24" s="88">
        <v>-9.3008641999999995</v>
      </c>
      <c r="L24" s="88"/>
      <c r="N24" s="6">
        <f t="shared" si="2"/>
        <v>12.897959183673001</v>
      </c>
      <c r="O24" s="11">
        <f t="shared" si="5"/>
        <v>-70.167732000000001</v>
      </c>
      <c r="P24" s="6">
        <f t="shared" si="3"/>
        <v>-65.167732000000001</v>
      </c>
    </row>
    <row r="25" spans="2:16" x14ac:dyDescent="0.25">
      <c r="B25" s="88">
        <v>12163265306.122</v>
      </c>
      <c r="C25" s="88">
        <v>-7.7689247000000003</v>
      </c>
      <c r="D25" s="88"/>
      <c r="F25" s="6">
        <f t="shared" si="0"/>
        <v>13.142857142857</v>
      </c>
      <c r="G25" s="11">
        <f t="shared" si="4"/>
        <v>-74.251296999999994</v>
      </c>
      <c r="H25" s="6">
        <f t="shared" si="1"/>
        <v>-69.251296999999994</v>
      </c>
      <c r="J25" s="88">
        <v>12163265306.122</v>
      </c>
      <c r="K25" s="88">
        <v>-9.1787024000000006</v>
      </c>
      <c r="L25" s="88"/>
      <c r="N25" s="6">
        <f t="shared" si="2"/>
        <v>13.142857142857</v>
      </c>
      <c r="O25" s="11">
        <f t="shared" si="5"/>
        <v>-70.681174999999996</v>
      </c>
      <c r="P25" s="6">
        <f t="shared" si="3"/>
        <v>-65.681174999999996</v>
      </c>
    </row>
    <row r="26" spans="2:16" x14ac:dyDescent="0.25">
      <c r="B26" s="88">
        <v>12408163265.306</v>
      </c>
      <c r="C26" s="88">
        <v>-7.7413496999999998</v>
      </c>
      <c r="D26" s="88"/>
      <c r="F26" s="6">
        <f t="shared" si="0"/>
        <v>13.387755102041</v>
      </c>
      <c r="G26" s="11">
        <f t="shared" si="4"/>
        <v>-71.373940000000005</v>
      </c>
      <c r="H26" s="6">
        <f t="shared" si="1"/>
        <v>-66.373940000000005</v>
      </c>
      <c r="J26" s="88">
        <v>12408163265.306</v>
      </c>
      <c r="K26" s="88">
        <v>-9.0675726000000001</v>
      </c>
      <c r="L26" s="88"/>
      <c r="N26" s="6">
        <f t="shared" si="2"/>
        <v>13.387755102041</v>
      </c>
      <c r="O26" s="11">
        <f t="shared" si="5"/>
        <v>-71.242760000000004</v>
      </c>
      <c r="P26" s="6">
        <f t="shared" si="3"/>
        <v>-66.242760000000004</v>
      </c>
    </row>
    <row r="27" spans="2:16" x14ac:dyDescent="0.25">
      <c r="B27" s="88">
        <v>12653061224.49</v>
      </c>
      <c r="C27" s="88">
        <v>-7.7454190000000001</v>
      </c>
      <c r="D27" s="88"/>
      <c r="F27" s="6">
        <f t="shared" si="0"/>
        <v>13.632653061224001</v>
      </c>
      <c r="G27" s="11">
        <f t="shared" si="4"/>
        <v>-75.469261000000003</v>
      </c>
      <c r="H27" s="6">
        <f t="shared" si="1"/>
        <v>-70.469261000000003</v>
      </c>
      <c r="J27" s="88">
        <v>12653061224.49</v>
      </c>
      <c r="K27" s="88">
        <v>-8.9006185999999996</v>
      </c>
      <c r="L27" s="88"/>
      <c r="N27" s="6">
        <f t="shared" si="2"/>
        <v>13.632653061224001</v>
      </c>
      <c r="O27" s="11">
        <f t="shared" si="5"/>
        <v>-70.891936999999999</v>
      </c>
      <c r="P27" s="6">
        <f t="shared" si="3"/>
        <v>-65.891936999999999</v>
      </c>
    </row>
    <row r="28" spans="2:16" x14ac:dyDescent="0.25">
      <c r="B28" s="88">
        <v>12897959183.673</v>
      </c>
      <c r="C28" s="88">
        <v>-7.7446833000000002</v>
      </c>
      <c r="D28" s="88"/>
      <c r="F28" s="6">
        <f t="shared" si="0"/>
        <v>13.877551020408001</v>
      </c>
      <c r="G28" s="11">
        <f t="shared" si="4"/>
        <v>-81.636520000000004</v>
      </c>
      <c r="H28" s="6">
        <f t="shared" si="1"/>
        <v>-76.636520000000004</v>
      </c>
      <c r="J28" s="88">
        <v>12897959183.673</v>
      </c>
      <c r="K28" s="88">
        <v>-8.7519779</v>
      </c>
      <c r="L28" s="88"/>
      <c r="N28" s="6">
        <f t="shared" si="2"/>
        <v>13.877551020408001</v>
      </c>
      <c r="O28" s="11">
        <f t="shared" si="5"/>
        <v>-67.474013999999997</v>
      </c>
      <c r="P28" s="6">
        <f t="shared" si="3"/>
        <v>-62.474013999999997</v>
      </c>
    </row>
    <row r="29" spans="2:16" x14ac:dyDescent="0.25">
      <c r="B29" s="88">
        <v>13142857142.857</v>
      </c>
      <c r="C29" s="88">
        <v>-7.8036709000000002</v>
      </c>
      <c r="D29" s="88"/>
      <c r="F29" s="6">
        <f t="shared" si="0"/>
        <v>14.122448979591999</v>
      </c>
      <c r="G29" s="11">
        <f t="shared" si="4"/>
        <v>-81.204764999999995</v>
      </c>
      <c r="H29" s="6">
        <f t="shared" si="1"/>
        <v>-76.204764999999995</v>
      </c>
      <c r="J29" s="88">
        <v>13142857142.857</v>
      </c>
      <c r="K29" s="88">
        <v>-8.7053718999999994</v>
      </c>
      <c r="L29" s="88"/>
      <c r="N29" s="6">
        <f t="shared" si="2"/>
        <v>14.122448979591999</v>
      </c>
      <c r="O29" s="11">
        <f t="shared" si="5"/>
        <v>-66.449589000000003</v>
      </c>
      <c r="P29" s="6">
        <f t="shared" si="3"/>
        <v>-61.449589000000003</v>
      </c>
    </row>
    <row r="30" spans="2:16" x14ac:dyDescent="0.25">
      <c r="B30" s="88">
        <v>13387755102.041</v>
      </c>
      <c r="C30" s="88">
        <v>-7.7058286999999996</v>
      </c>
      <c r="D30" s="88"/>
      <c r="F30" s="6">
        <f t="shared" si="0"/>
        <v>14.367346938775999</v>
      </c>
      <c r="G30" s="11">
        <f t="shared" si="4"/>
        <v>-78.981292999999994</v>
      </c>
      <c r="H30" s="6">
        <f t="shared" si="1"/>
        <v>-73.981292999999994</v>
      </c>
      <c r="J30" s="88">
        <v>13387755102.041</v>
      </c>
      <c r="K30" s="88">
        <v>-8.7020654999999998</v>
      </c>
      <c r="L30" s="88"/>
      <c r="N30" s="6">
        <f t="shared" si="2"/>
        <v>14.367346938775999</v>
      </c>
      <c r="O30" s="11">
        <f t="shared" si="5"/>
        <v>-67.891925999999998</v>
      </c>
      <c r="P30" s="6">
        <f t="shared" si="3"/>
        <v>-62.891925999999998</v>
      </c>
    </row>
    <row r="31" spans="2:16" x14ac:dyDescent="0.25">
      <c r="B31" s="88">
        <v>13632653061.224001</v>
      </c>
      <c r="C31" s="88">
        <v>-7.7102374999999999</v>
      </c>
      <c r="D31" s="88"/>
      <c r="F31" s="6">
        <f t="shared" si="0"/>
        <v>14.612244897959</v>
      </c>
      <c r="G31" s="11">
        <f t="shared" si="4"/>
        <v>-74.293823000000003</v>
      </c>
      <c r="H31" s="6">
        <f t="shared" si="1"/>
        <v>-69.293823000000003</v>
      </c>
      <c r="J31" s="88">
        <v>13632653061.224001</v>
      </c>
      <c r="K31" s="88">
        <v>-8.7583303000000008</v>
      </c>
      <c r="L31" s="88"/>
      <c r="N31" s="6">
        <f t="shared" si="2"/>
        <v>14.612244897959</v>
      </c>
      <c r="O31" s="11">
        <f t="shared" si="5"/>
        <v>-69.078232</v>
      </c>
      <c r="P31" s="6">
        <f t="shared" si="3"/>
        <v>-64.078232</v>
      </c>
    </row>
    <row r="32" spans="2:16" x14ac:dyDescent="0.25">
      <c r="B32" s="88">
        <v>13877551020.408001</v>
      </c>
      <c r="C32" s="88">
        <v>-7.8028388</v>
      </c>
      <c r="D32" s="88"/>
      <c r="F32" s="6">
        <f t="shared" si="0"/>
        <v>14.857142857143</v>
      </c>
      <c r="G32" s="11">
        <f t="shared" si="4"/>
        <v>-72.955855999999997</v>
      </c>
      <c r="H32" s="6">
        <f t="shared" si="1"/>
        <v>-67.955855999999997</v>
      </c>
      <c r="J32" s="88">
        <v>13877551020.408001</v>
      </c>
      <c r="K32" s="88">
        <v>-8.9155902999999999</v>
      </c>
      <c r="L32" s="88"/>
      <c r="N32" s="6">
        <f t="shared" si="2"/>
        <v>14.857142857143</v>
      </c>
      <c r="O32" s="11">
        <f t="shared" si="5"/>
        <v>-70.828834999999998</v>
      </c>
      <c r="P32" s="6">
        <f t="shared" si="3"/>
        <v>-65.828834999999998</v>
      </c>
    </row>
    <row r="33" spans="2:16" x14ac:dyDescent="0.25">
      <c r="B33" s="88">
        <v>14122448979.591999</v>
      </c>
      <c r="C33" s="88">
        <v>-7.9589147999999996</v>
      </c>
      <c r="D33" s="88"/>
      <c r="F33" s="6">
        <f t="shared" si="0"/>
        <v>15.102040816326999</v>
      </c>
      <c r="G33" s="11">
        <f t="shared" si="4"/>
        <v>-72.717735000000005</v>
      </c>
      <c r="H33" s="6">
        <f t="shared" si="1"/>
        <v>-67.717735000000005</v>
      </c>
      <c r="J33" s="88">
        <v>14122448979.591999</v>
      </c>
      <c r="K33" s="88">
        <v>-9.0918322000000007</v>
      </c>
      <c r="L33" s="88"/>
      <c r="N33" s="6">
        <f t="shared" si="2"/>
        <v>15.102040816326999</v>
      </c>
      <c r="O33" s="11">
        <f t="shared" si="5"/>
        <v>-72.609656999999999</v>
      </c>
      <c r="P33" s="6">
        <f t="shared" si="3"/>
        <v>-67.609656999999999</v>
      </c>
    </row>
    <row r="34" spans="2:16" x14ac:dyDescent="0.25">
      <c r="B34" s="88">
        <v>14367346938.775999</v>
      </c>
      <c r="C34" s="88">
        <v>-8.0956563999999993</v>
      </c>
      <c r="D34" s="88"/>
      <c r="F34" s="6">
        <f t="shared" si="0"/>
        <v>15.346938775510001</v>
      </c>
      <c r="G34" s="11">
        <f t="shared" si="4"/>
        <v>-75.904517999999996</v>
      </c>
      <c r="H34" s="6">
        <f t="shared" si="1"/>
        <v>-70.904517999999996</v>
      </c>
      <c r="J34" s="88">
        <v>14367346938.775999</v>
      </c>
      <c r="K34" s="88">
        <v>-9.3244038000000007</v>
      </c>
      <c r="L34" s="88"/>
      <c r="N34" s="6">
        <f t="shared" si="2"/>
        <v>15.346938775510001</v>
      </c>
      <c r="O34" s="11">
        <f t="shared" si="5"/>
        <v>-72.339789999999994</v>
      </c>
      <c r="P34" s="6">
        <f t="shared" si="3"/>
        <v>-67.339789999999994</v>
      </c>
    </row>
    <row r="35" spans="2:16" x14ac:dyDescent="0.25">
      <c r="B35" s="88">
        <v>14612244897.959</v>
      </c>
      <c r="C35" s="88">
        <v>-8.3321438000000008</v>
      </c>
      <c r="D35" s="88"/>
      <c r="F35" s="6">
        <f t="shared" si="0"/>
        <v>15.591836734694001</v>
      </c>
      <c r="G35" s="11">
        <f t="shared" si="4"/>
        <v>-77.267844999999994</v>
      </c>
      <c r="H35" s="6">
        <f t="shared" si="1"/>
        <v>-72.267844999999994</v>
      </c>
      <c r="J35" s="88">
        <v>14612244897.959</v>
      </c>
      <c r="K35" s="88">
        <v>-9.5220985000000002</v>
      </c>
      <c r="L35" s="88"/>
      <c r="N35" s="6">
        <f t="shared" si="2"/>
        <v>15.591836734694001</v>
      </c>
      <c r="O35" s="11">
        <f t="shared" si="5"/>
        <v>-72.675728000000007</v>
      </c>
      <c r="P35" s="6">
        <f t="shared" si="3"/>
        <v>-67.675728000000007</v>
      </c>
    </row>
    <row r="36" spans="2:16" x14ac:dyDescent="0.25">
      <c r="B36" s="88">
        <v>14857142857.143</v>
      </c>
      <c r="C36" s="88">
        <v>-8.5253066999999998</v>
      </c>
      <c r="D36" s="88"/>
      <c r="F36" s="6">
        <f t="shared" si="0"/>
        <v>15.836734693878</v>
      </c>
      <c r="G36" s="11">
        <f t="shared" si="4"/>
        <v>-75.893035999999995</v>
      </c>
      <c r="H36" s="6">
        <f t="shared" si="1"/>
        <v>-70.893035999999995</v>
      </c>
      <c r="J36" s="88">
        <v>14857142857.143</v>
      </c>
      <c r="K36" s="88">
        <v>-9.8435640000000006</v>
      </c>
      <c r="L36" s="88"/>
      <c r="N36" s="6">
        <f t="shared" si="2"/>
        <v>15.836734693878</v>
      </c>
      <c r="O36" s="11">
        <f t="shared" si="5"/>
        <v>-75.419701000000003</v>
      </c>
      <c r="P36" s="6">
        <f t="shared" si="3"/>
        <v>-70.419701000000003</v>
      </c>
    </row>
    <row r="37" spans="2:16" x14ac:dyDescent="0.25">
      <c r="B37" s="88">
        <v>15102040816.327</v>
      </c>
      <c r="C37" s="88">
        <v>-8.4038515</v>
      </c>
      <c r="D37" s="88"/>
      <c r="F37" s="6">
        <f t="shared" ref="F37:F68" si="6">B145/1000000000</f>
        <v>16.081632653061</v>
      </c>
      <c r="G37" s="11">
        <f t="shared" si="4"/>
        <v>-71.696548000000007</v>
      </c>
      <c r="H37" s="6">
        <f t="shared" ref="H37:H68" si="7">D145</f>
        <v>-66.696548000000007</v>
      </c>
      <c r="J37" s="88">
        <v>15102040816.327</v>
      </c>
      <c r="K37" s="88">
        <v>-9.8878211999999994</v>
      </c>
      <c r="L37" s="88"/>
      <c r="N37" s="6">
        <f t="shared" ref="N37:N68" si="8">J145/1000000000</f>
        <v>16.081632653061</v>
      </c>
      <c r="O37" s="11">
        <f t="shared" si="5"/>
        <v>-75.94117</v>
      </c>
      <c r="P37" s="6">
        <f t="shared" ref="P37:P68" si="9">L145</f>
        <v>-70.94117</v>
      </c>
    </row>
    <row r="38" spans="2:16" x14ac:dyDescent="0.25">
      <c r="B38" s="88">
        <v>15346938775.51</v>
      </c>
      <c r="C38" s="88">
        <v>-8.3148537000000005</v>
      </c>
      <c r="D38" s="88"/>
      <c r="F38" s="6">
        <f t="shared" si="6"/>
        <v>16.326530612245001</v>
      </c>
      <c r="G38" s="11">
        <f t="shared" si="4"/>
        <v>-70.211014000000006</v>
      </c>
      <c r="H38" s="6">
        <f t="shared" si="7"/>
        <v>-65.211014000000006</v>
      </c>
      <c r="J38" s="88">
        <v>15346938775.51</v>
      </c>
      <c r="K38" s="88">
        <v>-9.9445447999999992</v>
      </c>
      <c r="L38" s="88"/>
      <c r="N38" s="6">
        <f t="shared" si="8"/>
        <v>16.326530612245001</v>
      </c>
      <c r="O38" s="11">
        <f t="shared" si="5"/>
        <v>-78.677193000000003</v>
      </c>
      <c r="P38" s="6">
        <f t="shared" si="9"/>
        <v>-73.677193000000003</v>
      </c>
    </row>
    <row r="39" spans="2:16" x14ac:dyDescent="0.25">
      <c r="B39" s="88">
        <v>15591836734.694</v>
      </c>
      <c r="C39" s="88">
        <v>-8.5331726000000003</v>
      </c>
      <c r="D39" s="88"/>
      <c r="F39" s="6">
        <f t="shared" si="6"/>
        <v>16.571428571428999</v>
      </c>
      <c r="G39" s="11">
        <f t="shared" si="4"/>
        <v>-69.249390000000005</v>
      </c>
      <c r="H39" s="6">
        <f t="shared" si="7"/>
        <v>-64.249390000000005</v>
      </c>
      <c r="J39" s="88">
        <v>15591836734.694</v>
      </c>
      <c r="K39" s="88">
        <v>-10.261070999999999</v>
      </c>
      <c r="L39" s="88"/>
      <c r="N39" s="6">
        <f t="shared" si="8"/>
        <v>16.571428571428999</v>
      </c>
      <c r="O39" s="11">
        <f t="shared" si="5"/>
        <v>-74.458350999999993</v>
      </c>
      <c r="P39" s="6">
        <f t="shared" si="9"/>
        <v>-69.458350999999993</v>
      </c>
    </row>
    <row r="40" spans="2:16" x14ac:dyDescent="0.25">
      <c r="B40" s="88">
        <v>15836734693.878</v>
      </c>
      <c r="C40" s="88">
        <v>-8.3052873999999992</v>
      </c>
      <c r="D40" s="88"/>
      <c r="F40" s="6">
        <f t="shared" si="6"/>
        <v>16.816326530611999</v>
      </c>
      <c r="G40" s="11">
        <f t="shared" si="4"/>
        <v>-69.199248999999995</v>
      </c>
      <c r="H40" s="6">
        <f t="shared" si="7"/>
        <v>-64.199248999999995</v>
      </c>
      <c r="J40" s="88">
        <v>15836734693.878</v>
      </c>
      <c r="K40" s="88">
        <v>-9.9279679999999999</v>
      </c>
      <c r="L40" s="88"/>
      <c r="N40" s="6">
        <f t="shared" si="8"/>
        <v>16.816326530611999</v>
      </c>
      <c r="O40" s="11">
        <f t="shared" si="5"/>
        <v>-76.403603000000004</v>
      </c>
      <c r="P40" s="6">
        <f t="shared" si="9"/>
        <v>-71.403603000000004</v>
      </c>
    </row>
    <row r="41" spans="2:16" x14ac:dyDescent="0.25">
      <c r="B41" s="88">
        <v>16081632653.061001</v>
      </c>
      <c r="C41" s="88">
        <v>-8.2068995999999999</v>
      </c>
      <c r="D41" s="88"/>
      <c r="F41" s="6">
        <f t="shared" si="6"/>
        <v>17.061224489796</v>
      </c>
      <c r="G41" s="11">
        <f t="shared" si="4"/>
        <v>-68.028851000000003</v>
      </c>
      <c r="H41" s="6">
        <f t="shared" si="7"/>
        <v>-63.028851000000003</v>
      </c>
      <c r="J41" s="88">
        <v>16081632653.061001</v>
      </c>
      <c r="K41" s="88">
        <v>-9.9998932000000007</v>
      </c>
      <c r="L41" s="88"/>
      <c r="N41" s="6">
        <f t="shared" si="8"/>
        <v>17.061224489796</v>
      </c>
      <c r="O41" s="11">
        <f t="shared" si="5"/>
        <v>-71.462874999999997</v>
      </c>
      <c r="P41" s="6">
        <f t="shared" si="9"/>
        <v>-66.462874999999997</v>
      </c>
    </row>
    <row r="42" spans="2:16" x14ac:dyDescent="0.25">
      <c r="B42" s="88">
        <v>16326530612.245001</v>
      </c>
      <c r="C42" s="88">
        <v>-8.1860666000000002</v>
      </c>
      <c r="D42" s="88"/>
      <c r="F42" s="6">
        <f t="shared" si="6"/>
        <v>17.306122448979998</v>
      </c>
      <c r="G42" s="11">
        <f t="shared" si="4"/>
        <v>-65.712447999999995</v>
      </c>
      <c r="H42" s="6">
        <f t="shared" si="7"/>
        <v>-60.712448000000002</v>
      </c>
      <c r="J42" s="88">
        <v>16326530612.245001</v>
      </c>
      <c r="K42" s="88">
        <v>-10.011703000000001</v>
      </c>
      <c r="L42" s="88"/>
      <c r="N42" s="6">
        <f t="shared" si="8"/>
        <v>17.306122448979998</v>
      </c>
      <c r="O42" s="11">
        <f t="shared" si="5"/>
        <v>-70.521629000000004</v>
      </c>
      <c r="P42" s="6">
        <f t="shared" si="9"/>
        <v>-65.521629000000004</v>
      </c>
    </row>
    <row r="43" spans="2:16" x14ac:dyDescent="0.25">
      <c r="B43" s="88">
        <v>16571428571.429001</v>
      </c>
      <c r="C43" s="88">
        <v>-8.2468128000000007</v>
      </c>
      <c r="D43" s="88"/>
      <c r="F43" s="6">
        <f t="shared" si="6"/>
        <v>17.551020408162998</v>
      </c>
      <c r="G43" s="11">
        <f t="shared" si="4"/>
        <v>-65.843769000000009</v>
      </c>
      <c r="H43" s="6">
        <f t="shared" si="7"/>
        <v>-60.843769000000002</v>
      </c>
      <c r="J43" s="88">
        <v>16571428571.429001</v>
      </c>
      <c r="K43" s="88">
        <v>-10.068600999999999</v>
      </c>
      <c r="L43" s="88"/>
      <c r="N43" s="6">
        <f t="shared" si="8"/>
        <v>17.551020408162998</v>
      </c>
      <c r="O43" s="11">
        <f t="shared" si="5"/>
        <v>-67.936146000000008</v>
      </c>
      <c r="P43" s="6">
        <f t="shared" si="9"/>
        <v>-62.936146000000001</v>
      </c>
    </row>
    <row r="44" spans="2:16" x14ac:dyDescent="0.25">
      <c r="B44" s="88">
        <v>16816326530.612</v>
      </c>
      <c r="C44" s="88">
        <v>-8.3316382999999998</v>
      </c>
      <c r="D44" s="88"/>
      <c r="F44" s="6">
        <f t="shared" si="6"/>
        <v>17.795918367346999</v>
      </c>
      <c r="G44" s="11">
        <f t="shared" si="4"/>
        <v>-65.700244999999995</v>
      </c>
      <c r="H44" s="6">
        <f t="shared" si="7"/>
        <v>-60.700245000000002</v>
      </c>
      <c r="J44" s="88">
        <v>16816326530.612</v>
      </c>
      <c r="K44" s="88">
        <v>-10.135873999999999</v>
      </c>
      <c r="L44" s="88"/>
      <c r="N44" s="6">
        <f t="shared" si="8"/>
        <v>17.795918367346999</v>
      </c>
      <c r="O44" s="11">
        <f t="shared" si="5"/>
        <v>-67.727108000000001</v>
      </c>
      <c r="P44" s="6">
        <f t="shared" si="9"/>
        <v>-62.727108000000001</v>
      </c>
    </row>
    <row r="45" spans="2:16" x14ac:dyDescent="0.25">
      <c r="B45" s="88">
        <v>17061224489.796</v>
      </c>
      <c r="C45" s="88">
        <v>-8.2624005999999994</v>
      </c>
      <c r="D45" s="88"/>
      <c r="F45" s="6">
        <f t="shared" si="6"/>
        <v>18.040816326530997</v>
      </c>
      <c r="G45" s="11">
        <f t="shared" si="4"/>
        <v>-67.287284999999997</v>
      </c>
      <c r="H45" s="6">
        <f t="shared" si="7"/>
        <v>-62.287284999999997</v>
      </c>
      <c r="J45" s="88">
        <v>17061224489.796</v>
      </c>
      <c r="K45" s="88">
        <v>-10.065111999999999</v>
      </c>
      <c r="L45" s="88"/>
      <c r="N45" s="6">
        <f t="shared" si="8"/>
        <v>18.040816326530997</v>
      </c>
      <c r="O45" s="11">
        <f t="shared" si="5"/>
        <v>-66.755165000000005</v>
      </c>
      <c r="P45" s="6">
        <f t="shared" si="9"/>
        <v>-61.755164999999998</v>
      </c>
    </row>
    <row r="46" spans="2:16" x14ac:dyDescent="0.25">
      <c r="B46" s="88">
        <v>17306122448.98</v>
      </c>
      <c r="C46" s="88">
        <v>-8.4369248999999993</v>
      </c>
      <c r="D46" s="88"/>
      <c r="F46" s="6">
        <f t="shared" si="6"/>
        <v>18.285714285714</v>
      </c>
      <c r="G46" s="11">
        <f t="shared" si="4"/>
        <v>-66.994331000000003</v>
      </c>
      <c r="H46" s="6">
        <f t="shared" si="7"/>
        <v>-61.994331000000003</v>
      </c>
      <c r="J46" s="88">
        <v>17306122448.98</v>
      </c>
      <c r="K46" s="88">
        <v>-10.224765</v>
      </c>
      <c r="L46" s="88"/>
      <c r="N46" s="6">
        <f t="shared" si="8"/>
        <v>18.285714285714</v>
      </c>
      <c r="O46" s="11">
        <f t="shared" si="5"/>
        <v>-66.021202000000002</v>
      </c>
      <c r="P46" s="6">
        <f t="shared" si="9"/>
        <v>-61.021202000000002</v>
      </c>
    </row>
    <row r="47" spans="2:16" x14ac:dyDescent="0.25">
      <c r="B47" s="88">
        <v>17551020408.162998</v>
      </c>
      <c r="C47" s="88">
        <v>-8.6471558000000002</v>
      </c>
      <c r="D47" s="88"/>
      <c r="F47" s="6">
        <f t="shared" si="6"/>
        <v>18.530612244897998</v>
      </c>
      <c r="G47" s="11">
        <f t="shared" si="4"/>
        <v>-66.352085000000002</v>
      </c>
      <c r="H47" s="6">
        <f t="shared" si="7"/>
        <v>-61.352085000000002</v>
      </c>
      <c r="J47" s="88">
        <v>17551020408.162998</v>
      </c>
      <c r="K47" s="88">
        <v>-10.28471</v>
      </c>
      <c r="L47" s="88"/>
      <c r="N47" s="6">
        <f t="shared" si="8"/>
        <v>18.530612244897998</v>
      </c>
      <c r="O47" s="11">
        <f t="shared" si="5"/>
        <v>-65.609107999999992</v>
      </c>
      <c r="P47" s="6">
        <f t="shared" si="9"/>
        <v>-60.609107999999999</v>
      </c>
    </row>
    <row r="48" spans="2:16" x14ac:dyDescent="0.25">
      <c r="B48" s="88">
        <v>17795918367.347</v>
      </c>
      <c r="C48" s="88">
        <v>-8.2901334999999996</v>
      </c>
      <c r="D48" s="88"/>
      <c r="F48" s="6">
        <f t="shared" si="6"/>
        <v>18.775510204082</v>
      </c>
      <c r="G48" s="11">
        <f t="shared" si="4"/>
        <v>-66.030197000000001</v>
      </c>
      <c r="H48" s="6">
        <f t="shared" si="7"/>
        <v>-61.030197000000001</v>
      </c>
      <c r="J48" s="88">
        <v>17795918367.347</v>
      </c>
      <c r="K48" s="88">
        <v>-9.9462975999999994</v>
      </c>
      <c r="L48" s="88"/>
      <c r="N48" s="6">
        <f t="shared" si="8"/>
        <v>18.775510204082</v>
      </c>
      <c r="O48" s="11">
        <f t="shared" si="5"/>
        <v>-65.686428000000006</v>
      </c>
      <c r="P48" s="6">
        <f t="shared" si="9"/>
        <v>-60.686427999999999</v>
      </c>
    </row>
    <row r="49" spans="2:16" x14ac:dyDescent="0.25">
      <c r="B49" s="88">
        <v>18040816326.530998</v>
      </c>
      <c r="C49" s="88">
        <v>-8.2711401000000002</v>
      </c>
      <c r="D49" s="88"/>
      <c r="F49" s="6">
        <f t="shared" si="6"/>
        <v>19.020408163265</v>
      </c>
      <c r="G49" s="11">
        <f t="shared" si="4"/>
        <v>-65.164867000000001</v>
      </c>
      <c r="H49" s="6">
        <f t="shared" si="7"/>
        <v>-60.164867000000001</v>
      </c>
      <c r="J49" s="88">
        <v>18040816326.530998</v>
      </c>
      <c r="K49" s="88">
        <v>-9.8917532000000001</v>
      </c>
      <c r="L49" s="88"/>
      <c r="N49" s="6">
        <f t="shared" si="8"/>
        <v>19.020408163265</v>
      </c>
      <c r="O49" s="11">
        <f t="shared" si="5"/>
        <v>-65.795498000000009</v>
      </c>
      <c r="P49" s="6">
        <f t="shared" si="9"/>
        <v>-60.795498000000002</v>
      </c>
    </row>
    <row r="50" spans="2:16" x14ac:dyDescent="0.25">
      <c r="B50" s="88">
        <v>18285714285.714001</v>
      </c>
      <c r="C50" s="88">
        <v>-8.2258759000000001</v>
      </c>
      <c r="D50" s="88"/>
      <c r="F50" s="6">
        <f t="shared" si="6"/>
        <v>19.265306122449001</v>
      </c>
      <c r="G50" s="11">
        <f t="shared" si="4"/>
        <v>-64.399318999999991</v>
      </c>
      <c r="H50" s="6">
        <f t="shared" si="7"/>
        <v>-59.399318999999998</v>
      </c>
      <c r="J50" s="88">
        <v>18285714285.714001</v>
      </c>
      <c r="K50" s="88">
        <v>-9.7798222999999993</v>
      </c>
      <c r="L50" s="88"/>
      <c r="N50" s="6">
        <f t="shared" si="8"/>
        <v>19.265306122449001</v>
      </c>
      <c r="O50" s="11">
        <f t="shared" si="5"/>
        <v>-64.912529000000006</v>
      </c>
      <c r="P50" s="6">
        <f t="shared" si="9"/>
        <v>-59.912528999999999</v>
      </c>
    </row>
    <row r="51" spans="2:16" x14ac:dyDescent="0.25">
      <c r="B51" s="88">
        <v>18530612244.897999</v>
      </c>
      <c r="C51" s="88">
        <v>-8.1549596999999991</v>
      </c>
      <c r="D51" s="88"/>
      <c r="F51" s="6">
        <f t="shared" si="6"/>
        <v>19.510204081632999</v>
      </c>
      <c r="G51" s="11">
        <f t="shared" si="4"/>
        <v>-62.710709000000001</v>
      </c>
      <c r="H51" s="6">
        <f t="shared" si="7"/>
        <v>-57.710709000000001</v>
      </c>
      <c r="J51" s="88">
        <v>18530612244.897999</v>
      </c>
      <c r="K51" s="88">
        <v>-9.6955966999999994</v>
      </c>
      <c r="L51" s="88"/>
      <c r="N51" s="6">
        <f t="shared" si="8"/>
        <v>19.510204081632999</v>
      </c>
      <c r="O51" s="11">
        <f t="shared" si="5"/>
        <v>-63.097363000000001</v>
      </c>
      <c r="P51" s="6">
        <f t="shared" si="9"/>
        <v>-58.097363000000001</v>
      </c>
    </row>
    <row r="52" spans="2:16" x14ac:dyDescent="0.25">
      <c r="B52" s="88">
        <v>18775510204.082001</v>
      </c>
      <c r="C52" s="88">
        <v>-8.1109294999999992</v>
      </c>
      <c r="D52" s="88"/>
      <c r="F52" s="6">
        <f t="shared" si="6"/>
        <v>19.755102040816002</v>
      </c>
      <c r="G52" s="11">
        <f t="shared" si="4"/>
        <v>-64.385029000000003</v>
      </c>
      <c r="H52" s="6">
        <f t="shared" si="7"/>
        <v>-59.385029000000003</v>
      </c>
      <c r="J52" s="88">
        <v>18775510204.082001</v>
      </c>
      <c r="K52" s="88">
        <v>-9.6375665999999995</v>
      </c>
      <c r="L52" s="88"/>
      <c r="N52" s="6">
        <f t="shared" si="8"/>
        <v>19.755102040816002</v>
      </c>
      <c r="O52" s="11">
        <f t="shared" si="5"/>
        <v>-61.145378000000001</v>
      </c>
      <c r="P52" s="6">
        <f t="shared" si="9"/>
        <v>-56.145378000000001</v>
      </c>
    </row>
    <row r="53" spans="2:16" x14ac:dyDescent="0.25">
      <c r="B53" s="88">
        <v>19020408163.264999</v>
      </c>
      <c r="C53" s="88">
        <v>-8.1310558000000004</v>
      </c>
      <c r="D53" s="88"/>
      <c r="F53" s="6">
        <f t="shared" si="6"/>
        <v>20</v>
      </c>
      <c r="G53" s="11">
        <f t="shared" si="4"/>
        <v>-66.267830000000004</v>
      </c>
      <c r="H53" s="6">
        <f t="shared" si="7"/>
        <v>-61.267829999999996</v>
      </c>
      <c r="J53" s="88">
        <v>19020408163.264999</v>
      </c>
      <c r="K53" s="88">
        <v>-9.5783652999999997</v>
      </c>
      <c r="L53" s="88"/>
      <c r="N53" s="6">
        <f t="shared" si="8"/>
        <v>20</v>
      </c>
      <c r="O53" s="11">
        <f t="shared" si="5"/>
        <v>-60.113289000000002</v>
      </c>
      <c r="P53" s="6">
        <f t="shared" si="9"/>
        <v>-55.113289000000002</v>
      </c>
    </row>
    <row r="54" spans="2:16" x14ac:dyDescent="0.25">
      <c r="B54" s="88">
        <v>19265306122.449001</v>
      </c>
      <c r="C54" s="88">
        <v>-8.2963591000000001</v>
      </c>
      <c r="D54" s="88"/>
      <c r="F54" s="6">
        <f t="shared" si="6"/>
        <v>20.244897959183998</v>
      </c>
      <c r="G54" s="11">
        <f t="shared" si="4"/>
        <v>-68.861649</v>
      </c>
      <c r="H54" s="6">
        <f t="shared" si="7"/>
        <v>-63.861649</v>
      </c>
      <c r="J54" s="88">
        <v>19265306122.449001</v>
      </c>
      <c r="K54" s="88">
        <v>-9.5718098000000005</v>
      </c>
      <c r="L54" s="88"/>
      <c r="N54" s="6">
        <f t="shared" si="8"/>
        <v>20.244897959183998</v>
      </c>
      <c r="O54" s="11">
        <f t="shared" si="5"/>
        <v>-59.743797000000001</v>
      </c>
      <c r="P54" s="6">
        <f t="shared" si="9"/>
        <v>-54.743797000000001</v>
      </c>
    </row>
    <row r="55" spans="2:16" x14ac:dyDescent="0.25">
      <c r="B55" s="88">
        <v>19510204081.632999</v>
      </c>
      <c r="C55" s="88">
        <v>-8.7031469000000001</v>
      </c>
      <c r="D55" s="88"/>
      <c r="F55" s="6">
        <f t="shared" si="6"/>
        <v>20.489795918367001</v>
      </c>
      <c r="G55" s="11">
        <f t="shared" si="4"/>
        <v>-68.186970000000002</v>
      </c>
      <c r="H55" s="6">
        <f t="shared" si="7"/>
        <v>-63.186970000000002</v>
      </c>
      <c r="J55" s="88">
        <v>19510204081.632999</v>
      </c>
      <c r="K55" s="88">
        <v>-9.5751609999999996</v>
      </c>
      <c r="L55" s="88"/>
      <c r="N55" s="6">
        <f t="shared" si="8"/>
        <v>20.489795918367001</v>
      </c>
      <c r="O55" s="11">
        <f t="shared" si="5"/>
        <v>-58.27261</v>
      </c>
      <c r="P55" s="6">
        <f t="shared" si="9"/>
        <v>-53.27261</v>
      </c>
    </row>
    <row r="56" spans="2:16" x14ac:dyDescent="0.25">
      <c r="B56" s="88">
        <v>19755102040.816002</v>
      </c>
      <c r="C56" s="88">
        <v>-8.5750475000000002</v>
      </c>
      <c r="D56" s="88"/>
      <c r="F56" s="6">
        <f t="shared" si="6"/>
        <v>20.734693877550999</v>
      </c>
      <c r="G56" s="11">
        <f t="shared" si="4"/>
        <v>-69.159508000000002</v>
      </c>
      <c r="H56" s="6">
        <f t="shared" si="7"/>
        <v>-64.159508000000002</v>
      </c>
      <c r="J56" s="88">
        <v>19755102040.816002</v>
      </c>
      <c r="K56" s="88">
        <v>-9.4245871999999995</v>
      </c>
      <c r="L56" s="88"/>
      <c r="N56" s="6">
        <f t="shared" si="8"/>
        <v>20.734693877550999</v>
      </c>
      <c r="O56" s="11">
        <f t="shared" si="5"/>
        <v>-58.054932000000001</v>
      </c>
      <c r="P56" s="6">
        <f t="shared" si="9"/>
        <v>-53.054932000000001</v>
      </c>
    </row>
    <row r="57" spans="2:16" x14ac:dyDescent="0.25">
      <c r="B57" s="88">
        <v>20000000000</v>
      </c>
      <c r="C57" s="88">
        <v>-8.2061243000000008</v>
      </c>
      <c r="D57" s="88"/>
      <c r="F57" s="6">
        <f t="shared" si="6"/>
        <v>20.979591836735</v>
      </c>
      <c r="G57" s="11">
        <f t="shared" si="4"/>
        <v>-68.302791999999997</v>
      </c>
      <c r="H57" s="6">
        <f t="shared" si="7"/>
        <v>-63.302791999999997</v>
      </c>
      <c r="J57" s="88">
        <v>20000000000</v>
      </c>
      <c r="K57" s="88">
        <v>-9.1369085000000005</v>
      </c>
      <c r="L57" s="88"/>
      <c r="N57" s="6">
        <f t="shared" si="8"/>
        <v>20.979591836735</v>
      </c>
      <c r="O57" s="11">
        <f t="shared" si="5"/>
        <v>-58.573535999999997</v>
      </c>
      <c r="P57" s="6">
        <f t="shared" si="9"/>
        <v>-53.573535999999997</v>
      </c>
    </row>
    <row r="58" spans="2:16" x14ac:dyDescent="0.25">
      <c r="B58" s="88">
        <v>20244897959.183998</v>
      </c>
      <c r="C58" s="88">
        <v>-8.2413749999999997</v>
      </c>
      <c r="D58" s="88"/>
      <c r="F58" s="6">
        <f t="shared" si="6"/>
        <v>21.224489795918</v>
      </c>
      <c r="G58" s="11">
        <f t="shared" si="4"/>
        <v>-68.282307000000003</v>
      </c>
      <c r="H58" s="6">
        <f t="shared" si="7"/>
        <v>-63.282307000000003</v>
      </c>
      <c r="J58" s="88">
        <v>20244897959.183998</v>
      </c>
      <c r="K58" s="88">
        <v>-8.9750957000000007</v>
      </c>
      <c r="L58" s="88"/>
      <c r="N58" s="6">
        <f t="shared" si="8"/>
        <v>21.224489795918</v>
      </c>
      <c r="O58" s="11">
        <f t="shared" si="5"/>
        <v>-60.241112000000001</v>
      </c>
      <c r="P58" s="6">
        <f t="shared" si="9"/>
        <v>-55.241112000000001</v>
      </c>
    </row>
    <row r="59" spans="2:16" x14ac:dyDescent="0.25">
      <c r="B59" s="88">
        <v>20489795918.367001</v>
      </c>
      <c r="C59" s="88">
        <v>-8.2509308000000008</v>
      </c>
      <c r="D59" s="88"/>
      <c r="F59" s="6">
        <f t="shared" si="6"/>
        <v>21.469387755102002</v>
      </c>
      <c r="G59" s="11">
        <f t="shared" si="4"/>
        <v>-67.34008399999999</v>
      </c>
      <c r="H59" s="6">
        <f t="shared" si="7"/>
        <v>-62.340083999999997</v>
      </c>
      <c r="J59" s="88">
        <v>20489795918.367001</v>
      </c>
      <c r="K59" s="88">
        <v>-8.9052323999999992</v>
      </c>
      <c r="L59" s="88"/>
      <c r="N59" s="6">
        <f t="shared" si="8"/>
        <v>21.469387755102002</v>
      </c>
      <c r="O59" s="11">
        <f t="shared" si="5"/>
        <v>-62.261325999999997</v>
      </c>
      <c r="P59" s="6">
        <f t="shared" si="9"/>
        <v>-57.261325999999997</v>
      </c>
    </row>
    <row r="60" spans="2:16" x14ac:dyDescent="0.25">
      <c r="B60" s="88">
        <v>20734693877.550999</v>
      </c>
      <c r="C60" s="88">
        <v>-8.2998227999999994</v>
      </c>
      <c r="D60" s="88"/>
      <c r="F60" s="6">
        <f t="shared" si="6"/>
        <v>21.714285714286</v>
      </c>
      <c r="G60" s="11">
        <f t="shared" si="4"/>
        <v>-66.60249300000001</v>
      </c>
      <c r="H60" s="6">
        <f t="shared" si="7"/>
        <v>-61.602493000000003</v>
      </c>
      <c r="J60" s="88">
        <v>20734693877.550999</v>
      </c>
      <c r="K60" s="88">
        <v>-8.8421658999999995</v>
      </c>
      <c r="L60" s="88"/>
      <c r="N60" s="6">
        <f t="shared" si="8"/>
        <v>21.714285714286</v>
      </c>
      <c r="O60" s="11">
        <f t="shared" si="5"/>
        <v>-63.734383000000001</v>
      </c>
      <c r="P60" s="6">
        <f t="shared" si="9"/>
        <v>-58.734383000000001</v>
      </c>
    </row>
    <row r="61" spans="2:16" x14ac:dyDescent="0.25">
      <c r="B61" s="88">
        <v>20979591836.735001</v>
      </c>
      <c r="C61" s="88">
        <v>-8.2888593999999998</v>
      </c>
      <c r="D61" s="88"/>
      <c r="F61" s="6">
        <f t="shared" si="6"/>
        <v>21.959183673469003</v>
      </c>
      <c r="G61" s="11">
        <f t="shared" si="4"/>
        <v>-65.174847</v>
      </c>
      <c r="H61" s="6">
        <f t="shared" si="7"/>
        <v>-60.174847</v>
      </c>
      <c r="J61" s="88">
        <v>20979591836.735001</v>
      </c>
      <c r="K61" s="88">
        <v>-8.8188142999999997</v>
      </c>
      <c r="L61" s="88"/>
      <c r="N61" s="6">
        <f t="shared" si="8"/>
        <v>21.959183673469003</v>
      </c>
      <c r="O61" s="11">
        <f t="shared" si="5"/>
        <v>-63.673264000000003</v>
      </c>
      <c r="P61" s="6">
        <f t="shared" si="9"/>
        <v>-58.673264000000003</v>
      </c>
    </row>
    <row r="62" spans="2:16" x14ac:dyDescent="0.25">
      <c r="B62" s="88">
        <v>21224489795.917999</v>
      </c>
      <c r="C62" s="88">
        <v>-8.2697734999999994</v>
      </c>
      <c r="D62" s="88"/>
      <c r="F62" s="6">
        <f t="shared" si="6"/>
        <v>22.204081632653001</v>
      </c>
      <c r="G62" s="11">
        <f t="shared" si="4"/>
        <v>-63.699852</v>
      </c>
      <c r="H62" s="6">
        <f t="shared" si="7"/>
        <v>-58.699852</v>
      </c>
      <c r="J62" s="88">
        <v>21224489795.917999</v>
      </c>
      <c r="K62" s="88">
        <v>-8.831315</v>
      </c>
      <c r="L62" s="88"/>
      <c r="N62" s="6">
        <f t="shared" si="8"/>
        <v>22.204081632653001</v>
      </c>
      <c r="O62" s="11">
        <f t="shared" si="5"/>
        <v>-61.750416000000001</v>
      </c>
      <c r="P62" s="6">
        <f t="shared" si="9"/>
        <v>-56.750416000000001</v>
      </c>
    </row>
    <row r="63" spans="2:16" x14ac:dyDescent="0.25">
      <c r="B63" s="88">
        <v>21469387755.102001</v>
      </c>
      <c r="C63" s="88">
        <v>-8.2421904000000001</v>
      </c>
      <c r="D63" s="88"/>
      <c r="F63" s="6">
        <f t="shared" si="6"/>
        <v>22.448979591837002</v>
      </c>
      <c r="G63" s="11">
        <f t="shared" si="4"/>
        <v>-62.873772000000002</v>
      </c>
      <c r="H63" s="6">
        <f t="shared" si="7"/>
        <v>-57.873772000000002</v>
      </c>
      <c r="J63" s="88">
        <v>21469387755.102001</v>
      </c>
      <c r="K63" s="88">
        <v>-8.8274583999999994</v>
      </c>
      <c r="L63" s="88"/>
      <c r="N63" s="6">
        <f t="shared" si="8"/>
        <v>22.448979591837002</v>
      </c>
      <c r="O63" s="11">
        <f t="shared" si="5"/>
        <v>-59.312389000000003</v>
      </c>
      <c r="P63" s="6">
        <f t="shared" si="9"/>
        <v>-54.312389000000003</v>
      </c>
    </row>
    <row r="64" spans="2:16" x14ac:dyDescent="0.25">
      <c r="B64" s="88">
        <v>21714285714.285999</v>
      </c>
      <c r="C64" s="88">
        <v>-8.2748927999999999</v>
      </c>
      <c r="D64" s="88"/>
      <c r="F64" s="6">
        <f t="shared" si="6"/>
        <v>22.693877551020002</v>
      </c>
      <c r="G64" s="11">
        <f t="shared" si="4"/>
        <v>-62.162697000000001</v>
      </c>
      <c r="H64" s="6">
        <f t="shared" si="7"/>
        <v>-57.162697000000001</v>
      </c>
      <c r="J64" s="88">
        <v>21714285714.285999</v>
      </c>
      <c r="K64" s="88">
        <v>-8.9193143999999993</v>
      </c>
      <c r="L64" s="88"/>
      <c r="N64" s="6">
        <f t="shared" si="8"/>
        <v>22.693877551020002</v>
      </c>
      <c r="O64" s="11">
        <f t="shared" si="5"/>
        <v>-57.557495000000003</v>
      </c>
      <c r="P64" s="6">
        <f t="shared" si="9"/>
        <v>-52.557495000000003</v>
      </c>
    </row>
    <row r="65" spans="2:16" x14ac:dyDescent="0.25">
      <c r="B65" s="88">
        <v>21959183673.469002</v>
      </c>
      <c r="C65" s="88">
        <v>-8.3495483000000004</v>
      </c>
      <c r="D65" s="88"/>
      <c r="F65" s="6">
        <f t="shared" si="6"/>
        <v>22.938775510204</v>
      </c>
      <c r="G65" s="11">
        <f t="shared" si="4"/>
        <v>-60.908473999999998</v>
      </c>
      <c r="H65" s="6">
        <f t="shared" si="7"/>
        <v>-55.908473999999998</v>
      </c>
      <c r="J65" s="88">
        <v>21959183673.469002</v>
      </c>
      <c r="K65" s="88">
        <v>-9.1392012000000005</v>
      </c>
      <c r="L65" s="88"/>
      <c r="N65" s="6">
        <f t="shared" si="8"/>
        <v>22.938775510204</v>
      </c>
      <c r="O65" s="11">
        <f t="shared" si="5"/>
        <v>-56.808590000000002</v>
      </c>
      <c r="P65" s="6">
        <f t="shared" si="9"/>
        <v>-51.808590000000002</v>
      </c>
    </row>
    <row r="66" spans="2:16" x14ac:dyDescent="0.25">
      <c r="B66" s="88">
        <v>22204081632.653</v>
      </c>
      <c r="C66" s="88">
        <v>-8.4870882000000005</v>
      </c>
      <c r="D66" s="88"/>
      <c r="F66" s="6">
        <f t="shared" si="6"/>
        <v>23.183673469388001</v>
      </c>
      <c r="G66" s="11">
        <f t="shared" si="4"/>
        <v>-60.085121000000001</v>
      </c>
      <c r="H66" s="6">
        <f t="shared" si="7"/>
        <v>-55.085121000000001</v>
      </c>
      <c r="J66" s="88">
        <v>22204081632.653</v>
      </c>
      <c r="K66" s="88">
        <v>-9.3247289999999996</v>
      </c>
      <c r="L66" s="88"/>
      <c r="N66" s="6">
        <f t="shared" si="8"/>
        <v>23.183673469388001</v>
      </c>
      <c r="O66" s="11">
        <f t="shared" si="5"/>
        <v>-56.021523000000002</v>
      </c>
      <c r="P66" s="6">
        <f t="shared" si="9"/>
        <v>-51.021523000000002</v>
      </c>
    </row>
    <row r="67" spans="2:16" x14ac:dyDescent="0.25">
      <c r="B67" s="88">
        <v>22448979591.837002</v>
      </c>
      <c r="C67" s="88">
        <v>-7.4074863999999998</v>
      </c>
      <c r="D67" s="88"/>
      <c r="F67" s="6">
        <f t="shared" si="6"/>
        <v>23.428571428571001</v>
      </c>
      <c r="G67" s="11">
        <f t="shared" si="4"/>
        <v>-59.147964000000002</v>
      </c>
      <c r="H67" s="6">
        <f t="shared" si="7"/>
        <v>-54.147964000000002</v>
      </c>
      <c r="J67" s="88">
        <v>22448979591.837002</v>
      </c>
      <c r="K67" s="88">
        <v>-8.2577619999999996</v>
      </c>
      <c r="L67" s="88"/>
      <c r="N67" s="6">
        <f t="shared" si="8"/>
        <v>23.428571428571001</v>
      </c>
      <c r="O67" s="11">
        <f t="shared" si="5"/>
        <v>-55.815486999999997</v>
      </c>
      <c r="P67" s="6">
        <f t="shared" si="9"/>
        <v>-50.815486999999997</v>
      </c>
    </row>
    <row r="68" spans="2:16" x14ac:dyDescent="0.25">
      <c r="B68" s="88">
        <v>22693877551.02</v>
      </c>
      <c r="C68" s="88">
        <v>-7.6150912999999996</v>
      </c>
      <c r="D68" s="88"/>
      <c r="F68" s="6">
        <f t="shared" si="6"/>
        <v>23.673469387755002</v>
      </c>
      <c r="G68" s="11">
        <f t="shared" si="4"/>
        <v>-58.375216999999999</v>
      </c>
      <c r="H68" s="6">
        <f t="shared" si="7"/>
        <v>-53.375216999999999</v>
      </c>
      <c r="J68" s="88">
        <v>22693877551.02</v>
      </c>
      <c r="K68" s="88">
        <v>-8.5771189000000003</v>
      </c>
      <c r="L68" s="88"/>
      <c r="N68" s="6">
        <f t="shared" si="8"/>
        <v>23.673469387755002</v>
      </c>
      <c r="O68" s="11">
        <f t="shared" si="5"/>
        <v>-55.768180999999998</v>
      </c>
      <c r="P68" s="6">
        <f t="shared" si="9"/>
        <v>-50.768180999999998</v>
      </c>
    </row>
    <row r="69" spans="2:16" x14ac:dyDescent="0.25">
      <c r="B69" s="88">
        <v>22938775510.203999</v>
      </c>
      <c r="C69" s="88">
        <v>-7.7453880000000002</v>
      </c>
      <c r="D69" s="88"/>
      <c r="F69" s="6">
        <f t="shared" ref="F69:F100" si="10">B177/1000000000</f>
        <v>23.918367346939</v>
      </c>
      <c r="G69" s="11">
        <f t="shared" si="4"/>
        <v>-58.369663000000003</v>
      </c>
      <c r="H69" s="6">
        <f t="shared" ref="H69:H100" si="11">D177</f>
        <v>-53.369663000000003</v>
      </c>
      <c r="J69" s="88">
        <v>22938775510.203999</v>
      </c>
      <c r="K69" s="88">
        <v>-8.7835836</v>
      </c>
      <c r="L69" s="88"/>
      <c r="N69" s="6">
        <f t="shared" ref="N69:N100" si="12">J177/1000000000</f>
        <v>23.918367346939</v>
      </c>
      <c r="O69" s="11">
        <f t="shared" si="5"/>
        <v>-56.20966</v>
      </c>
      <c r="P69" s="6">
        <f t="shared" ref="P69:P100" si="13">L177</f>
        <v>-51.20966</v>
      </c>
    </row>
    <row r="70" spans="2:16" x14ac:dyDescent="0.25">
      <c r="B70" s="88">
        <v>23183673469.388</v>
      </c>
      <c r="C70" s="88">
        <v>-7.7247605000000004</v>
      </c>
      <c r="D70" s="88"/>
      <c r="F70" s="6">
        <f t="shared" si="10"/>
        <v>24.163265306122003</v>
      </c>
      <c r="G70" s="11">
        <f t="shared" ref="G70:G103" si="14">H70-5</f>
        <v>-58.078831000000001</v>
      </c>
      <c r="H70" s="6">
        <f t="shared" si="11"/>
        <v>-53.078831000000001</v>
      </c>
      <c r="J70" s="88">
        <v>23183673469.388</v>
      </c>
      <c r="K70" s="88">
        <v>-8.8775063000000003</v>
      </c>
      <c r="L70" s="88"/>
      <c r="N70" s="6">
        <f t="shared" si="12"/>
        <v>24.163265306122003</v>
      </c>
      <c r="O70" s="11">
        <f t="shared" ref="O70:O103" si="15">P70-5</f>
        <v>-56.373165</v>
      </c>
      <c r="P70" s="6">
        <f t="shared" si="13"/>
        <v>-51.373165</v>
      </c>
    </row>
    <row r="71" spans="2:16" x14ac:dyDescent="0.25">
      <c r="B71" s="88">
        <v>23428571428.570999</v>
      </c>
      <c r="C71" s="88">
        <v>-7.6793094000000002</v>
      </c>
      <c r="D71" s="88"/>
      <c r="F71" s="6">
        <f t="shared" si="10"/>
        <v>24.408163265306001</v>
      </c>
      <c r="G71" s="11">
        <f t="shared" si="14"/>
        <v>-58.874298000000003</v>
      </c>
      <c r="H71" s="6">
        <f t="shared" si="11"/>
        <v>-53.874298000000003</v>
      </c>
      <c r="J71" s="88">
        <v>23428571428.570999</v>
      </c>
      <c r="K71" s="88">
        <v>-8.9346446999999998</v>
      </c>
      <c r="L71" s="88"/>
      <c r="N71" s="6">
        <f t="shared" si="12"/>
        <v>24.408163265306001</v>
      </c>
      <c r="O71" s="11">
        <f t="shared" si="15"/>
        <v>-56.979660000000003</v>
      </c>
      <c r="P71" s="6">
        <f t="shared" si="13"/>
        <v>-51.979660000000003</v>
      </c>
    </row>
    <row r="72" spans="2:16" x14ac:dyDescent="0.25">
      <c r="B72" s="88">
        <v>23673469387.755001</v>
      </c>
      <c r="C72" s="88">
        <v>-7.6124290999999999</v>
      </c>
      <c r="D72" s="88"/>
      <c r="F72" s="6">
        <f t="shared" si="10"/>
        <v>24.653061224490003</v>
      </c>
      <c r="G72" s="11">
        <f t="shared" si="14"/>
        <v>-58.830727000000003</v>
      </c>
      <c r="H72" s="6">
        <f t="shared" si="11"/>
        <v>-53.830727000000003</v>
      </c>
      <c r="J72" s="88">
        <v>23673469387.755001</v>
      </c>
      <c r="K72" s="88">
        <v>-8.9375677000000007</v>
      </c>
      <c r="L72" s="88"/>
      <c r="N72" s="6">
        <f t="shared" si="12"/>
        <v>24.653061224490003</v>
      </c>
      <c r="O72" s="11">
        <f t="shared" si="15"/>
        <v>-57.863940999999997</v>
      </c>
      <c r="P72" s="6">
        <f t="shared" si="13"/>
        <v>-52.863940999999997</v>
      </c>
    </row>
    <row r="73" spans="2:16" x14ac:dyDescent="0.25">
      <c r="B73" s="88">
        <v>23918367346.938999</v>
      </c>
      <c r="C73" s="88">
        <v>-7.5802212000000004</v>
      </c>
      <c r="D73" s="88"/>
      <c r="F73" s="6">
        <f t="shared" si="10"/>
        <v>24.897959183672999</v>
      </c>
      <c r="G73" s="11">
        <f t="shared" si="14"/>
        <v>-59.390132999999999</v>
      </c>
      <c r="H73" s="6">
        <f t="shared" si="11"/>
        <v>-54.390132999999999</v>
      </c>
      <c r="J73" s="88">
        <v>23918367346.938999</v>
      </c>
      <c r="K73" s="88">
        <v>-8.9939803999999999</v>
      </c>
      <c r="L73" s="88"/>
      <c r="N73" s="6">
        <f t="shared" si="12"/>
        <v>24.897959183672999</v>
      </c>
      <c r="O73" s="11">
        <f t="shared" si="15"/>
        <v>-57.899712000000001</v>
      </c>
      <c r="P73" s="6">
        <f t="shared" si="13"/>
        <v>-52.899712000000001</v>
      </c>
    </row>
    <row r="74" spans="2:16" x14ac:dyDescent="0.25">
      <c r="B74" s="88">
        <v>24163265306.122002</v>
      </c>
      <c r="C74" s="88">
        <v>-7.5431561</v>
      </c>
      <c r="D74" s="88"/>
      <c r="F74" s="6">
        <f t="shared" si="10"/>
        <v>25.142857142856997</v>
      </c>
      <c r="G74" s="11">
        <f t="shared" si="14"/>
        <v>-59.031756999999999</v>
      </c>
      <c r="H74" s="6">
        <f t="shared" si="11"/>
        <v>-54.031756999999999</v>
      </c>
      <c r="J74" s="88">
        <v>24163265306.122002</v>
      </c>
      <c r="K74" s="88">
        <v>-9.0719805000000004</v>
      </c>
      <c r="L74" s="88"/>
      <c r="N74" s="6">
        <f t="shared" si="12"/>
        <v>25.142857142856997</v>
      </c>
      <c r="O74" s="11">
        <f t="shared" si="15"/>
        <v>-57.756016000000002</v>
      </c>
      <c r="P74" s="6">
        <f t="shared" si="13"/>
        <v>-52.756016000000002</v>
      </c>
    </row>
    <row r="75" spans="2:16" x14ac:dyDescent="0.25">
      <c r="B75" s="88">
        <v>24408163265.306</v>
      </c>
      <c r="C75" s="88">
        <v>-7.4904647000000004</v>
      </c>
      <c r="D75" s="88"/>
      <c r="F75" s="6">
        <f t="shared" si="10"/>
        <v>25.387755102041002</v>
      </c>
      <c r="G75" s="11">
        <f t="shared" si="14"/>
        <v>-58.064568000000001</v>
      </c>
      <c r="H75" s="6">
        <f t="shared" si="11"/>
        <v>-53.064568000000001</v>
      </c>
      <c r="J75" s="88">
        <v>24408163265.306</v>
      </c>
      <c r="K75" s="88">
        <v>-9.1116524000000005</v>
      </c>
      <c r="L75" s="88"/>
      <c r="N75" s="6">
        <f t="shared" si="12"/>
        <v>25.387755102041002</v>
      </c>
      <c r="O75" s="11">
        <f t="shared" si="15"/>
        <v>-56.527881999999998</v>
      </c>
      <c r="P75" s="6">
        <f t="shared" si="13"/>
        <v>-51.527881999999998</v>
      </c>
    </row>
    <row r="76" spans="2:16" x14ac:dyDescent="0.25">
      <c r="B76" s="88">
        <v>24653061224.490002</v>
      </c>
      <c r="C76" s="88">
        <v>-7.5010327999999999</v>
      </c>
      <c r="D76" s="88"/>
      <c r="F76" s="6">
        <f t="shared" si="10"/>
        <v>25.632653061223998</v>
      </c>
      <c r="G76" s="11">
        <f t="shared" si="14"/>
        <v>-56.831145999999997</v>
      </c>
      <c r="H76" s="6">
        <f t="shared" si="11"/>
        <v>-51.831145999999997</v>
      </c>
      <c r="J76" s="88">
        <v>24653061224.490002</v>
      </c>
      <c r="K76" s="88">
        <v>-9.2060765999999994</v>
      </c>
      <c r="L76" s="88"/>
      <c r="N76" s="6">
        <f t="shared" si="12"/>
        <v>25.632653061223998</v>
      </c>
      <c r="O76" s="11">
        <f t="shared" si="15"/>
        <v>-55.706764</v>
      </c>
      <c r="P76" s="6">
        <f t="shared" si="13"/>
        <v>-50.706764</v>
      </c>
    </row>
    <row r="77" spans="2:16" x14ac:dyDescent="0.25">
      <c r="B77" s="88">
        <v>24897959183.673</v>
      </c>
      <c r="C77" s="88">
        <v>-7.5334424999999996</v>
      </c>
      <c r="D77" s="88"/>
      <c r="F77" s="6">
        <f t="shared" si="10"/>
        <v>25.877551020407999</v>
      </c>
      <c r="G77" s="11">
        <f t="shared" si="14"/>
        <v>-55.491954999999997</v>
      </c>
      <c r="H77" s="6">
        <f t="shared" si="11"/>
        <v>-50.491954999999997</v>
      </c>
      <c r="J77" s="88">
        <v>24897959183.673</v>
      </c>
      <c r="K77" s="88">
        <v>-9.3182735000000001</v>
      </c>
      <c r="L77" s="88"/>
      <c r="N77" s="6">
        <f t="shared" si="12"/>
        <v>25.877551020407999</v>
      </c>
      <c r="O77" s="11">
        <f t="shared" si="15"/>
        <v>-54.777549999999998</v>
      </c>
      <c r="P77" s="6">
        <f t="shared" si="13"/>
        <v>-49.777549999999998</v>
      </c>
    </row>
    <row r="78" spans="2:16" x14ac:dyDescent="0.25">
      <c r="B78" s="88">
        <v>25142857142.856998</v>
      </c>
      <c r="C78" s="88">
        <v>-7.5871272000000003</v>
      </c>
      <c r="D78" s="88"/>
      <c r="F78" s="6">
        <f t="shared" si="10"/>
        <v>26.122448979592001</v>
      </c>
      <c r="G78" s="11">
        <f t="shared" si="14"/>
        <v>-54.576056999999999</v>
      </c>
      <c r="H78" s="6">
        <f t="shared" si="11"/>
        <v>-49.576056999999999</v>
      </c>
      <c r="J78" s="88">
        <v>25142857142.856998</v>
      </c>
      <c r="K78" s="88">
        <v>-9.4149837000000005</v>
      </c>
      <c r="L78" s="88"/>
      <c r="N78" s="6">
        <f t="shared" si="12"/>
        <v>26.122448979592001</v>
      </c>
      <c r="O78" s="11">
        <f t="shared" si="15"/>
        <v>-54.099907000000002</v>
      </c>
      <c r="P78" s="6">
        <f t="shared" si="13"/>
        <v>-49.099907000000002</v>
      </c>
    </row>
    <row r="79" spans="2:16" x14ac:dyDescent="0.25">
      <c r="B79" s="88">
        <v>25387755102.041</v>
      </c>
      <c r="C79" s="88">
        <v>-7.6638856000000004</v>
      </c>
      <c r="D79" s="88"/>
      <c r="F79" s="6">
        <f t="shared" si="10"/>
        <v>26.367346938776002</v>
      </c>
      <c r="G79" s="11">
        <f t="shared" si="14"/>
        <v>-55.839016000000001</v>
      </c>
      <c r="H79" s="6">
        <f t="shared" si="11"/>
        <v>-50.839016000000001</v>
      </c>
      <c r="J79" s="88">
        <v>25387755102.041</v>
      </c>
      <c r="K79" s="88">
        <v>-9.5434073999999995</v>
      </c>
      <c r="L79" s="88"/>
      <c r="N79" s="6">
        <f t="shared" si="12"/>
        <v>26.367346938776002</v>
      </c>
      <c r="O79" s="11">
        <f t="shared" si="15"/>
        <v>-56.892128</v>
      </c>
      <c r="P79" s="6">
        <f t="shared" si="13"/>
        <v>-51.892128</v>
      </c>
    </row>
    <row r="80" spans="2:16" x14ac:dyDescent="0.25">
      <c r="B80" s="88">
        <v>25632653061.223999</v>
      </c>
      <c r="C80" s="88">
        <v>-7.6982550999999999</v>
      </c>
      <c r="D80" s="88"/>
      <c r="F80" s="6">
        <f t="shared" si="10"/>
        <v>26.612244897958998</v>
      </c>
      <c r="G80" s="11">
        <f t="shared" si="14"/>
        <v>-57.185119999999998</v>
      </c>
      <c r="H80" s="6">
        <f t="shared" si="11"/>
        <v>-52.185119999999998</v>
      </c>
      <c r="J80" s="88">
        <v>25632653061.223999</v>
      </c>
      <c r="K80" s="88">
        <v>-9.617362</v>
      </c>
      <c r="L80" s="88"/>
      <c r="N80" s="6">
        <f t="shared" si="12"/>
        <v>26.612244897958998</v>
      </c>
      <c r="O80" s="11">
        <f t="shared" si="15"/>
        <v>-59.459243999999998</v>
      </c>
      <c r="P80" s="6">
        <f t="shared" si="13"/>
        <v>-54.459243999999998</v>
      </c>
    </row>
    <row r="81" spans="2:16" x14ac:dyDescent="0.25">
      <c r="B81" s="88">
        <v>25877551020.408001</v>
      </c>
      <c r="C81" s="88">
        <v>-7.8075279999999996</v>
      </c>
      <c r="D81" s="88"/>
      <c r="F81" s="6">
        <f t="shared" si="10"/>
        <v>26.857142857143003</v>
      </c>
      <c r="G81" s="11">
        <f t="shared" si="14"/>
        <v>-58.427864</v>
      </c>
      <c r="H81" s="6">
        <f t="shared" si="11"/>
        <v>-53.427864</v>
      </c>
      <c r="J81" s="88">
        <v>25877551020.408001</v>
      </c>
      <c r="K81" s="88">
        <v>-9.7095918999999995</v>
      </c>
      <c r="L81" s="88"/>
      <c r="N81" s="6">
        <f t="shared" si="12"/>
        <v>26.857142857143003</v>
      </c>
      <c r="O81" s="11">
        <f t="shared" si="15"/>
        <v>-61.824756999999998</v>
      </c>
      <c r="P81" s="6">
        <f t="shared" si="13"/>
        <v>-56.824756999999998</v>
      </c>
    </row>
    <row r="82" spans="2:16" x14ac:dyDescent="0.25">
      <c r="B82" s="88">
        <v>26122448979.591999</v>
      </c>
      <c r="C82" s="88">
        <v>-7.8902102000000003</v>
      </c>
      <c r="D82" s="88"/>
      <c r="F82" s="6">
        <f t="shared" si="10"/>
        <v>27.102040816327001</v>
      </c>
      <c r="G82" s="11">
        <f t="shared" si="14"/>
        <v>-57.239471000000002</v>
      </c>
      <c r="H82" s="6">
        <f t="shared" si="11"/>
        <v>-52.239471000000002</v>
      </c>
      <c r="J82" s="88">
        <v>26122448979.591999</v>
      </c>
      <c r="K82" s="88">
        <v>-9.8083439000000006</v>
      </c>
      <c r="L82" s="88"/>
      <c r="N82" s="6">
        <f t="shared" si="12"/>
        <v>27.102040816327001</v>
      </c>
      <c r="O82" s="11">
        <f t="shared" si="15"/>
        <v>-60.229557</v>
      </c>
      <c r="P82" s="6">
        <f t="shared" si="13"/>
        <v>-55.229557</v>
      </c>
    </row>
    <row r="83" spans="2:16" x14ac:dyDescent="0.25">
      <c r="B83" s="88">
        <v>26367346938.776001</v>
      </c>
      <c r="C83" s="88">
        <v>-8.0854453999999993</v>
      </c>
      <c r="D83" s="88"/>
      <c r="F83" s="6">
        <f t="shared" si="10"/>
        <v>27.346938775509997</v>
      </c>
      <c r="G83" s="11">
        <f t="shared" si="14"/>
        <v>-55.505763999999999</v>
      </c>
      <c r="H83" s="6">
        <f t="shared" si="11"/>
        <v>-50.505763999999999</v>
      </c>
      <c r="J83" s="88">
        <v>26367346938.776001</v>
      </c>
      <c r="K83" s="88">
        <v>-9.9521254999999993</v>
      </c>
      <c r="L83" s="88"/>
      <c r="N83" s="6">
        <f t="shared" si="12"/>
        <v>27.346938775509997</v>
      </c>
      <c r="O83" s="11">
        <f t="shared" si="15"/>
        <v>-57.912112999999998</v>
      </c>
      <c r="P83" s="6">
        <f t="shared" si="13"/>
        <v>-52.912112999999998</v>
      </c>
    </row>
    <row r="84" spans="2:16" x14ac:dyDescent="0.25">
      <c r="B84" s="88">
        <v>26612244897.959</v>
      </c>
      <c r="C84" s="88">
        <v>-8.1539660000000005</v>
      </c>
      <c r="D84" s="88"/>
      <c r="F84" s="6">
        <f t="shared" si="10"/>
        <v>27.591836734693999</v>
      </c>
      <c r="G84" s="11">
        <f t="shared" si="14"/>
        <v>-54.073791999999997</v>
      </c>
      <c r="H84" s="6">
        <f t="shared" si="11"/>
        <v>-49.073791999999997</v>
      </c>
      <c r="J84" s="88">
        <v>26612244897.959</v>
      </c>
      <c r="K84" s="88">
        <v>-9.8817692000000008</v>
      </c>
      <c r="L84" s="88"/>
      <c r="N84" s="6">
        <f t="shared" si="12"/>
        <v>27.591836734693999</v>
      </c>
      <c r="O84" s="11">
        <f t="shared" si="15"/>
        <v>-56.128540000000001</v>
      </c>
      <c r="P84" s="6">
        <f t="shared" si="13"/>
        <v>-51.128540000000001</v>
      </c>
    </row>
    <row r="85" spans="2:16" x14ac:dyDescent="0.25">
      <c r="B85" s="88">
        <v>26857142857.143002</v>
      </c>
      <c r="C85" s="88">
        <v>-8.0464181999999997</v>
      </c>
      <c r="D85" s="88"/>
      <c r="F85" s="6">
        <f t="shared" si="10"/>
        <v>27.836734693877997</v>
      </c>
      <c r="G85" s="11">
        <f t="shared" si="14"/>
        <v>-53.033400999999998</v>
      </c>
      <c r="H85" s="6">
        <f t="shared" si="11"/>
        <v>-48.033400999999998</v>
      </c>
      <c r="J85" s="88">
        <v>26857142857.143002</v>
      </c>
      <c r="K85" s="88">
        <v>-9.7214041000000009</v>
      </c>
      <c r="L85" s="88"/>
      <c r="N85" s="6">
        <f t="shared" si="12"/>
        <v>27.836734693877997</v>
      </c>
      <c r="O85" s="11">
        <f t="shared" si="15"/>
        <v>-55.206532000000003</v>
      </c>
      <c r="P85" s="6">
        <f t="shared" si="13"/>
        <v>-50.206532000000003</v>
      </c>
    </row>
    <row r="86" spans="2:16" x14ac:dyDescent="0.25">
      <c r="B86" s="88">
        <v>27102040816.327</v>
      </c>
      <c r="C86" s="88">
        <v>-8.0263939000000004</v>
      </c>
      <c r="D86" s="88"/>
      <c r="F86" s="6">
        <f t="shared" si="10"/>
        <v>28.081632653061</v>
      </c>
      <c r="G86" s="11">
        <f t="shared" si="14"/>
        <v>-52.504742</v>
      </c>
      <c r="H86" s="6">
        <f t="shared" si="11"/>
        <v>-47.504742</v>
      </c>
      <c r="J86" s="88">
        <v>27102040816.327</v>
      </c>
      <c r="K86" s="88">
        <v>-9.6755247000000004</v>
      </c>
      <c r="L86" s="88"/>
      <c r="N86" s="6">
        <f t="shared" si="12"/>
        <v>28.081632653061</v>
      </c>
      <c r="O86" s="11">
        <f t="shared" si="15"/>
        <v>-54.978237</v>
      </c>
      <c r="P86" s="6">
        <f t="shared" si="13"/>
        <v>-49.978237</v>
      </c>
    </row>
    <row r="87" spans="2:16" x14ac:dyDescent="0.25">
      <c r="B87" s="88">
        <v>27346938775.509998</v>
      </c>
      <c r="C87" s="88">
        <v>-8.0658998000000004</v>
      </c>
      <c r="D87" s="88"/>
      <c r="F87" s="6">
        <f t="shared" si="10"/>
        <v>28.326530612244998</v>
      </c>
      <c r="G87" s="11">
        <f t="shared" si="14"/>
        <v>-52.089545999999999</v>
      </c>
      <c r="H87" s="6">
        <f t="shared" si="11"/>
        <v>-47.089545999999999</v>
      </c>
      <c r="J87" s="88">
        <v>27346938775.509998</v>
      </c>
      <c r="K87" s="88">
        <v>-9.6724853999999993</v>
      </c>
      <c r="L87" s="88"/>
      <c r="N87" s="6">
        <f t="shared" si="12"/>
        <v>28.326530612244998</v>
      </c>
      <c r="O87" s="11">
        <f t="shared" si="15"/>
        <v>-55.315784000000001</v>
      </c>
      <c r="P87" s="6">
        <f t="shared" si="13"/>
        <v>-50.315784000000001</v>
      </c>
    </row>
    <row r="88" spans="2:16" x14ac:dyDescent="0.25">
      <c r="B88" s="88">
        <v>27591836734.694</v>
      </c>
      <c r="C88" s="88">
        <v>-8.0225620000000006</v>
      </c>
      <c r="D88" s="88"/>
      <c r="F88" s="6">
        <f t="shared" si="10"/>
        <v>28.571428571428999</v>
      </c>
      <c r="G88" s="11">
        <f t="shared" si="14"/>
        <v>-51.764183000000003</v>
      </c>
      <c r="H88" s="6">
        <f t="shared" si="11"/>
        <v>-46.764183000000003</v>
      </c>
      <c r="J88" s="88">
        <v>27591836734.694</v>
      </c>
      <c r="K88" s="88">
        <v>-9.6143388999999999</v>
      </c>
      <c r="L88" s="88"/>
      <c r="N88" s="6">
        <f t="shared" si="12"/>
        <v>28.571428571428999</v>
      </c>
      <c r="O88" s="11">
        <f t="shared" si="15"/>
        <v>-55.640247000000002</v>
      </c>
      <c r="P88" s="6">
        <f t="shared" si="13"/>
        <v>-50.640247000000002</v>
      </c>
    </row>
    <row r="89" spans="2:16" x14ac:dyDescent="0.25">
      <c r="B89" s="88">
        <v>27836734693.877998</v>
      </c>
      <c r="C89" s="88">
        <v>-8.0634575000000002</v>
      </c>
      <c r="D89" s="88"/>
      <c r="F89" s="6">
        <f t="shared" si="10"/>
        <v>28.816326530611999</v>
      </c>
      <c r="G89" s="11">
        <f t="shared" si="14"/>
        <v>-52.066611999999999</v>
      </c>
      <c r="H89" s="6">
        <f t="shared" si="11"/>
        <v>-47.066611999999999</v>
      </c>
      <c r="J89" s="88">
        <v>27836734693.877998</v>
      </c>
      <c r="K89" s="88">
        <v>-9.6417541999999994</v>
      </c>
      <c r="L89" s="88"/>
      <c r="N89" s="6">
        <f t="shared" si="12"/>
        <v>28.816326530611999</v>
      </c>
      <c r="O89" s="11">
        <f t="shared" si="15"/>
        <v>-56.857761000000004</v>
      </c>
      <c r="P89" s="6">
        <f t="shared" si="13"/>
        <v>-51.857761000000004</v>
      </c>
    </row>
    <row r="90" spans="2:16" x14ac:dyDescent="0.25">
      <c r="B90" s="88">
        <v>28081632653.061001</v>
      </c>
      <c r="C90" s="88">
        <v>-8.0529565999999999</v>
      </c>
      <c r="D90" s="88"/>
      <c r="F90" s="6">
        <f t="shared" si="10"/>
        <v>29.061224489796</v>
      </c>
      <c r="G90" s="11">
        <f t="shared" si="14"/>
        <v>-52.190544000000003</v>
      </c>
      <c r="H90" s="6">
        <f t="shared" si="11"/>
        <v>-47.190544000000003</v>
      </c>
      <c r="J90" s="88">
        <v>28081632653.061001</v>
      </c>
      <c r="K90" s="88">
        <v>-9.6275682000000007</v>
      </c>
      <c r="L90" s="88"/>
      <c r="N90" s="6">
        <f t="shared" si="12"/>
        <v>29.061224489796</v>
      </c>
      <c r="O90" s="11">
        <f t="shared" si="15"/>
        <v>-58.717091000000003</v>
      </c>
      <c r="P90" s="6">
        <f t="shared" si="13"/>
        <v>-53.717091000000003</v>
      </c>
    </row>
    <row r="91" spans="2:16" x14ac:dyDescent="0.25">
      <c r="B91" s="88">
        <v>28326530612.244999</v>
      </c>
      <c r="C91" s="88">
        <v>-8.1256904999999993</v>
      </c>
      <c r="D91" s="88"/>
      <c r="F91" s="6">
        <f t="shared" si="10"/>
        <v>29.306122448979998</v>
      </c>
      <c r="G91" s="11">
        <f t="shared" si="14"/>
        <v>-52.718409999999999</v>
      </c>
      <c r="H91" s="6">
        <f t="shared" si="11"/>
        <v>-47.718409999999999</v>
      </c>
      <c r="J91" s="88">
        <v>28326530612.244999</v>
      </c>
      <c r="K91" s="88">
        <v>-9.6213683999999997</v>
      </c>
      <c r="L91" s="88"/>
      <c r="N91" s="6">
        <f t="shared" si="12"/>
        <v>29.306122448979998</v>
      </c>
      <c r="O91" s="11">
        <f t="shared" si="15"/>
        <v>-60.871281000000003</v>
      </c>
      <c r="P91" s="6">
        <f t="shared" si="13"/>
        <v>-55.871281000000003</v>
      </c>
    </row>
    <row r="92" spans="2:16" x14ac:dyDescent="0.25">
      <c r="B92" s="88">
        <v>28571428571.429001</v>
      </c>
      <c r="C92" s="88">
        <v>-8.1169024000000007</v>
      </c>
      <c r="D92" s="88"/>
      <c r="F92" s="6">
        <f t="shared" si="10"/>
        <v>29.551020408162998</v>
      </c>
      <c r="G92" s="11">
        <f t="shared" si="14"/>
        <v>-53.068717999999997</v>
      </c>
      <c r="H92" s="6">
        <f t="shared" si="11"/>
        <v>-48.068717999999997</v>
      </c>
      <c r="J92" s="88">
        <v>28571428571.429001</v>
      </c>
      <c r="K92" s="88">
        <v>-9.5920743999999996</v>
      </c>
      <c r="L92" s="88"/>
      <c r="N92" s="6">
        <f t="shared" si="12"/>
        <v>29.551020408162998</v>
      </c>
      <c r="O92" s="11">
        <f t="shared" si="15"/>
        <v>-63.085887999999997</v>
      </c>
      <c r="P92" s="6">
        <f t="shared" si="13"/>
        <v>-58.085887999999997</v>
      </c>
    </row>
    <row r="93" spans="2:16" x14ac:dyDescent="0.25">
      <c r="B93" s="88">
        <v>28816326530.612</v>
      </c>
      <c r="C93" s="88">
        <v>-8.2211809000000002</v>
      </c>
      <c r="D93" s="88"/>
      <c r="F93" s="6">
        <f t="shared" si="10"/>
        <v>29.795918367346999</v>
      </c>
      <c r="G93" s="11">
        <f t="shared" si="14"/>
        <v>-53.336716000000003</v>
      </c>
      <c r="H93" s="6">
        <f t="shared" si="11"/>
        <v>-48.336716000000003</v>
      </c>
      <c r="J93" s="88">
        <v>28816326530.612</v>
      </c>
      <c r="K93" s="88">
        <v>-9.6000166</v>
      </c>
      <c r="L93" s="88"/>
      <c r="N93" s="6">
        <f t="shared" si="12"/>
        <v>29.795918367346999</v>
      </c>
      <c r="O93" s="11">
        <f t="shared" si="15"/>
        <v>-62.841186999999998</v>
      </c>
      <c r="P93" s="6">
        <f t="shared" si="13"/>
        <v>-57.841186999999998</v>
      </c>
    </row>
    <row r="94" spans="2:16" x14ac:dyDescent="0.25">
      <c r="B94" s="88">
        <v>29061224489.796001</v>
      </c>
      <c r="C94" s="88">
        <v>-8.2448826000000004</v>
      </c>
      <c r="D94" s="88"/>
      <c r="F94" s="6">
        <f t="shared" si="10"/>
        <v>30.040816326530997</v>
      </c>
      <c r="G94" s="11">
        <f t="shared" si="14"/>
        <v>-53.354678999999997</v>
      </c>
      <c r="H94" s="6">
        <f t="shared" si="11"/>
        <v>-48.354678999999997</v>
      </c>
      <c r="J94" s="88">
        <v>29061224489.796001</v>
      </c>
      <c r="K94" s="88">
        <v>-9.5959453999999997</v>
      </c>
      <c r="L94" s="88"/>
      <c r="N94" s="6">
        <f t="shared" si="12"/>
        <v>30.040816326530997</v>
      </c>
      <c r="O94" s="11">
        <f t="shared" si="15"/>
        <v>-61.568859000000003</v>
      </c>
      <c r="P94" s="6">
        <f t="shared" si="13"/>
        <v>-56.568859000000003</v>
      </c>
    </row>
    <row r="95" spans="2:16" x14ac:dyDescent="0.25">
      <c r="B95" s="88">
        <v>29306122448.98</v>
      </c>
      <c r="C95" s="88">
        <v>-8.3703441999999999</v>
      </c>
      <c r="D95" s="88"/>
      <c r="F95" s="6">
        <f t="shared" si="10"/>
        <v>30.285714285714</v>
      </c>
      <c r="G95" s="11">
        <f t="shared" si="14"/>
        <v>-52.547153000000002</v>
      </c>
      <c r="H95" s="6">
        <f t="shared" si="11"/>
        <v>-47.547153000000002</v>
      </c>
      <c r="J95" s="88">
        <v>29306122448.98</v>
      </c>
      <c r="K95" s="88">
        <v>-9.6778811999999999</v>
      </c>
      <c r="L95" s="88"/>
      <c r="N95" s="6">
        <f t="shared" si="12"/>
        <v>30.285714285714</v>
      </c>
      <c r="O95" s="11">
        <f t="shared" si="15"/>
        <v>-58.023735000000002</v>
      </c>
      <c r="P95" s="6">
        <f t="shared" si="13"/>
        <v>-53.023735000000002</v>
      </c>
    </row>
    <row r="96" spans="2:16" x14ac:dyDescent="0.25">
      <c r="B96" s="88">
        <v>29551020408.162998</v>
      </c>
      <c r="C96" s="88">
        <v>-8.4504289999999997</v>
      </c>
      <c r="D96" s="88"/>
      <c r="F96" s="6">
        <f t="shared" si="10"/>
        <v>30.530612244897998</v>
      </c>
      <c r="G96" s="11">
        <f t="shared" si="14"/>
        <v>-51.361370000000001</v>
      </c>
      <c r="H96" s="6">
        <f t="shared" si="11"/>
        <v>-46.361370000000001</v>
      </c>
      <c r="J96" s="88">
        <v>29551020408.162998</v>
      </c>
      <c r="K96" s="88">
        <v>-9.7618971000000005</v>
      </c>
      <c r="L96" s="88"/>
      <c r="N96" s="6">
        <f t="shared" si="12"/>
        <v>30.530612244897998</v>
      </c>
      <c r="O96" s="11">
        <f t="shared" si="15"/>
        <v>-55.167701999999998</v>
      </c>
      <c r="P96" s="6">
        <f t="shared" si="13"/>
        <v>-50.167701999999998</v>
      </c>
    </row>
    <row r="97" spans="2:16" x14ac:dyDescent="0.25">
      <c r="B97" s="88">
        <v>29795918367.347</v>
      </c>
      <c r="C97" s="88">
        <v>-8.5583562999999998</v>
      </c>
      <c r="D97" s="88"/>
      <c r="F97" s="6">
        <f t="shared" si="10"/>
        <v>30.775510204082</v>
      </c>
      <c r="G97" s="11">
        <f t="shared" si="14"/>
        <v>-49.610984999999999</v>
      </c>
      <c r="H97" s="6">
        <f t="shared" si="11"/>
        <v>-44.610984999999999</v>
      </c>
      <c r="J97" s="88">
        <v>29795918367.347</v>
      </c>
      <c r="K97" s="88">
        <v>-9.9553832999999994</v>
      </c>
      <c r="L97" s="88"/>
      <c r="N97" s="6">
        <f t="shared" si="12"/>
        <v>30.775510204082</v>
      </c>
      <c r="O97" s="11">
        <f t="shared" si="15"/>
        <v>-52.118763000000001</v>
      </c>
      <c r="P97" s="6">
        <f t="shared" si="13"/>
        <v>-47.118763000000001</v>
      </c>
    </row>
    <row r="98" spans="2:16" x14ac:dyDescent="0.25">
      <c r="B98" s="88">
        <v>30040816326.530998</v>
      </c>
      <c r="C98" s="88">
        <v>-8.7520132000000004</v>
      </c>
      <c r="D98" s="88"/>
      <c r="F98" s="6">
        <f t="shared" si="10"/>
        <v>31.020408163265</v>
      </c>
      <c r="G98" s="11">
        <f t="shared" si="14"/>
        <v>-48.675705000000001</v>
      </c>
      <c r="H98" s="6">
        <f t="shared" si="11"/>
        <v>-43.675705000000001</v>
      </c>
      <c r="J98" s="88">
        <v>30040816326.530998</v>
      </c>
      <c r="K98" s="88">
        <v>-10.231778</v>
      </c>
      <c r="L98" s="88"/>
      <c r="N98" s="6">
        <f t="shared" si="12"/>
        <v>31.020408163265</v>
      </c>
      <c r="O98" s="11">
        <f t="shared" si="15"/>
        <v>-50.942538999999996</v>
      </c>
      <c r="P98" s="6">
        <f t="shared" si="13"/>
        <v>-45.942538999999996</v>
      </c>
    </row>
    <row r="99" spans="2:16" x14ac:dyDescent="0.25">
      <c r="B99" s="88">
        <v>30285714285.714001</v>
      </c>
      <c r="C99" s="88">
        <v>-8.9535874999999994</v>
      </c>
      <c r="D99" s="88"/>
      <c r="F99" s="6">
        <f t="shared" si="10"/>
        <v>31.265306122449001</v>
      </c>
      <c r="G99" s="11">
        <f t="shared" si="14"/>
        <v>-47.076180000000001</v>
      </c>
      <c r="H99" s="6">
        <f t="shared" si="11"/>
        <v>-42.076180000000001</v>
      </c>
      <c r="J99" s="88">
        <v>30285714285.714001</v>
      </c>
      <c r="K99" s="88">
        <v>-10.653582999999999</v>
      </c>
      <c r="L99" s="88"/>
      <c r="N99" s="6">
        <f t="shared" si="12"/>
        <v>31.265306122449001</v>
      </c>
      <c r="O99" s="11">
        <f t="shared" si="15"/>
        <v>-49.899822</v>
      </c>
      <c r="P99" s="6">
        <f t="shared" si="13"/>
        <v>-44.899822</v>
      </c>
    </row>
    <row r="100" spans="2:16" x14ac:dyDescent="0.25">
      <c r="B100" s="88">
        <v>30530612244.897999</v>
      </c>
      <c r="C100" s="88">
        <v>-9.1909560999999993</v>
      </c>
      <c r="D100" s="88"/>
      <c r="F100" s="6">
        <f t="shared" si="10"/>
        <v>31.510204081632999</v>
      </c>
      <c r="G100" s="11">
        <f t="shared" si="14"/>
        <v>-52.838782999999999</v>
      </c>
      <c r="H100" s="6">
        <f t="shared" si="11"/>
        <v>-47.838782999999999</v>
      </c>
      <c r="J100" s="88">
        <v>30530612244.897999</v>
      </c>
      <c r="K100" s="88">
        <v>-11.117133000000001</v>
      </c>
      <c r="L100" s="88"/>
      <c r="N100" s="6">
        <f t="shared" si="12"/>
        <v>31.510204081632999</v>
      </c>
      <c r="O100" s="11">
        <f t="shared" si="15"/>
        <v>-49.912891000000002</v>
      </c>
      <c r="P100" s="6">
        <f t="shared" si="13"/>
        <v>-44.912891000000002</v>
      </c>
    </row>
    <row r="101" spans="2:16" x14ac:dyDescent="0.25">
      <c r="B101" s="88">
        <v>30775510204.082001</v>
      </c>
      <c r="C101" s="88">
        <v>-9.4398966000000009</v>
      </c>
      <c r="D101" s="88"/>
      <c r="F101" s="6">
        <f t="shared" ref="F101:F103" si="16">B209/1000000000</f>
        <v>31.755102040816002</v>
      </c>
      <c r="G101" s="11">
        <f t="shared" si="14"/>
        <v>-47.506466000000003</v>
      </c>
      <c r="H101" s="6">
        <f t="shared" ref="H101:H103" si="17">D209</f>
        <v>-42.506466000000003</v>
      </c>
      <c r="J101" s="88">
        <v>30775510204.082001</v>
      </c>
      <c r="K101" s="88">
        <v>-11.697385000000001</v>
      </c>
      <c r="L101" s="88"/>
      <c r="N101" s="6">
        <f t="shared" ref="N101:N103" si="18">J209/1000000000</f>
        <v>31.755102040816002</v>
      </c>
      <c r="O101" s="11">
        <f t="shared" si="15"/>
        <v>-49.109386000000001</v>
      </c>
      <c r="P101" s="6">
        <f t="shared" ref="P101:P103" si="19">L209</f>
        <v>-44.109386000000001</v>
      </c>
    </row>
    <row r="102" spans="2:16" x14ac:dyDescent="0.25">
      <c r="B102" s="88">
        <v>31020408163.264999</v>
      </c>
      <c r="C102" s="88">
        <v>-9.7275095</v>
      </c>
      <c r="D102" s="88"/>
      <c r="F102" s="6">
        <f t="shared" si="16"/>
        <v>32</v>
      </c>
      <c r="G102" s="11">
        <f t="shared" si="14"/>
        <v>-43.464958000000003</v>
      </c>
      <c r="H102" s="6">
        <f t="shared" si="17"/>
        <v>-38.464958000000003</v>
      </c>
      <c r="J102" s="88">
        <v>31020408163.264999</v>
      </c>
      <c r="K102" s="88">
        <v>-12.2943</v>
      </c>
      <c r="L102" s="88"/>
      <c r="N102" s="6">
        <f t="shared" si="18"/>
        <v>32</v>
      </c>
      <c r="O102" s="11">
        <f t="shared" si="15"/>
        <v>-48.932892000000002</v>
      </c>
      <c r="P102" s="6">
        <f t="shared" si="19"/>
        <v>-43.932892000000002</v>
      </c>
    </row>
    <row r="103" spans="2:16" x14ac:dyDescent="0.25">
      <c r="B103" s="88">
        <v>31265306122.449001</v>
      </c>
      <c r="C103" s="88">
        <v>-10.031563999999999</v>
      </c>
      <c r="D103" s="88"/>
      <c r="F103" s="6" t="e">
        <f t="shared" si="16"/>
        <v>#VALUE!</v>
      </c>
      <c r="G103" s="11">
        <f t="shared" si="14"/>
        <v>-5</v>
      </c>
      <c r="H103" s="6">
        <f t="shared" si="17"/>
        <v>0</v>
      </c>
      <c r="J103" s="88">
        <v>31265306122.449001</v>
      </c>
      <c r="K103" s="88">
        <v>-13.05062</v>
      </c>
      <c r="L103" s="88"/>
      <c r="N103" s="6" t="e">
        <f t="shared" si="18"/>
        <v>#VALUE!</v>
      </c>
      <c r="O103" s="11">
        <f t="shared" si="15"/>
        <v>-5</v>
      </c>
      <c r="P103" s="6">
        <f t="shared" si="19"/>
        <v>0</v>
      </c>
    </row>
    <row r="104" spans="2:16" x14ac:dyDescent="0.25">
      <c r="B104" s="88">
        <v>31510204081.632999</v>
      </c>
      <c r="C104" s="88">
        <v>-10.444857000000001</v>
      </c>
      <c r="D104" s="88"/>
      <c r="J104" s="88">
        <v>31510204081.632999</v>
      </c>
      <c r="K104" s="88">
        <v>-14.031299000000001</v>
      </c>
      <c r="L104" s="88"/>
      <c r="O104" s="11"/>
    </row>
    <row r="105" spans="2:16" x14ac:dyDescent="0.25">
      <c r="B105" s="88">
        <v>31755102040.816002</v>
      </c>
      <c r="C105" s="88">
        <v>-11.381895</v>
      </c>
      <c r="D105" s="88"/>
      <c r="J105" s="88">
        <v>31755102040.816002</v>
      </c>
      <c r="K105" s="88">
        <v>-15.23052</v>
      </c>
      <c r="L105" s="88"/>
    </row>
    <row r="106" spans="2:16" x14ac:dyDescent="0.25">
      <c r="B106" s="88">
        <v>32000000000</v>
      </c>
      <c r="C106" s="88">
        <v>-14.724648999999999</v>
      </c>
      <c r="D106" s="88"/>
      <c r="J106" s="88">
        <v>32000000000</v>
      </c>
      <c r="K106" s="88">
        <v>-16.581734000000001</v>
      </c>
      <c r="L106" s="88"/>
    </row>
    <row r="107" spans="2:16" x14ac:dyDescent="0.25">
      <c r="B107" s="88" t="s">
        <v>21</v>
      </c>
      <c r="C107" s="88"/>
      <c r="D107" s="88"/>
      <c r="J107" s="88" t="s">
        <v>21</v>
      </c>
      <c r="K107" s="88"/>
      <c r="L107" s="88"/>
    </row>
    <row r="108" spans="2:16" x14ac:dyDescent="0.25">
      <c r="B108" s="88"/>
      <c r="C108" s="88"/>
      <c r="D108" s="88"/>
      <c r="J108" s="88"/>
      <c r="K108" s="88"/>
      <c r="L108" s="88"/>
    </row>
    <row r="109" spans="2:16" x14ac:dyDescent="0.25">
      <c r="B109" s="88"/>
      <c r="C109" s="88"/>
      <c r="D109" s="88"/>
      <c r="J109" s="88"/>
      <c r="K109" s="88"/>
      <c r="L109" s="88"/>
    </row>
    <row r="110" spans="2:16" x14ac:dyDescent="0.25">
      <c r="B110" s="88" t="s">
        <v>35</v>
      </c>
      <c r="C110" s="88"/>
      <c r="D110" s="88"/>
      <c r="J110" s="88" t="s">
        <v>35</v>
      </c>
      <c r="K110" s="88"/>
      <c r="L110" s="88"/>
    </row>
    <row r="111" spans="2:16" x14ac:dyDescent="0.25">
      <c r="B111" s="88" t="s">
        <v>19</v>
      </c>
      <c r="C111" s="88" t="s">
        <v>109</v>
      </c>
      <c r="D111" s="88" t="s">
        <v>36</v>
      </c>
      <c r="J111" s="88" t="s">
        <v>19</v>
      </c>
      <c r="K111" s="88" t="s">
        <v>109</v>
      </c>
      <c r="L111" s="88" t="s">
        <v>36</v>
      </c>
    </row>
    <row r="112" spans="2:16" x14ac:dyDescent="0.25">
      <c r="B112" s="88">
        <v>8000000000</v>
      </c>
      <c r="C112" s="88">
        <v>-52.608333999999999</v>
      </c>
      <c r="D112" s="88">
        <v>-45.484726000000002</v>
      </c>
      <c r="J112" s="88">
        <v>8000000000</v>
      </c>
      <c r="K112" s="88">
        <v>-64.258774000000003</v>
      </c>
      <c r="L112" s="88">
        <v>-55.273876000000001</v>
      </c>
    </row>
    <row r="113" spans="2:12" x14ac:dyDescent="0.25">
      <c r="B113" s="88">
        <v>8244897959.1836996</v>
      </c>
      <c r="C113" s="88">
        <v>-51.506633999999998</v>
      </c>
      <c r="D113" s="88">
        <v>-45.256683000000002</v>
      </c>
      <c r="J113" s="88">
        <v>8244897959.1836996</v>
      </c>
      <c r="K113" s="88">
        <v>-67.583236999999997</v>
      </c>
      <c r="L113" s="88">
        <v>-56.384590000000003</v>
      </c>
    </row>
    <row r="114" spans="2:12" x14ac:dyDescent="0.25">
      <c r="B114" s="88">
        <v>8489795918.3673</v>
      </c>
      <c r="C114" s="88">
        <v>-52.458744000000003</v>
      </c>
      <c r="D114" s="88">
        <v>-44.840705999999997</v>
      </c>
      <c r="J114" s="88">
        <v>8489795918.3673</v>
      </c>
      <c r="K114" s="88">
        <v>-67.852447999999995</v>
      </c>
      <c r="L114" s="88">
        <v>-57.174697999999999</v>
      </c>
    </row>
    <row r="115" spans="2:12" x14ac:dyDescent="0.25">
      <c r="B115" s="88">
        <v>8734693877.5510006</v>
      </c>
      <c r="C115" s="88">
        <v>-52.016525000000001</v>
      </c>
      <c r="D115" s="88">
        <v>-45.819752000000001</v>
      </c>
      <c r="J115" s="88">
        <v>8734693877.5510006</v>
      </c>
      <c r="K115" s="88">
        <v>-66.689780999999996</v>
      </c>
      <c r="L115" s="88">
        <v>-59.618828000000001</v>
      </c>
    </row>
    <row r="116" spans="2:12" x14ac:dyDescent="0.25">
      <c r="B116" s="88">
        <v>8979591836.7346992</v>
      </c>
      <c r="C116" s="88">
        <v>-54.380737000000003</v>
      </c>
      <c r="D116" s="88">
        <v>-47.825992999999997</v>
      </c>
      <c r="J116" s="88">
        <v>8979591836.7346992</v>
      </c>
      <c r="K116" s="88">
        <v>-74.251320000000007</v>
      </c>
      <c r="L116" s="88">
        <v>-60.633591000000003</v>
      </c>
    </row>
    <row r="117" spans="2:12" x14ac:dyDescent="0.25">
      <c r="B117" s="88">
        <v>9224489795.9183998</v>
      </c>
      <c r="C117" s="88">
        <v>-58.681807999999997</v>
      </c>
      <c r="D117" s="88">
        <v>-51.193351999999997</v>
      </c>
      <c r="J117" s="88">
        <v>9224489795.9183998</v>
      </c>
      <c r="K117" s="88">
        <v>-70.527244999999994</v>
      </c>
      <c r="L117" s="88">
        <v>-65.721457999999998</v>
      </c>
    </row>
    <row r="118" spans="2:12" x14ac:dyDescent="0.25">
      <c r="B118" s="88">
        <v>9469387755.1019993</v>
      </c>
      <c r="C118" s="88">
        <v>-62.229576000000002</v>
      </c>
      <c r="D118" s="88">
        <v>-53.338970000000003</v>
      </c>
      <c r="J118" s="88">
        <v>9469387755.1019993</v>
      </c>
      <c r="K118" s="88">
        <v>-81.891609000000003</v>
      </c>
      <c r="L118" s="88">
        <v>-69.355605999999995</v>
      </c>
    </row>
    <row r="119" spans="2:12" x14ac:dyDescent="0.25">
      <c r="B119" s="88">
        <v>9714285714.2856998</v>
      </c>
      <c r="C119" s="88">
        <v>-60.900837000000003</v>
      </c>
      <c r="D119" s="88">
        <v>-54.030949</v>
      </c>
      <c r="J119" s="88">
        <v>9714285714.2856998</v>
      </c>
      <c r="K119" s="88">
        <v>-85.286743000000001</v>
      </c>
      <c r="L119" s="88">
        <v>-72.026024000000007</v>
      </c>
    </row>
    <row r="120" spans="2:12" x14ac:dyDescent="0.25">
      <c r="B120" s="88">
        <v>9959183673.4694004</v>
      </c>
      <c r="C120" s="88">
        <v>-60.815249999999999</v>
      </c>
      <c r="D120" s="88">
        <v>-53.310799000000003</v>
      </c>
      <c r="J120" s="88">
        <v>9959183673.4694004</v>
      </c>
      <c r="K120" s="88">
        <v>-78.668678</v>
      </c>
      <c r="L120" s="88">
        <v>-71.482688999999993</v>
      </c>
    </row>
    <row r="121" spans="2:12" x14ac:dyDescent="0.25">
      <c r="B121" s="88">
        <v>10204081632.653</v>
      </c>
      <c r="C121" s="88">
        <v>-60.251812000000001</v>
      </c>
      <c r="D121" s="88">
        <v>-52.535316000000002</v>
      </c>
      <c r="J121" s="88">
        <v>10204081632.653</v>
      </c>
      <c r="K121" s="88">
        <v>-80.257271000000003</v>
      </c>
      <c r="L121" s="88">
        <v>-71.826629999999994</v>
      </c>
    </row>
    <row r="122" spans="2:12" x14ac:dyDescent="0.25">
      <c r="B122" s="88">
        <v>10448979591.837</v>
      </c>
      <c r="C122" s="88">
        <v>-58.827370000000002</v>
      </c>
      <c r="D122" s="88">
        <v>-53.168090999999997</v>
      </c>
      <c r="J122" s="88">
        <v>10448979591.837</v>
      </c>
      <c r="K122" s="88">
        <v>-86.131789999999995</v>
      </c>
      <c r="L122" s="88">
        <v>-73.131957999999997</v>
      </c>
    </row>
    <row r="123" spans="2:12" x14ac:dyDescent="0.25">
      <c r="B123" s="88">
        <v>10693877551.02</v>
      </c>
      <c r="C123" s="88">
        <v>-63.025317999999999</v>
      </c>
      <c r="D123" s="88">
        <v>-55.232787999999999</v>
      </c>
      <c r="J123" s="88">
        <v>10693877551.02</v>
      </c>
      <c r="K123" s="88">
        <v>-82.442238000000003</v>
      </c>
      <c r="L123" s="88">
        <v>-72.986298000000005</v>
      </c>
    </row>
    <row r="124" spans="2:12" x14ac:dyDescent="0.25">
      <c r="B124" s="88">
        <v>10938775510.204</v>
      </c>
      <c r="C124" s="88">
        <v>-66.669387999999998</v>
      </c>
      <c r="D124" s="88">
        <v>-57.757159999999999</v>
      </c>
      <c r="J124" s="88">
        <v>10938775510.204</v>
      </c>
      <c r="K124" s="88">
        <v>-79.812545999999998</v>
      </c>
      <c r="L124" s="88">
        <v>-74.895957999999993</v>
      </c>
    </row>
    <row r="125" spans="2:12" x14ac:dyDescent="0.25">
      <c r="B125" s="88">
        <v>11183673469.388</v>
      </c>
      <c r="C125" s="88">
        <v>-66.645386000000002</v>
      </c>
      <c r="D125" s="88">
        <v>-58.499332000000003</v>
      </c>
      <c r="J125" s="88">
        <v>11183673469.388</v>
      </c>
      <c r="K125" s="88">
        <v>-91.833388999999997</v>
      </c>
      <c r="L125" s="88">
        <v>-74.289482000000007</v>
      </c>
    </row>
    <row r="126" spans="2:12" x14ac:dyDescent="0.25">
      <c r="B126" s="88">
        <v>11428571428.570999</v>
      </c>
      <c r="C126" s="88">
        <v>-65.468697000000006</v>
      </c>
      <c r="D126" s="88">
        <v>-58.580185</v>
      </c>
      <c r="J126" s="88">
        <v>11428571428.570999</v>
      </c>
      <c r="K126" s="88">
        <v>-80.517196999999996</v>
      </c>
      <c r="L126" s="88">
        <v>-80.949989000000002</v>
      </c>
    </row>
    <row r="127" spans="2:12" x14ac:dyDescent="0.25">
      <c r="B127" s="88">
        <v>11673469387.754999</v>
      </c>
      <c r="C127" s="88">
        <v>-66.996109000000004</v>
      </c>
      <c r="D127" s="88">
        <v>-59.624336</v>
      </c>
      <c r="J127" s="88">
        <v>11673469387.754999</v>
      </c>
      <c r="K127" s="88">
        <v>-99.374008000000003</v>
      </c>
      <c r="L127" s="88">
        <v>-77.566658000000004</v>
      </c>
    </row>
    <row r="128" spans="2:12" x14ac:dyDescent="0.25">
      <c r="B128" s="88">
        <v>11918367346.938999</v>
      </c>
      <c r="C128" s="88">
        <v>-69.782082000000003</v>
      </c>
      <c r="D128" s="88">
        <v>-60.073749999999997</v>
      </c>
      <c r="J128" s="88">
        <v>11918367346.938999</v>
      </c>
      <c r="K128" s="88">
        <v>-81.230255</v>
      </c>
      <c r="L128" s="88">
        <v>-78.154678000000004</v>
      </c>
    </row>
    <row r="129" spans="2:12" x14ac:dyDescent="0.25">
      <c r="B129" s="88">
        <v>12163265306.122</v>
      </c>
      <c r="C129" s="88">
        <v>-66.753333999999995</v>
      </c>
      <c r="D129" s="88">
        <v>-59.893307</v>
      </c>
      <c r="J129" s="88">
        <v>12163265306.122</v>
      </c>
      <c r="K129" s="88">
        <v>-81.795944000000006</v>
      </c>
      <c r="L129" s="88">
        <v>-71.627669999999995</v>
      </c>
    </row>
    <row r="130" spans="2:12" x14ac:dyDescent="0.25">
      <c r="B130" s="88">
        <v>12408163265.306</v>
      </c>
      <c r="C130" s="88">
        <v>-66.431174999999996</v>
      </c>
      <c r="D130" s="88">
        <v>-60.671261000000001</v>
      </c>
      <c r="J130" s="88">
        <v>12408163265.306</v>
      </c>
      <c r="K130" s="88">
        <v>-79.403953999999999</v>
      </c>
      <c r="L130" s="88">
        <v>-69.593086</v>
      </c>
    </row>
    <row r="131" spans="2:12" x14ac:dyDescent="0.25">
      <c r="B131" s="88">
        <v>12653061224.49</v>
      </c>
      <c r="C131" s="88">
        <v>-72.084969000000001</v>
      </c>
      <c r="D131" s="88">
        <v>-67.500427000000002</v>
      </c>
      <c r="J131" s="88">
        <v>12653061224.49</v>
      </c>
      <c r="K131" s="88">
        <v>-74.726257000000004</v>
      </c>
      <c r="L131" s="88">
        <v>-66.326981000000004</v>
      </c>
    </row>
    <row r="132" spans="2:12" x14ac:dyDescent="0.25">
      <c r="B132" s="88">
        <v>12897959183.673</v>
      </c>
      <c r="C132" s="88">
        <v>-87.216576000000003</v>
      </c>
      <c r="D132" s="88">
        <v>-70.171188000000001</v>
      </c>
      <c r="J132" s="88">
        <v>12897959183.673</v>
      </c>
      <c r="K132" s="88">
        <v>-71.570899999999995</v>
      </c>
      <c r="L132" s="88">
        <v>-65.167732000000001</v>
      </c>
    </row>
    <row r="133" spans="2:12" x14ac:dyDescent="0.25">
      <c r="B133" s="88">
        <v>13142857142.857</v>
      </c>
      <c r="C133" s="88">
        <v>-74.505791000000002</v>
      </c>
      <c r="D133" s="88">
        <v>-69.251296999999994</v>
      </c>
      <c r="J133" s="88">
        <v>13142857142.857</v>
      </c>
      <c r="K133" s="88">
        <v>-75.564010999999994</v>
      </c>
      <c r="L133" s="88">
        <v>-65.681174999999996</v>
      </c>
    </row>
    <row r="134" spans="2:12" x14ac:dyDescent="0.25">
      <c r="B134" s="88">
        <v>13387755102.041</v>
      </c>
      <c r="C134" s="88">
        <v>-69.285706000000005</v>
      </c>
      <c r="D134" s="88">
        <v>-66.373940000000005</v>
      </c>
      <c r="J134" s="88">
        <v>13387755102.041</v>
      </c>
      <c r="K134" s="88">
        <v>-76.068031000000005</v>
      </c>
      <c r="L134" s="88">
        <v>-66.242760000000004</v>
      </c>
    </row>
    <row r="135" spans="2:12" x14ac:dyDescent="0.25">
      <c r="B135" s="88">
        <v>13632653061.224001</v>
      </c>
      <c r="C135" s="88">
        <v>-78.550055999999998</v>
      </c>
      <c r="D135" s="88">
        <v>-70.469261000000003</v>
      </c>
      <c r="J135" s="88">
        <v>13632653061.224001</v>
      </c>
      <c r="K135" s="88">
        <v>-73.262009000000006</v>
      </c>
      <c r="L135" s="88">
        <v>-65.891936999999999</v>
      </c>
    </row>
    <row r="136" spans="2:12" x14ac:dyDescent="0.25">
      <c r="B136" s="88">
        <v>13877551020.408001</v>
      </c>
      <c r="C136" s="88">
        <v>-86.790931999999998</v>
      </c>
      <c r="D136" s="88">
        <v>-76.636520000000004</v>
      </c>
      <c r="J136" s="88">
        <v>13877551020.408001</v>
      </c>
      <c r="K136" s="88">
        <v>-69.337890999999999</v>
      </c>
      <c r="L136" s="88">
        <v>-62.474013999999997</v>
      </c>
    </row>
    <row r="137" spans="2:12" x14ac:dyDescent="0.25">
      <c r="B137" s="88">
        <v>14122448979.591999</v>
      </c>
      <c r="C137" s="88">
        <v>-88.040565000000001</v>
      </c>
      <c r="D137" s="88">
        <v>-76.204764999999995</v>
      </c>
      <c r="J137" s="88">
        <v>14122448979.591999</v>
      </c>
      <c r="K137" s="88">
        <v>-71.150527999999994</v>
      </c>
      <c r="L137" s="88">
        <v>-61.449589000000003</v>
      </c>
    </row>
    <row r="138" spans="2:12" x14ac:dyDescent="0.25">
      <c r="B138" s="88">
        <v>14367346938.775999</v>
      </c>
      <c r="C138" s="88">
        <v>-77.640204999999995</v>
      </c>
      <c r="D138" s="88">
        <v>-73.981292999999994</v>
      </c>
      <c r="J138" s="88">
        <v>14367346938.775999</v>
      </c>
      <c r="K138" s="88">
        <v>-71.192169000000007</v>
      </c>
      <c r="L138" s="88">
        <v>-62.891925999999998</v>
      </c>
    </row>
    <row r="139" spans="2:12" x14ac:dyDescent="0.25">
      <c r="B139" s="88">
        <v>14612244897.959</v>
      </c>
      <c r="C139" s="88">
        <v>-80.649817999999996</v>
      </c>
      <c r="D139" s="88">
        <v>-69.293823000000003</v>
      </c>
      <c r="J139" s="88">
        <v>14612244897.959</v>
      </c>
      <c r="K139" s="88">
        <v>-74.271416000000002</v>
      </c>
      <c r="L139" s="88">
        <v>-64.078232</v>
      </c>
    </row>
    <row r="140" spans="2:12" x14ac:dyDescent="0.25">
      <c r="B140" s="88">
        <v>14857142857.143</v>
      </c>
      <c r="C140" s="88">
        <v>-74.544556</v>
      </c>
      <c r="D140" s="88">
        <v>-67.955855999999997</v>
      </c>
      <c r="J140" s="88">
        <v>14857142857.143</v>
      </c>
      <c r="K140" s="88">
        <v>-75.461174</v>
      </c>
      <c r="L140" s="88">
        <v>-65.828834999999998</v>
      </c>
    </row>
    <row r="141" spans="2:12" x14ac:dyDescent="0.25">
      <c r="B141" s="88">
        <v>15102040816.327</v>
      </c>
      <c r="C141" s="88">
        <v>-73.934501999999995</v>
      </c>
      <c r="D141" s="88">
        <v>-67.717735000000005</v>
      </c>
      <c r="J141" s="88">
        <v>15102040816.327</v>
      </c>
      <c r="K141" s="88">
        <v>-77.007392999999993</v>
      </c>
      <c r="L141" s="88">
        <v>-67.609656999999999</v>
      </c>
    </row>
    <row r="142" spans="2:12" x14ac:dyDescent="0.25">
      <c r="B142" s="88">
        <v>15346938775.51</v>
      </c>
      <c r="C142" s="88">
        <v>-79.918159000000003</v>
      </c>
      <c r="D142" s="88">
        <v>-70.904517999999996</v>
      </c>
      <c r="J142" s="88">
        <v>15346938775.51</v>
      </c>
      <c r="K142" s="88">
        <v>-80.036338999999998</v>
      </c>
      <c r="L142" s="88">
        <v>-67.339789999999994</v>
      </c>
    </row>
    <row r="143" spans="2:12" x14ac:dyDescent="0.25">
      <c r="B143" s="88">
        <v>15591836734.694</v>
      </c>
      <c r="C143" s="88">
        <v>-84.112778000000006</v>
      </c>
      <c r="D143" s="88">
        <v>-72.267844999999994</v>
      </c>
      <c r="J143" s="88">
        <v>15591836734.694</v>
      </c>
      <c r="K143" s="88">
        <v>-75.069068999999999</v>
      </c>
      <c r="L143" s="88">
        <v>-67.675728000000007</v>
      </c>
    </row>
    <row r="144" spans="2:12" x14ac:dyDescent="0.25">
      <c r="B144" s="88">
        <v>15836734693.878</v>
      </c>
      <c r="C144" s="88">
        <v>-77.925918999999993</v>
      </c>
      <c r="D144" s="88">
        <v>-70.893035999999995</v>
      </c>
      <c r="J144" s="88">
        <v>15836734693.878</v>
      </c>
      <c r="K144" s="88">
        <v>-78.055358999999996</v>
      </c>
      <c r="L144" s="88">
        <v>-70.419701000000003</v>
      </c>
    </row>
    <row r="145" spans="2:12" x14ac:dyDescent="0.25">
      <c r="B145" s="88">
        <v>16081632653.061001</v>
      </c>
      <c r="C145" s="88">
        <v>-75.685776000000004</v>
      </c>
      <c r="D145" s="88">
        <v>-66.696548000000007</v>
      </c>
      <c r="J145" s="88">
        <v>16081632653.061001</v>
      </c>
      <c r="K145" s="88">
        <v>-88.323616000000001</v>
      </c>
      <c r="L145" s="88">
        <v>-70.94117</v>
      </c>
    </row>
    <row r="146" spans="2:12" x14ac:dyDescent="0.25">
      <c r="B146" s="88">
        <v>16326530612.245001</v>
      </c>
      <c r="C146" s="88">
        <v>-71.176208000000003</v>
      </c>
      <c r="D146" s="88">
        <v>-65.211014000000006</v>
      </c>
      <c r="J146" s="88">
        <v>16326530612.245001</v>
      </c>
      <c r="K146" s="88">
        <v>-76.384101999999999</v>
      </c>
      <c r="L146" s="88">
        <v>-73.677193000000003</v>
      </c>
    </row>
    <row r="147" spans="2:12" x14ac:dyDescent="0.25">
      <c r="B147" s="88">
        <v>16571428571.429001</v>
      </c>
      <c r="C147" s="88">
        <v>-73.410850999999994</v>
      </c>
      <c r="D147" s="88">
        <v>-64.249390000000005</v>
      </c>
      <c r="J147" s="88">
        <v>16571428571.429001</v>
      </c>
      <c r="K147" s="88">
        <v>-86.404067999999995</v>
      </c>
      <c r="L147" s="88">
        <v>-69.458350999999993</v>
      </c>
    </row>
    <row r="148" spans="2:12" x14ac:dyDescent="0.25">
      <c r="B148" s="88">
        <v>16816326530.612</v>
      </c>
      <c r="C148" s="88">
        <v>-72.925635999999997</v>
      </c>
      <c r="D148" s="88">
        <v>-64.199248999999995</v>
      </c>
      <c r="J148" s="88">
        <v>16816326530.612</v>
      </c>
      <c r="K148" s="88">
        <v>-75.803070000000005</v>
      </c>
      <c r="L148" s="88">
        <v>-71.403603000000004</v>
      </c>
    </row>
    <row r="149" spans="2:12" x14ac:dyDescent="0.25">
      <c r="B149" s="88">
        <v>17061224489.796</v>
      </c>
      <c r="C149" s="88">
        <v>-71.102126999999996</v>
      </c>
      <c r="D149" s="88">
        <v>-63.028851000000003</v>
      </c>
      <c r="J149" s="88">
        <v>17061224489.796</v>
      </c>
      <c r="K149" s="88">
        <v>-82.273276999999993</v>
      </c>
      <c r="L149" s="88">
        <v>-66.462874999999997</v>
      </c>
    </row>
    <row r="150" spans="2:12" x14ac:dyDescent="0.25">
      <c r="B150" s="88">
        <v>17306122448.98</v>
      </c>
      <c r="C150" s="88">
        <v>-70.089759999999998</v>
      </c>
      <c r="D150" s="88">
        <v>-60.712448000000002</v>
      </c>
      <c r="J150" s="88">
        <v>17306122448.98</v>
      </c>
      <c r="K150" s="88">
        <v>-71.738045</v>
      </c>
      <c r="L150" s="88">
        <v>-65.521629000000004</v>
      </c>
    </row>
    <row r="151" spans="2:12" x14ac:dyDescent="0.25">
      <c r="B151" s="88">
        <v>17551020408.162998</v>
      </c>
      <c r="C151" s="88">
        <v>-66.291945999999996</v>
      </c>
      <c r="D151" s="88">
        <v>-60.843769000000002</v>
      </c>
      <c r="J151" s="88">
        <v>17551020408.162998</v>
      </c>
      <c r="K151" s="88">
        <v>-73.128165999999993</v>
      </c>
      <c r="L151" s="88">
        <v>-62.936146000000001</v>
      </c>
    </row>
    <row r="152" spans="2:12" x14ac:dyDescent="0.25">
      <c r="B152" s="88">
        <v>17795918367.347</v>
      </c>
      <c r="C152" s="88">
        <v>-71.523819000000003</v>
      </c>
      <c r="D152" s="88">
        <v>-60.700245000000002</v>
      </c>
      <c r="J152" s="88">
        <v>17795918367.347</v>
      </c>
      <c r="K152" s="88">
        <v>-74.398003000000003</v>
      </c>
      <c r="L152" s="88">
        <v>-62.727108000000001</v>
      </c>
    </row>
    <row r="153" spans="2:12" x14ac:dyDescent="0.25">
      <c r="B153" s="88">
        <v>18040816326.530998</v>
      </c>
      <c r="C153" s="88">
        <v>-69.493408000000002</v>
      </c>
      <c r="D153" s="88">
        <v>-62.287284999999997</v>
      </c>
      <c r="J153" s="88">
        <v>18040816326.530998</v>
      </c>
      <c r="K153" s="88">
        <v>-70.777916000000005</v>
      </c>
      <c r="L153" s="88">
        <v>-61.755164999999998</v>
      </c>
    </row>
    <row r="154" spans="2:12" x14ac:dyDescent="0.25">
      <c r="B154" s="88">
        <v>18285714285.714001</v>
      </c>
      <c r="C154" s="88">
        <v>-70.631775000000005</v>
      </c>
      <c r="D154" s="88">
        <v>-61.994331000000003</v>
      </c>
      <c r="J154" s="88">
        <v>18285714285.714001</v>
      </c>
      <c r="K154" s="88">
        <v>-69.707451000000006</v>
      </c>
      <c r="L154" s="88">
        <v>-61.021202000000002</v>
      </c>
    </row>
    <row r="155" spans="2:12" x14ac:dyDescent="0.25">
      <c r="B155" s="88">
        <v>18530612244.897999</v>
      </c>
      <c r="C155" s="88">
        <v>-70.509781000000004</v>
      </c>
      <c r="D155" s="88">
        <v>-61.352085000000002</v>
      </c>
      <c r="J155" s="88">
        <v>18530612244.897999</v>
      </c>
      <c r="K155" s="88">
        <v>-71.945412000000005</v>
      </c>
      <c r="L155" s="88">
        <v>-60.609107999999999</v>
      </c>
    </row>
    <row r="156" spans="2:12" x14ac:dyDescent="0.25">
      <c r="B156" s="88">
        <v>18775510204.082001</v>
      </c>
      <c r="C156" s="88">
        <v>-67.406456000000006</v>
      </c>
      <c r="D156" s="88">
        <v>-61.030197000000001</v>
      </c>
      <c r="J156" s="88">
        <v>18775510204.082001</v>
      </c>
      <c r="K156" s="88">
        <v>-69.287445000000005</v>
      </c>
      <c r="L156" s="88">
        <v>-60.686427999999999</v>
      </c>
    </row>
    <row r="157" spans="2:12" x14ac:dyDescent="0.25">
      <c r="B157" s="88">
        <v>19020408163.264999</v>
      </c>
      <c r="C157" s="88">
        <v>-69.571303999999998</v>
      </c>
      <c r="D157" s="88">
        <v>-60.164867000000001</v>
      </c>
      <c r="J157" s="88">
        <v>19020408163.264999</v>
      </c>
      <c r="K157" s="88">
        <v>-69.737945999999994</v>
      </c>
      <c r="L157" s="88">
        <v>-60.795498000000002</v>
      </c>
    </row>
    <row r="158" spans="2:12" x14ac:dyDescent="0.25">
      <c r="B158" s="88">
        <v>19265306122.449001</v>
      </c>
      <c r="C158" s="88">
        <v>-68.055190999999994</v>
      </c>
      <c r="D158" s="88">
        <v>-59.399318999999998</v>
      </c>
      <c r="J158" s="88">
        <v>19265306122.449001</v>
      </c>
      <c r="K158" s="88">
        <v>-72.148842000000002</v>
      </c>
      <c r="L158" s="88">
        <v>-59.912528999999999</v>
      </c>
    </row>
    <row r="159" spans="2:12" x14ac:dyDescent="0.25">
      <c r="B159" s="88">
        <v>19510204081.632999</v>
      </c>
      <c r="C159" s="88">
        <v>-65.702026000000004</v>
      </c>
      <c r="D159" s="88">
        <v>-57.710709000000001</v>
      </c>
      <c r="J159" s="88">
        <v>19510204081.632999</v>
      </c>
      <c r="K159" s="88">
        <v>-66.576126000000002</v>
      </c>
      <c r="L159" s="88">
        <v>-58.097363000000001</v>
      </c>
    </row>
    <row r="160" spans="2:12" x14ac:dyDescent="0.25">
      <c r="B160" s="88">
        <v>19755102040.816002</v>
      </c>
      <c r="C160" s="88">
        <v>-64.949462999999994</v>
      </c>
      <c r="D160" s="88">
        <v>-59.385029000000003</v>
      </c>
      <c r="J160" s="88">
        <v>19755102040.816002</v>
      </c>
      <c r="K160" s="88">
        <v>-64.138679999999994</v>
      </c>
      <c r="L160" s="88">
        <v>-56.145378000000001</v>
      </c>
    </row>
    <row r="161" spans="2:12" x14ac:dyDescent="0.25">
      <c r="B161" s="88">
        <v>20000000000</v>
      </c>
      <c r="C161" s="88">
        <v>-72.987915000000001</v>
      </c>
      <c r="D161" s="88">
        <v>-61.267829999999996</v>
      </c>
      <c r="J161" s="88">
        <v>20000000000</v>
      </c>
      <c r="K161" s="88">
        <v>-65.857979</v>
      </c>
      <c r="L161" s="88">
        <v>-55.113289000000002</v>
      </c>
    </row>
    <row r="162" spans="2:12" x14ac:dyDescent="0.25">
      <c r="B162" s="88">
        <v>20244897959.183998</v>
      </c>
      <c r="C162" s="88">
        <v>-70.888664000000006</v>
      </c>
      <c r="D162" s="88">
        <v>-63.861649</v>
      </c>
      <c r="J162" s="88">
        <v>20244897959.183998</v>
      </c>
      <c r="K162" s="88">
        <v>-62.879798999999998</v>
      </c>
      <c r="L162" s="88">
        <v>-54.743797000000001</v>
      </c>
    </row>
    <row r="163" spans="2:12" x14ac:dyDescent="0.25">
      <c r="B163" s="88">
        <v>20489795918.367001</v>
      </c>
      <c r="C163" s="88">
        <v>-72.406799000000007</v>
      </c>
      <c r="D163" s="88">
        <v>-63.186970000000002</v>
      </c>
      <c r="J163" s="88">
        <v>20489795918.367001</v>
      </c>
      <c r="K163" s="88">
        <v>-62.510849</v>
      </c>
      <c r="L163" s="88">
        <v>-53.27261</v>
      </c>
    </row>
    <row r="164" spans="2:12" x14ac:dyDescent="0.25">
      <c r="B164" s="88">
        <v>20734693877.550999</v>
      </c>
      <c r="C164" s="88">
        <v>-71.057570999999996</v>
      </c>
      <c r="D164" s="88">
        <v>-64.159508000000002</v>
      </c>
      <c r="J164" s="88">
        <v>20734693877.550999</v>
      </c>
      <c r="K164" s="88">
        <v>-61.149673</v>
      </c>
      <c r="L164" s="88">
        <v>-53.054932000000001</v>
      </c>
    </row>
    <row r="165" spans="2:12" x14ac:dyDescent="0.25">
      <c r="B165" s="88">
        <v>20979591836.735001</v>
      </c>
      <c r="C165" s="88">
        <v>-73.853767000000005</v>
      </c>
      <c r="D165" s="88">
        <v>-63.302791999999997</v>
      </c>
      <c r="J165" s="88">
        <v>20979591836.735001</v>
      </c>
      <c r="K165" s="88">
        <v>-62.070492000000002</v>
      </c>
      <c r="L165" s="88">
        <v>-53.573535999999997</v>
      </c>
    </row>
    <row r="166" spans="2:12" x14ac:dyDescent="0.25">
      <c r="B166" s="88">
        <v>21224489795.917999</v>
      </c>
      <c r="C166" s="88">
        <v>-69.855498999999995</v>
      </c>
      <c r="D166" s="88">
        <v>-63.282307000000003</v>
      </c>
      <c r="J166" s="88">
        <v>21224489795.917999</v>
      </c>
      <c r="K166" s="88">
        <v>-63.992736999999998</v>
      </c>
      <c r="L166" s="88">
        <v>-55.241112000000001</v>
      </c>
    </row>
    <row r="167" spans="2:12" x14ac:dyDescent="0.25">
      <c r="B167" s="88">
        <v>21469387755.102001</v>
      </c>
      <c r="C167" s="88">
        <v>-70.938484000000003</v>
      </c>
      <c r="D167" s="88">
        <v>-62.340083999999997</v>
      </c>
      <c r="J167" s="88">
        <v>21469387755.102001</v>
      </c>
      <c r="K167" s="88">
        <v>-66.137694999999994</v>
      </c>
      <c r="L167" s="88">
        <v>-57.261325999999997</v>
      </c>
    </row>
    <row r="168" spans="2:12" x14ac:dyDescent="0.25">
      <c r="B168" s="88">
        <v>21714285714.285999</v>
      </c>
      <c r="C168" s="88">
        <v>-71.013122999999993</v>
      </c>
      <c r="D168" s="88">
        <v>-61.602493000000003</v>
      </c>
      <c r="J168" s="88">
        <v>21714285714.285999</v>
      </c>
      <c r="K168" s="88">
        <v>-68.231621000000004</v>
      </c>
      <c r="L168" s="88">
        <v>-58.734383000000001</v>
      </c>
    </row>
    <row r="169" spans="2:12" x14ac:dyDescent="0.25">
      <c r="B169" s="88">
        <v>21959183673.469002</v>
      </c>
      <c r="C169" s="88">
        <v>-67.722504000000001</v>
      </c>
      <c r="D169" s="88">
        <v>-60.174847</v>
      </c>
      <c r="J169" s="88">
        <v>21959183673.469002</v>
      </c>
      <c r="K169" s="88">
        <v>-68.719795000000005</v>
      </c>
      <c r="L169" s="88">
        <v>-58.673264000000003</v>
      </c>
    </row>
    <row r="170" spans="2:12" x14ac:dyDescent="0.25">
      <c r="B170" s="88">
        <v>22204081632.653</v>
      </c>
      <c r="C170" s="88">
        <v>-66.900443999999993</v>
      </c>
      <c r="D170" s="88">
        <v>-58.699852</v>
      </c>
      <c r="J170" s="88">
        <v>22204081632.653</v>
      </c>
      <c r="K170" s="88">
        <v>-66.451622</v>
      </c>
      <c r="L170" s="88">
        <v>-56.750416000000001</v>
      </c>
    </row>
    <row r="171" spans="2:12" x14ac:dyDescent="0.25">
      <c r="B171" s="88">
        <v>22448979591.837002</v>
      </c>
      <c r="C171" s="88">
        <v>-65.720733999999993</v>
      </c>
      <c r="D171" s="88">
        <v>-57.873772000000002</v>
      </c>
      <c r="J171" s="88">
        <v>22448979591.837002</v>
      </c>
      <c r="K171" s="88">
        <v>-61.801529000000002</v>
      </c>
      <c r="L171" s="88">
        <v>-54.312389000000003</v>
      </c>
    </row>
    <row r="172" spans="2:12" x14ac:dyDescent="0.25">
      <c r="B172" s="88">
        <v>22693877551.02</v>
      </c>
      <c r="C172" s="88">
        <v>-64.509810999999999</v>
      </c>
      <c r="D172" s="88">
        <v>-57.162697000000001</v>
      </c>
      <c r="J172" s="88">
        <v>22693877551.02</v>
      </c>
      <c r="K172" s="88">
        <v>-60.843623999999998</v>
      </c>
      <c r="L172" s="88">
        <v>-52.557495000000003</v>
      </c>
    </row>
    <row r="173" spans="2:12" x14ac:dyDescent="0.25">
      <c r="B173" s="88">
        <v>22938775510.203999</v>
      </c>
      <c r="C173" s="88">
        <v>-64.025513000000004</v>
      </c>
      <c r="D173" s="88">
        <v>-55.908473999999998</v>
      </c>
      <c r="J173" s="88">
        <v>22938775510.203999</v>
      </c>
      <c r="K173" s="88">
        <v>-60.645794000000002</v>
      </c>
      <c r="L173" s="88">
        <v>-51.808590000000002</v>
      </c>
    </row>
    <row r="174" spans="2:12" x14ac:dyDescent="0.25">
      <c r="B174" s="88">
        <v>23183673469.388</v>
      </c>
      <c r="C174" s="88">
        <v>-62.275340999999997</v>
      </c>
      <c r="D174" s="88">
        <v>-55.085121000000001</v>
      </c>
      <c r="J174" s="88">
        <v>23183673469.388</v>
      </c>
      <c r="K174" s="88">
        <v>-60.174563999999997</v>
      </c>
      <c r="L174" s="88">
        <v>-51.021523000000002</v>
      </c>
    </row>
    <row r="175" spans="2:12" x14ac:dyDescent="0.25">
      <c r="B175" s="88">
        <v>23428571428.570999</v>
      </c>
      <c r="C175" s="88">
        <v>-62.103966</v>
      </c>
      <c r="D175" s="88">
        <v>-54.147964000000002</v>
      </c>
      <c r="J175" s="88">
        <v>23428571428.570999</v>
      </c>
      <c r="K175" s="88">
        <v>-58.839950999999999</v>
      </c>
      <c r="L175" s="88">
        <v>-50.815486999999997</v>
      </c>
    </row>
    <row r="176" spans="2:12" x14ac:dyDescent="0.25">
      <c r="B176" s="88">
        <v>23673469387.755001</v>
      </c>
      <c r="C176" s="88">
        <v>-61.081085000000002</v>
      </c>
      <c r="D176" s="88">
        <v>-53.375216999999999</v>
      </c>
      <c r="J176" s="88">
        <v>23673469387.755001</v>
      </c>
      <c r="K176" s="88">
        <v>-60.181663999999998</v>
      </c>
      <c r="L176" s="88">
        <v>-50.768180999999998</v>
      </c>
    </row>
    <row r="177" spans="2:12" x14ac:dyDescent="0.25">
      <c r="B177" s="88">
        <v>23918367346.938999</v>
      </c>
      <c r="C177" s="88">
        <v>-59.812564999999999</v>
      </c>
      <c r="D177" s="88">
        <v>-53.369663000000003</v>
      </c>
      <c r="J177" s="88">
        <v>23918367346.938999</v>
      </c>
      <c r="K177" s="88">
        <v>-60.149127999999997</v>
      </c>
      <c r="L177" s="88">
        <v>-51.20966</v>
      </c>
    </row>
    <row r="178" spans="2:12" x14ac:dyDescent="0.25">
      <c r="B178" s="88">
        <v>24163265306.122002</v>
      </c>
      <c r="C178" s="88">
        <v>-61.951144999999997</v>
      </c>
      <c r="D178" s="88">
        <v>-53.078831000000001</v>
      </c>
      <c r="J178" s="88">
        <v>24163265306.122002</v>
      </c>
      <c r="K178" s="88">
        <v>-60.301720000000003</v>
      </c>
      <c r="L178" s="88">
        <v>-51.373165</v>
      </c>
    </row>
    <row r="179" spans="2:12" x14ac:dyDescent="0.25">
      <c r="B179" s="88">
        <v>24408163265.306</v>
      </c>
      <c r="C179" s="88">
        <v>-60.086627999999997</v>
      </c>
      <c r="D179" s="88">
        <v>-53.874298000000003</v>
      </c>
      <c r="J179" s="88">
        <v>24408163265.306</v>
      </c>
      <c r="K179" s="88">
        <v>-60.846263999999998</v>
      </c>
      <c r="L179" s="88">
        <v>-51.979660000000003</v>
      </c>
    </row>
    <row r="180" spans="2:12" x14ac:dyDescent="0.25">
      <c r="B180" s="88">
        <v>24653061224.490002</v>
      </c>
      <c r="C180" s="88">
        <v>-62.119774</v>
      </c>
      <c r="D180" s="88">
        <v>-53.830727000000003</v>
      </c>
      <c r="J180" s="88">
        <v>24653061224.490002</v>
      </c>
      <c r="K180" s="88">
        <v>-62.180709999999998</v>
      </c>
      <c r="L180" s="88">
        <v>-52.863940999999997</v>
      </c>
    </row>
    <row r="181" spans="2:12" x14ac:dyDescent="0.25">
      <c r="B181" s="88">
        <v>24897959183.673</v>
      </c>
      <c r="C181" s="88">
        <v>-61.810718999999999</v>
      </c>
      <c r="D181" s="88">
        <v>-54.390132999999999</v>
      </c>
      <c r="J181" s="88">
        <v>24897959183.673</v>
      </c>
      <c r="K181" s="88">
        <v>-63.200854999999997</v>
      </c>
      <c r="L181" s="88">
        <v>-52.899712000000001</v>
      </c>
    </row>
    <row r="182" spans="2:12" x14ac:dyDescent="0.25">
      <c r="B182" s="88">
        <v>25142857142.856998</v>
      </c>
      <c r="C182" s="88">
        <v>-61.861511</v>
      </c>
      <c r="D182" s="88">
        <v>-54.031756999999999</v>
      </c>
      <c r="J182" s="88">
        <v>25142857142.856998</v>
      </c>
      <c r="K182" s="88">
        <v>-61.256897000000002</v>
      </c>
      <c r="L182" s="88">
        <v>-52.756016000000002</v>
      </c>
    </row>
    <row r="183" spans="2:12" x14ac:dyDescent="0.25">
      <c r="B183" s="88">
        <v>25387755102.041</v>
      </c>
      <c r="C183" s="88">
        <v>-61.207500000000003</v>
      </c>
      <c r="D183" s="88">
        <v>-53.064568000000001</v>
      </c>
      <c r="J183" s="88">
        <v>25387755102.041</v>
      </c>
      <c r="K183" s="88">
        <v>-62.086956000000001</v>
      </c>
      <c r="L183" s="88">
        <v>-51.527881999999998</v>
      </c>
    </row>
    <row r="184" spans="2:12" x14ac:dyDescent="0.25">
      <c r="B184" s="88">
        <v>25632653061.223999</v>
      </c>
      <c r="C184" s="88">
        <v>-59.073951999999998</v>
      </c>
      <c r="D184" s="88">
        <v>-51.831145999999997</v>
      </c>
      <c r="J184" s="88">
        <v>25632653061.223999</v>
      </c>
      <c r="K184" s="88">
        <v>-59.815539999999999</v>
      </c>
      <c r="L184" s="88">
        <v>-50.706764</v>
      </c>
    </row>
    <row r="185" spans="2:12" x14ac:dyDescent="0.25">
      <c r="B185" s="88">
        <v>25877551020.408001</v>
      </c>
      <c r="C185" s="88">
        <v>-58.381653</v>
      </c>
      <c r="D185" s="88">
        <v>-50.491954999999997</v>
      </c>
      <c r="J185" s="88">
        <v>25877551020.408001</v>
      </c>
      <c r="K185" s="88">
        <v>-59.088149999999999</v>
      </c>
      <c r="L185" s="88">
        <v>-49.777549999999998</v>
      </c>
    </row>
    <row r="186" spans="2:12" x14ac:dyDescent="0.25">
      <c r="B186" s="88">
        <v>26122448979.591999</v>
      </c>
      <c r="C186" s="88">
        <v>-57.416252</v>
      </c>
      <c r="D186" s="88">
        <v>-49.576056999999999</v>
      </c>
      <c r="J186" s="88">
        <v>26122448979.591999</v>
      </c>
      <c r="K186" s="88">
        <v>-59.564250999999999</v>
      </c>
      <c r="L186" s="88">
        <v>-49.099907000000002</v>
      </c>
    </row>
    <row r="187" spans="2:12" x14ac:dyDescent="0.25">
      <c r="B187" s="88">
        <v>26367346938.776001</v>
      </c>
      <c r="C187" s="88">
        <v>-56.713448</v>
      </c>
      <c r="D187" s="88">
        <v>-50.839016000000001</v>
      </c>
      <c r="J187" s="88">
        <v>26367346938.776001</v>
      </c>
      <c r="K187" s="88">
        <v>-58.117378000000002</v>
      </c>
      <c r="L187" s="88">
        <v>-51.892128</v>
      </c>
    </row>
    <row r="188" spans="2:12" x14ac:dyDescent="0.25">
      <c r="B188" s="88">
        <v>26612244897.959</v>
      </c>
      <c r="C188" s="88">
        <v>-62.516972000000003</v>
      </c>
      <c r="D188" s="88">
        <v>-52.185119999999998</v>
      </c>
      <c r="J188" s="88">
        <v>26612244897.959</v>
      </c>
      <c r="K188" s="88">
        <v>-67.636985999999993</v>
      </c>
      <c r="L188" s="88">
        <v>-54.459243999999998</v>
      </c>
    </row>
    <row r="189" spans="2:12" x14ac:dyDescent="0.25">
      <c r="B189" s="88">
        <v>26857142857.143002</v>
      </c>
      <c r="C189" s="88">
        <v>-61.610764000000003</v>
      </c>
      <c r="D189" s="88">
        <v>-53.427864</v>
      </c>
      <c r="J189" s="88">
        <v>26857142857.143002</v>
      </c>
      <c r="K189" s="88">
        <v>-67.178657999999999</v>
      </c>
      <c r="L189" s="88">
        <v>-56.824756999999998</v>
      </c>
    </row>
    <row r="190" spans="2:12" x14ac:dyDescent="0.25">
      <c r="B190" s="88">
        <v>27102040816.327</v>
      </c>
      <c r="C190" s="88">
        <v>-60.382637000000003</v>
      </c>
      <c r="D190" s="88">
        <v>-52.239471000000002</v>
      </c>
      <c r="J190" s="88">
        <v>27102040816.327</v>
      </c>
      <c r="K190" s="88">
        <v>-64.937316999999993</v>
      </c>
      <c r="L190" s="88">
        <v>-55.229557</v>
      </c>
    </row>
    <row r="191" spans="2:12" x14ac:dyDescent="0.25">
      <c r="B191" s="88">
        <v>27346938775.509998</v>
      </c>
      <c r="C191" s="88">
        <v>-58.863731000000001</v>
      </c>
      <c r="D191" s="88">
        <v>-50.505763999999999</v>
      </c>
      <c r="J191" s="88">
        <v>27346938775.509998</v>
      </c>
      <c r="K191" s="88">
        <v>-62.642105000000001</v>
      </c>
      <c r="L191" s="88">
        <v>-52.912112999999998</v>
      </c>
    </row>
    <row r="192" spans="2:12" x14ac:dyDescent="0.25">
      <c r="B192" s="88">
        <v>27591836734.694</v>
      </c>
      <c r="C192" s="88">
        <v>-56.385787999999998</v>
      </c>
      <c r="D192" s="88">
        <v>-49.073791999999997</v>
      </c>
      <c r="J192" s="88">
        <v>27591836734.694</v>
      </c>
      <c r="K192" s="88">
        <v>-60.119262999999997</v>
      </c>
      <c r="L192" s="88">
        <v>-51.128540000000001</v>
      </c>
    </row>
    <row r="193" spans="2:12" x14ac:dyDescent="0.25">
      <c r="B193" s="88">
        <v>27836734693.877998</v>
      </c>
      <c r="C193" s="88">
        <v>-56.123775000000002</v>
      </c>
      <c r="D193" s="88">
        <v>-48.033400999999998</v>
      </c>
      <c r="J193" s="88">
        <v>27836734693.877998</v>
      </c>
      <c r="K193" s="88">
        <v>-59.55283</v>
      </c>
      <c r="L193" s="88">
        <v>-50.206532000000003</v>
      </c>
    </row>
    <row r="194" spans="2:12" x14ac:dyDescent="0.25">
      <c r="B194" s="88">
        <v>28081632653.061001</v>
      </c>
      <c r="C194" s="88">
        <v>-55.729626000000003</v>
      </c>
      <c r="D194" s="88">
        <v>-47.504742</v>
      </c>
      <c r="J194" s="88">
        <v>28081632653.061001</v>
      </c>
      <c r="K194" s="88">
        <v>-59.831161000000002</v>
      </c>
      <c r="L194" s="88">
        <v>-49.978237</v>
      </c>
    </row>
    <row r="195" spans="2:12" x14ac:dyDescent="0.25">
      <c r="B195" s="88">
        <v>28326530612.244999</v>
      </c>
      <c r="C195" s="88">
        <v>-54.902926999999998</v>
      </c>
      <c r="D195" s="88">
        <v>-47.089545999999999</v>
      </c>
      <c r="J195" s="88">
        <v>28326530612.244999</v>
      </c>
      <c r="K195" s="88">
        <v>-59.441406000000001</v>
      </c>
      <c r="L195" s="88">
        <v>-50.315784000000001</v>
      </c>
    </row>
    <row r="196" spans="2:12" x14ac:dyDescent="0.25">
      <c r="B196" s="88">
        <v>28571428571.429001</v>
      </c>
      <c r="C196" s="88">
        <v>-54.931640999999999</v>
      </c>
      <c r="D196" s="88">
        <v>-46.764183000000003</v>
      </c>
      <c r="J196" s="88">
        <v>28571428571.429001</v>
      </c>
      <c r="K196" s="88">
        <v>-60.515793000000002</v>
      </c>
      <c r="L196" s="88">
        <v>-50.640247000000002</v>
      </c>
    </row>
    <row r="197" spans="2:12" x14ac:dyDescent="0.25">
      <c r="B197" s="88">
        <v>28816326530.612</v>
      </c>
      <c r="C197" s="88">
        <v>-54.921760999999996</v>
      </c>
      <c r="D197" s="88">
        <v>-47.066611999999999</v>
      </c>
      <c r="J197" s="88">
        <v>28816326530.612</v>
      </c>
      <c r="K197" s="88">
        <v>-60.777000000000001</v>
      </c>
      <c r="L197" s="88">
        <v>-51.857761000000004</v>
      </c>
    </row>
    <row r="198" spans="2:12" x14ac:dyDescent="0.25">
      <c r="B198" s="88">
        <v>29061224489.796001</v>
      </c>
      <c r="C198" s="88">
        <v>-55.929405000000003</v>
      </c>
      <c r="D198" s="88">
        <v>-47.190544000000003</v>
      </c>
      <c r="J198" s="88">
        <v>29061224489.796001</v>
      </c>
      <c r="K198" s="88">
        <v>-63.068531</v>
      </c>
      <c r="L198" s="88">
        <v>-53.717091000000003</v>
      </c>
    </row>
    <row r="199" spans="2:12" x14ac:dyDescent="0.25">
      <c r="B199" s="88">
        <v>29306122448.98</v>
      </c>
      <c r="C199" s="88">
        <v>-55.556870000000004</v>
      </c>
      <c r="D199" s="88">
        <v>-47.718409999999999</v>
      </c>
      <c r="J199" s="88">
        <v>29306122448.98</v>
      </c>
      <c r="K199" s="88">
        <v>-66.179587999999995</v>
      </c>
      <c r="L199" s="88">
        <v>-55.871281000000003</v>
      </c>
    </row>
    <row r="200" spans="2:12" x14ac:dyDescent="0.25">
      <c r="B200" s="88">
        <v>29551020408.162998</v>
      </c>
      <c r="C200" s="88">
        <v>-56.734611999999998</v>
      </c>
      <c r="D200" s="88">
        <v>-48.068717999999997</v>
      </c>
      <c r="J200" s="88">
        <v>29551020408.162998</v>
      </c>
      <c r="K200" s="88">
        <v>-67.401450999999994</v>
      </c>
      <c r="L200" s="88">
        <v>-58.085887999999997</v>
      </c>
    </row>
    <row r="201" spans="2:12" x14ac:dyDescent="0.25">
      <c r="B201" s="88">
        <v>29795918367.347</v>
      </c>
      <c r="C201" s="88">
        <v>-57.293799999999997</v>
      </c>
      <c r="D201" s="88">
        <v>-48.336716000000003</v>
      </c>
      <c r="J201" s="88">
        <v>29795918367.347</v>
      </c>
      <c r="K201" s="88">
        <v>-70.071793</v>
      </c>
      <c r="L201" s="88">
        <v>-57.841186999999998</v>
      </c>
    </row>
    <row r="202" spans="2:12" x14ac:dyDescent="0.25">
      <c r="B202" s="88">
        <v>30040816326.530998</v>
      </c>
      <c r="C202" s="88">
        <v>-56.742534999999997</v>
      </c>
      <c r="D202" s="88">
        <v>-48.354678999999997</v>
      </c>
      <c r="J202" s="88">
        <v>30040816326.530998</v>
      </c>
      <c r="K202" s="88">
        <v>-65.999374000000003</v>
      </c>
      <c r="L202" s="88">
        <v>-56.568859000000003</v>
      </c>
    </row>
    <row r="203" spans="2:12" x14ac:dyDescent="0.25">
      <c r="B203" s="88">
        <v>30285714285.714001</v>
      </c>
      <c r="C203" s="88">
        <v>-57.29166</v>
      </c>
      <c r="D203" s="88">
        <v>-47.547153000000002</v>
      </c>
      <c r="J203" s="88">
        <v>30285714285.714001</v>
      </c>
      <c r="K203" s="88">
        <v>-64.476151000000002</v>
      </c>
      <c r="L203" s="88">
        <v>-53.023735000000002</v>
      </c>
    </row>
    <row r="204" spans="2:12" x14ac:dyDescent="0.25">
      <c r="B204" s="88">
        <v>30530612244.897999</v>
      </c>
      <c r="C204" s="88">
        <v>-55.503819</v>
      </c>
      <c r="D204" s="88">
        <v>-46.361370000000001</v>
      </c>
      <c r="J204" s="88">
        <v>30530612244.897999</v>
      </c>
      <c r="K204" s="88">
        <v>-60.598166999999997</v>
      </c>
      <c r="L204" s="88">
        <v>-50.167701999999998</v>
      </c>
    </row>
    <row r="205" spans="2:12" x14ac:dyDescent="0.25">
      <c r="B205" s="88">
        <v>30775510204.082001</v>
      </c>
      <c r="C205" s="88">
        <v>-53.873069999999998</v>
      </c>
      <c r="D205" s="88">
        <v>-44.610984999999999</v>
      </c>
      <c r="J205" s="88">
        <v>30775510204.082001</v>
      </c>
      <c r="K205" s="88">
        <v>-58.896881</v>
      </c>
      <c r="L205" s="88">
        <v>-47.118763000000001</v>
      </c>
    </row>
    <row r="206" spans="2:12" x14ac:dyDescent="0.25">
      <c r="B206" s="88">
        <v>31020408163.264999</v>
      </c>
      <c r="C206" s="88">
        <v>-52.814422999999998</v>
      </c>
      <c r="D206" s="88">
        <v>-43.675705000000001</v>
      </c>
      <c r="J206" s="88">
        <v>31020408163.264999</v>
      </c>
      <c r="K206" s="88">
        <v>-56.970061999999999</v>
      </c>
      <c r="L206" s="88">
        <v>-45.942538999999996</v>
      </c>
    </row>
    <row r="207" spans="2:12" x14ac:dyDescent="0.25">
      <c r="B207" s="88">
        <v>31265306122.449001</v>
      </c>
      <c r="C207" s="88">
        <v>-53.538592999999999</v>
      </c>
      <c r="D207" s="88">
        <v>-42.076180000000001</v>
      </c>
      <c r="J207" s="88">
        <v>31265306122.449001</v>
      </c>
      <c r="K207" s="88">
        <v>-59.002983</v>
      </c>
      <c r="L207" s="88">
        <v>-44.899822</v>
      </c>
    </row>
    <row r="208" spans="2:12" x14ac:dyDescent="0.25">
      <c r="B208" s="88">
        <v>31510204081.632999</v>
      </c>
      <c r="C208" s="88">
        <v>-50.079456</v>
      </c>
      <c r="D208" s="88">
        <v>-47.838782999999999</v>
      </c>
      <c r="J208" s="88">
        <v>31510204081.632999</v>
      </c>
      <c r="K208" s="88">
        <v>-58.102634000000002</v>
      </c>
      <c r="L208" s="88">
        <v>-44.912891000000002</v>
      </c>
    </row>
    <row r="209" spans="2:12" x14ac:dyDescent="0.25">
      <c r="B209" s="88">
        <v>31755102040.816002</v>
      </c>
      <c r="C209" s="88">
        <v>-71.756621999999993</v>
      </c>
      <c r="D209" s="88">
        <v>-42.506466000000003</v>
      </c>
      <c r="J209" s="88">
        <v>31755102040.816002</v>
      </c>
      <c r="K209" s="88">
        <v>-59.945487999999997</v>
      </c>
      <c r="L209" s="88">
        <v>-44.109386000000001</v>
      </c>
    </row>
    <row r="210" spans="2:12" x14ac:dyDescent="0.25">
      <c r="B210" s="88">
        <v>32000000000</v>
      </c>
      <c r="C210" s="88">
        <v>-42.234726000000002</v>
      </c>
      <c r="D210" s="88">
        <v>-38.464958000000003</v>
      </c>
      <c r="J210" s="88">
        <v>32000000000</v>
      </c>
      <c r="K210" s="88">
        <v>-60.123589000000003</v>
      </c>
      <c r="L210" s="88">
        <v>-43.932892000000002</v>
      </c>
    </row>
    <row r="211" spans="2:12" x14ac:dyDescent="0.25">
      <c r="B211" s="88" t="s">
        <v>21</v>
      </c>
      <c r="C211" s="88"/>
      <c r="D211" s="88"/>
      <c r="J211" s="88" t="s">
        <v>21</v>
      </c>
      <c r="K211" s="88"/>
      <c r="L211" s="88"/>
    </row>
    <row r="212" spans="2:12" x14ac:dyDescent="0.25">
      <c r="B212" s="88"/>
      <c r="C212" s="88"/>
      <c r="D212" s="88"/>
      <c r="J212" s="88"/>
      <c r="K212" s="88"/>
      <c r="L212" s="88"/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12"/>
  <sheetViews>
    <sheetView workbookViewId="0"/>
  </sheetViews>
  <sheetFormatPr defaultRowHeight="15" x14ac:dyDescent="0.25"/>
  <cols>
    <col min="1" max="1" width="13.7109375" style="40" customWidth="1"/>
    <col min="2" max="3" width="10.85546875" style="87" customWidth="1"/>
    <col min="4" max="4" width="8.5703125" style="87" customWidth="1"/>
    <col min="5" max="5" width="5.5703125" style="9" customWidth="1"/>
    <col min="6" max="6" width="12.85546875" style="6" bestFit="1" customWidth="1"/>
    <col min="7" max="7" width="18.5703125" style="12" bestFit="1" customWidth="1"/>
    <col min="8" max="8" width="20.5703125" style="12" bestFit="1" customWidth="1"/>
    <col min="9" max="9" width="13.7109375" style="40" customWidth="1"/>
    <col min="10" max="10" width="13.85546875" style="87" customWidth="1"/>
    <col min="11" max="11" width="7.5703125" style="87" customWidth="1"/>
    <col min="12" max="12" width="9" style="87" customWidth="1"/>
    <col min="13" max="13" width="10" style="9" bestFit="1" customWidth="1"/>
    <col min="14" max="14" width="12.85546875" style="6" bestFit="1" customWidth="1"/>
    <col min="15" max="15" width="18.5703125" style="12" bestFit="1" customWidth="1"/>
    <col min="16" max="16" width="20.5703125" style="12" bestFit="1" customWidth="1"/>
    <col min="17" max="17" width="2.7109375" style="9" customWidth="1"/>
  </cols>
  <sheetData>
    <row r="1" spans="1:17" x14ac:dyDescent="0.25">
      <c r="B1" s="88" t="s">
        <v>95</v>
      </c>
      <c r="C1" s="88"/>
      <c r="D1" s="88"/>
      <c r="E1" s="88"/>
      <c r="F1" s="6" t="s">
        <v>2</v>
      </c>
      <c r="G1" s="13" t="s">
        <v>107</v>
      </c>
      <c r="H1" s="44">
        <f>D112</f>
        <v>-53.745933999999998</v>
      </c>
      <c r="J1" s="88" t="s">
        <v>95</v>
      </c>
      <c r="K1" s="88"/>
      <c r="L1" s="88"/>
      <c r="N1" s="6" t="s">
        <v>2</v>
      </c>
      <c r="O1" s="13" t="s">
        <v>107</v>
      </c>
      <c r="P1" s="44">
        <f>L112</f>
        <v>-57.062023000000003</v>
      </c>
    </row>
    <row r="2" spans="1:17" x14ac:dyDescent="0.25">
      <c r="A2" s="50" t="s">
        <v>106</v>
      </c>
      <c r="B2" s="88" t="s">
        <v>249</v>
      </c>
      <c r="C2" s="88" t="s">
        <v>280</v>
      </c>
      <c r="D2" s="88" t="s">
        <v>281</v>
      </c>
      <c r="E2" s="88" t="s">
        <v>282</v>
      </c>
      <c r="H2" s="11"/>
      <c r="I2" s="50" t="s">
        <v>105</v>
      </c>
      <c r="J2" s="88" t="s">
        <v>249</v>
      </c>
      <c r="K2" s="88" t="s">
        <v>280</v>
      </c>
      <c r="L2" s="88" t="s">
        <v>281</v>
      </c>
      <c r="M2" s="9" t="s">
        <v>282</v>
      </c>
      <c r="P2" s="11"/>
    </row>
    <row r="3" spans="1:17" s="15" customFormat="1" x14ac:dyDescent="0.25">
      <c r="A3" s="40"/>
      <c r="B3" s="88" t="s">
        <v>209</v>
      </c>
      <c r="C3" s="88" t="s">
        <v>295</v>
      </c>
      <c r="D3" s="88" t="s">
        <v>307</v>
      </c>
      <c r="E3" s="88"/>
      <c r="F3" s="13" t="s">
        <v>12</v>
      </c>
      <c r="G3" s="13">
        <f>ABS(AVERAGE(G5:G103))</f>
        <v>63.189038949494972</v>
      </c>
      <c r="H3" s="82" t="s">
        <v>246</v>
      </c>
      <c r="I3" s="40"/>
      <c r="J3" s="88" t="s">
        <v>209</v>
      </c>
      <c r="K3" s="88" t="s">
        <v>295</v>
      </c>
      <c r="L3" s="88" t="s">
        <v>308</v>
      </c>
      <c r="M3" s="14"/>
      <c r="N3" s="13" t="s">
        <v>12</v>
      </c>
      <c r="O3" s="13">
        <f>ABS(AVERAGE(O5:O103))</f>
        <v>64.334044909090892</v>
      </c>
      <c r="P3" s="82" t="s">
        <v>246</v>
      </c>
      <c r="Q3" s="14"/>
    </row>
    <row r="4" spans="1:17" x14ac:dyDescent="0.25">
      <c r="B4" s="88" t="s">
        <v>98</v>
      </c>
      <c r="C4" s="88"/>
      <c r="D4" s="88"/>
      <c r="E4" s="88"/>
      <c r="G4" s="11"/>
      <c r="H4" s="11"/>
      <c r="J4" s="88" t="s">
        <v>98</v>
      </c>
      <c r="K4" s="88"/>
      <c r="L4" s="88"/>
      <c r="O4" s="11"/>
      <c r="P4" s="11"/>
    </row>
    <row r="5" spans="1:17" x14ac:dyDescent="0.25">
      <c r="B5" s="88"/>
      <c r="C5" s="88"/>
      <c r="D5" s="88"/>
      <c r="E5" s="88"/>
      <c r="F5" s="6">
        <f t="shared" ref="F5:F36" si="0">B113/1000000000</f>
        <v>8.2263469387754995</v>
      </c>
      <c r="G5" s="11">
        <f>H5-5</f>
        <v>-56.068221999999999</v>
      </c>
      <c r="H5" s="6">
        <f t="shared" ref="H5:H36" si="1">D113</f>
        <v>-51.068221999999999</v>
      </c>
      <c r="J5" s="88"/>
      <c r="K5" s="88"/>
      <c r="L5" s="88"/>
      <c r="N5" s="6">
        <f t="shared" ref="N5:N36" si="2">J113/1000000000</f>
        <v>8.2263469387754995</v>
      </c>
      <c r="O5" s="11">
        <f>P5-5</f>
        <v>-64.485298</v>
      </c>
      <c r="P5" s="6">
        <f t="shared" ref="P5:P36" si="3">L113</f>
        <v>-59.485298</v>
      </c>
    </row>
    <row r="6" spans="1:17" x14ac:dyDescent="0.25">
      <c r="B6" s="88" t="s">
        <v>99</v>
      </c>
      <c r="C6" s="88"/>
      <c r="D6" s="88"/>
      <c r="E6" s="88"/>
      <c r="F6" s="6">
        <f t="shared" si="0"/>
        <v>8.452693877550999</v>
      </c>
      <c r="G6" s="11">
        <f t="shared" ref="G6:G69" si="4">H6-5</f>
        <v>-53.851906</v>
      </c>
      <c r="H6" s="6">
        <f t="shared" si="1"/>
        <v>-48.851906</v>
      </c>
      <c r="J6" s="88" t="s">
        <v>99</v>
      </c>
      <c r="K6" s="88"/>
      <c r="L6" s="88"/>
      <c r="N6" s="6">
        <f t="shared" si="2"/>
        <v>8.452693877550999</v>
      </c>
      <c r="O6" s="11">
        <f t="shared" ref="O6:O69" si="5">P6-5</f>
        <v>-65.678359999999998</v>
      </c>
      <c r="P6" s="6">
        <f t="shared" si="3"/>
        <v>-60.678359999999998</v>
      </c>
    </row>
    <row r="7" spans="1:17" x14ac:dyDescent="0.25">
      <c r="B7" s="88" t="s">
        <v>19</v>
      </c>
      <c r="C7" s="88" t="s">
        <v>111</v>
      </c>
      <c r="D7" s="88"/>
      <c r="E7" s="88"/>
      <c r="F7" s="6">
        <f t="shared" si="0"/>
        <v>8.6790408163265003</v>
      </c>
      <c r="G7" s="11">
        <f t="shared" si="4"/>
        <v>-54.040019999999998</v>
      </c>
      <c r="H7" s="6">
        <f t="shared" si="1"/>
        <v>-49.040019999999998</v>
      </c>
      <c r="J7" s="88" t="s">
        <v>19</v>
      </c>
      <c r="K7" s="88" t="s">
        <v>111</v>
      </c>
      <c r="L7" s="88"/>
      <c r="N7" s="6">
        <f t="shared" si="2"/>
        <v>8.6790408163265003</v>
      </c>
      <c r="O7" s="11">
        <f t="shared" si="5"/>
        <v>-62.778778000000003</v>
      </c>
      <c r="P7" s="6">
        <f t="shared" si="3"/>
        <v>-57.778778000000003</v>
      </c>
    </row>
    <row r="8" spans="1:17" x14ac:dyDescent="0.25">
      <c r="B8" s="88">
        <v>8000000000</v>
      </c>
      <c r="C8" s="88">
        <v>-19.195785999999998</v>
      </c>
      <c r="D8" s="88"/>
      <c r="E8" s="88"/>
      <c r="F8" s="6">
        <f t="shared" si="0"/>
        <v>8.9053877551019998</v>
      </c>
      <c r="G8" s="11">
        <f t="shared" si="4"/>
        <v>-55.486125999999999</v>
      </c>
      <c r="H8" s="6">
        <f t="shared" si="1"/>
        <v>-50.486125999999999</v>
      </c>
      <c r="J8" s="88">
        <v>8000000000</v>
      </c>
      <c r="K8" s="88">
        <v>-15.143039999999999</v>
      </c>
      <c r="L8" s="88"/>
      <c r="N8" s="6">
        <f t="shared" si="2"/>
        <v>8.9053877551019998</v>
      </c>
      <c r="O8" s="11">
        <f t="shared" si="5"/>
        <v>-61.713721999999997</v>
      </c>
      <c r="P8" s="6">
        <f t="shared" si="3"/>
        <v>-56.713721999999997</v>
      </c>
    </row>
    <row r="9" spans="1:17" x14ac:dyDescent="0.25">
      <c r="B9" s="88">
        <v>8225418367.3469</v>
      </c>
      <c r="C9" s="88">
        <v>-4.1713791000000002</v>
      </c>
      <c r="D9" s="88"/>
      <c r="E9" s="88"/>
      <c r="F9" s="6">
        <f t="shared" si="0"/>
        <v>9.1317346938776005</v>
      </c>
      <c r="G9" s="11">
        <f t="shared" si="4"/>
        <v>-56.303688000000001</v>
      </c>
      <c r="H9" s="6">
        <f t="shared" si="1"/>
        <v>-51.303688000000001</v>
      </c>
      <c r="J9" s="88">
        <v>8225418367.3469</v>
      </c>
      <c r="K9" s="88">
        <v>-7.1604891000000004</v>
      </c>
      <c r="L9" s="88"/>
      <c r="N9" s="6">
        <f t="shared" si="2"/>
        <v>9.1317346938776005</v>
      </c>
      <c r="O9" s="11">
        <f t="shared" si="5"/>
        <v>-62.339916000000002</v>
      </c>
      <c r="P9" s="6">
        <f t="shared" si="3"/>
        <v>-57.339916000000002</v>
      </c>
    </row>
    <row r="10" spans="1:17" x14ac:dyDescent="0.25">
      <c r="B10" s="88">
        <v>8450836734.6939001</v>
      </c>
      <c r="C10" s="88">
        <v>-4.2475003999999998</v>
      </c>
      <c r="D10" s="88"/>
      <c r="E10" s="88"/>
      <c r="F10" s="6">
        <f t="shared" si="0"/>
        <v>9.3580816326530982</v>
      </c>
      <c r="G10" s="11">
        <f t="shared" si="4"/>
        <v>-56.483142999999998</v>
      </c>
      <c r="H10" s="6">
        <f t="shared" si="1"/>
        <v>-51.483142999999998</v>
      </c>
      <c r="J10" s="88">
        <v>8450836734.6939001</v>
      </c>
      <c r="K10" s="88">
        <v>-6.9641580999999997</v>
      </c>
      <c r="L10" s="88"/>
      <c r="N10" s="6">
        <f t="shared" si="2"/>
        <v>9.3580816326530982</v>
      </c>
      <c r="O10" s="11">
        <f t="shared" si="5"/>
        <v>-61.951248</v>
      </c>
      <c r="P10" s="6">
        <f t="shared" si="3"/>
        <v>-56.951248</v>
      </c>
    </row>
    <row r="11" spans="1:17" x14ac:dyDescent="0.25">
      <c r="B11" s="88">
        <v>8676255102.0408001</v>
      </c>
      <c r="C11" s="88">
        <v>-4.3325399999999998</v>
      </c>
      <c r="D11" s="88"/>
      <c r="E11" s="88"/>
      <c r="F11" s="6">
        <f t="shared" si="0"/>
        <v>9.5844285714285995</v>
      </c>
      <c r="G11" s="11">
        <f t="shared" si="4"/>
        <v>-55.876807999999997</v>
      </c>
      <c r="H11" s="6">
        <f t="shared" si="1"/>
        <v>-50.876807999999997</v>
      </c>
      <c r="J11" s="88">
        <v>8676255102.0408001</v>
      </c>
      <c r="K11" s="88">
        <v>-7.0462537000000003</v>
      </c>
      <c r="L11" s="88"/>
      <c r="N11" s="6">
        <f t="shared" si="2"/>
        <v>9.5844285714285995</v>
      </c>
      <c r="O11" s="11">
        <f t="shared" si="5"/>
        <v>-61.791775000000001</v>
      </c>
      <c r="P11" s="6">
        <f t="shared" si="3"/>
        <v>-56.791775000000001</v>
      </c>
    </row>
    <row r="12" spans="1:17" x14ac:dyDescent="0.25">
      <c r="B12" s="88">
        <v>8901673469.3878002</v>
      </c>
      <c r="C12" s="88">
        <v>-4.4988070000000002</v>
      </c>
      <c r="D12" s="88"/>
      <c r="E12" s="88"/>
      <c r="F12" s="6">
        <f t="shared" si="0"/>
        <v>9.810775510204099</v>
      </c>
      <c r="G12" s="11">
        <f t="shared" si="4"/>
        <v>-56.619537000000001</v>
      </c>
      <c r="H12" s="6">
        <f t="shared" si="1"/>
        <v>-51.619537000000001</v>
      </c>
      <c r="J12" s="88">
        <v>8901673469.3878002</v>
      </c>
      <c r="K12" s="88">
        <v>-7.2893195000000004</v>
      </c>
      <c r="L12" s="88"/>
      <c r="N12" s="6">
        <f t="shared" si="2"/>
        <v>9.810775510204099</v>
      </c>
      <c r="O12" s="11">
        <f t="shared" si="5"/>
        <v>-61.207053999999999</v>
      </c>
      <c r="P12" s="6">
        <f t="shared" si="3"/>
        <v>-56.207053999999999</v>
      </c>
    </row>
    <row r="13" spans="1:17" x14ac:dyDescent="0.25">
      <c r="B13" s="88">
        <v>9127091836.7346992</v>
      </c>
      <c r="C13" s="88">
        <v>-4.5713305000000002</v>
      </c>
      <c r="D13" s="88"/>
      <c r="E13" s="88"/>
      <c r="F13" s="6">
        <f t="shared" si="0"/>
        <v>10.03712244898</v>
      </c>
      <c r="G13" s="11">
        <f t="shared" si="4"/>
        <v>-58.149253999999999</v>
      </c>
      <c r="H13" s="6">
        <f t="shared" si="1"/>
        <v>-53.149253999999999</v>
      </c>
      <c r="J13" s="88">
        <v>9127091836.7346992</v>
      </c>
      <c r="K13" s="88">
        <v>-7.4215650999999996</v>
      </c>
      <c r="L13" s="88"/>
      <c r="N13" s="6">
        <f t="shared" si="2"/>
        <v>10.03712244898</v>
      </c>
      <c r="O13" s="11">
        <f t="shared" si="5"/>
        <v>-60.342514000000001</v>
      </c>
      <c r="P13" s="6">
        <f t="shared" si="3"/>
        <v>-55.342514000000001</v>
      </c>
    </row>
    <row r="14" spans="1:17" x14ac:dyDescent="0.25">
      <c r="B14" s="88">
        <v>9352510204.0816002</v>
      </c>
      <c r="C14" s="88">
        <v>-4.7661781000000003</v>
      </c>
      <c r="D14" s="88"/>
      <c r="E14" s="88"/>
      <c r="F14" s="6">
        <f t="shared" si="0"/>
        <v>10.263469387754999</v>
      </c>
      <c r="G14" s="11">
        <f t="shared" si="4"/>
        <v>-62.699447999999997</v>
      </c>
      <c r="H14" s="6">
        <f t="shared" si="1"/>
        <v>-57.699447999999997</v>
      </c>
      <c r="J14" s="88">
        <v>9352510204.0816002</v>
      </c>
      <c r="K14" s="88">
        <v>-7.5983605000000001</v>
      </c>
      <c r="L14" s="88"/>
      <c r="N14" s="6">
        <f t="shared" si="2"/>
        <v>10.263469387754999</v>
      </c>
      <c r="O14" s="11">
        <f t="shared" si="5"/>
        <v>-59.584620999999999</v>
      </c>
      <c r="P14" s="6">
        <f t="shared" si="3"/>
        <v>-54.584620999999999</v>
      </c>
    </row>
    <row r="15" spans="1:17" x14ac:dyDescent="0.25">
      <c r="B15" s="88">
        <v>9577928571.4286003</v>
      </c>
      <c r="C15" s="88">
        <v>-4.8577766000000002</v>
      </c>
      <c r="D15" s="88"/>
      <c r="E15" s="88"/>
      <c r="F15" s="6">
        <f t="shared" si="0"/>
        <v>10.489816326531001</v>
      </c>
      <c r="G15" s="11">
        <f t="shared" si="4"/>
        <v>-65.723742999999999</v>
      </c>
      <c r="H15" s="6">
        <f t="shared" si="1"/>
        <v>-60.723742999999999</v>
      </c>
      <c r="J15" s="88">
        <v>9577928571.4286003</v>
      </c>
      <c r="K15" s="88">
        <v>-7.6979856</v>
      </c>
      <c r="L15" s="88"/>
      <c r="N15" s="6">
        <f t="shared" si="2"/>
        <v>10.489816326531001</v>
      </c>
      <c r="O15" s="11">
        <f t="shared" si="5"/>
        <v>-59.727271999999999</v>
      </c>
      <c r="P15" s="6">
        <f t="shared" si="3"/>
        <v>-54.727271999999999</v>
      </c>
    </row>
    <row r="16" spans="1:17" x14ac:dyDescent="0.25">
      <c r="B16" s="88">
        <v>9803346938.7754993</v>
      </c>
      <c r="C16" s="88">
        <v>-4.8696523000000003</v>
      </c>
      <c r="D16" s="88"/>
      <c r="E16" s="88"/>
      <c r="F16" s="6">
        <f t="shared" si="0"/>
        <v>10.716163265305999</v>
      </c>
      <c r="G16" s="11">
        <f t="shared" si="4"/>
        <v>-68.448363999999998</v>
      </c>
      <c r="H16" s="6">
        <f t="shared" si="1"/>
        <v>-63.448363999999998</v>
      </c>
      <c r="J16" s="88">
        <v>9803346938.7754993</v>
      </c>
      <c r="K16" s="88">
        <v>-7.6705202999999997</v>
      </c>
      <c r="L16" s="88"/>
      <c r="N16" s="6">
        <f t="shared" si="2"/>
        <v>10.716163265305999</v>
      </c>
      <c r="O16" s="11">
        <f t="shared" si="5"/>
        <v>-61.348647999999997</v>
      </c>
      <c r="P16" s="6">
        <f t="shared" si="3"/>
        <v>-56.348647999999997</v>
      </c>
    </row>
    <row r="17" spans="2:16" x14ac:dyDescent="0.25">
      <c r="B17" s="88">
        <v>10028765306.122</v>
      </c>
      <c r="C17" s="88">
        <v>-5.0185136999999997</v>
      </c>
      <c r="D17" s="88"/>
      <c r="E17" s="88"/>
      <c r="F17" s="6">
        <f t="shared" si="0"/>
        <v>10.942510204082001</v>
      </c>
      <c r="G17" s="11">
        <f t="shared" si="4"/>
        <v>-71.699325999999999</v>
      </c>
      <c r="H17" s="6">
        <f t="shared" si="1"/>
        <v>-66.699325999999999</v>
      </c>
      <c r="J17" s="88">
        <v>10028765306.122</v>
      </c>
      <c r="K17" s="88">
        <v>-7.6691098000000002</v>
      </c>
      <c r="L17" s="88"/>
      <c r="N17" s="6">
        <f t="shared" si="2"/>
        <v>10.942510204082001</v>
      </c>
      <c r="O17" s="11">
        <f t="shared" si="5"/>
        <v>-65.800872999999996</v>
      </c>
      <c r="P17" s="6">
        <f t="shared" si="3"/>
        <v>-60.800873000000003</v>
      </c>
    </row>
    <row r="18" spans="2:16" x14ac:dyDescent="0.25">
      <c r="B18" s="88">
        <v>10254183673.469</v>
      </c>
      <c r="C18" s="88">
        <v>-5.1177248999999998</v>
      </c>
      <c r="D18" s="88"/>
      <c r="E18" s="88"/>
      <c r="F18" s="6">
        <f t="shared" si="0"/>
        <v>11.168857142857</v>
      </c>
      <c r="G18" s="11">
        <f t="shared" si="4"/>
        <v>-71.058411000000007</v>
      </c>
      <c r="H18" s="6">
        <f t="shared" si="1"/>
        <v>-66.058411000000007</v>
      </c>
      <c r="J18" s="88">
        <v>10254183673.469</v>
      </c>
      <c r="K18" s="88">
        <v>-7.5826592000000002</v>
      </c>
      <c r="L18" s="88"/>
      <c r="N18" s="6">
        <f t="shared" si="2"/>
        <v>11.168857142857</v>
      </c>
      <c r="O18" s="11">
        <f t="shared" si="5"/>
        <v>-68.61878200000001</v>
      </c>
      <c r="P18" s="6">
        <f t="shared" si="3"/>
        <v>-63.618782000000003</v>
      </c>
    </row>
    <row r="19" spans="2:16" x14ac:dyDescent="0.25">
      <c r="B19" s="88">
        <v>10479602040.816</v>
      </c>
      <c r="C19" s="88">
        <v>-5.2303128000000001</v>
      </c>
      <c r="D19" s="88"/>
      <c r="E19" s="88"/>
      <c r="F19" s="6">
        <f t="shared" si="0"/>
        <v>11.395204081632999</v>
      </c>
      <c r="G19" s="11">
        <f t="shared" si="4"/>
        <v>-69.664779999999993</v>
      </c>
      <c r="H19" s="6">
        <f t="shared" si="1"/>
        <v>-64.664779999999993</v>
      </c>
      <c r="J19" s="88">
        <v>10479602040.816</v>
      </c>
      <c r="K19" s="88">
        <v>-7.5764107999999997</v>
      </c>
      <c r="L19" s="88"/>
      <c r="N19" s="6">
        <f t="shared" si="2"/>
        <v>11.395204081632999</v>
      </c>
      <c r="O19" s="11">
        <f t="shared" si="5"/>
        <v>-71.298987999999994</v>
      </c>
      <c r="P19" s="6">
        <f t="shared" si="3"/>
        <v>-66.298987999999994</v>
      </c>
    </row>
    <row r="20" spans="2:16" x14ac:dyDescent="0.25">
      <c r="B20" s="88">
        <v>10705020408.163</v>
      </c>
      <c r="C20" s="88">
        <v>-5.3538389000000004</v>
      </c>
      <c r="D20" s="88"/>
      <c r="E20" s="88"/>
      <c r="F20" s="6">
        <f t="shared" si="0"/>
        <v>11.621551020408001</v>
      </c>
      <c r="G20" s="11">
        <f t="shared" si="4"/>
        <v>-66.329700000000003</v>
      </c>
      <c r="H20" s="6">
        <f t="shared" si="1"/>
        <v>-61.329700000000003</v>
      </c>
      <c r="J20" s="88">
        <v>10705020408.163</v>
      </c>
      <c r="K20" s="88">
        <v>-7.5624169999999999</v>
      </c>
      <c r="L20" s="88"/>
      <c r="N20" s="6">
        <f t="shared" si="2"/>
        <v>11.621551020408001</v>
      </c>
      <c r="O20" s="11">
        <f t="shared" si="5"/>
        <v>-70.281554999999997</v>
      </c>
      <c r="P20" s="6">
        <f t="shared" si="3"/>
        <v>-65.281554999999997</v>
      </c>
    </row>
    <row r="21" spans="2:16" x14ac:dyDescent="0.25">
      <c r="B21" s="88">
        <v>10930438775.51</v>
      </c>
      <c r="C21" s="88">
        <v>-5.4572520000000004</v>
      </c>
      <c r="D21" s="88"/>
      <c r="E21" s="88"/>
      <c r="F21" s="6">
        <f t="shared" si="0"/>
        <v>11.847897959183999</v>
      </c>
      <c r="G21" s="11">
        <f t="shared" si="4"/>
        <v>-68.059391000000005</v>
      </c>
      <c r="H21" s="6">
        <f t="shared" si="1"/>
        <v>-63.059390999999998</v>
      </c>
      <c r="J21" s="88">
        <v>10930438775.51</v>
      </c>
      <c r="K21" s="88">
        <v>-7.6222792000000004</v>
      </c>
      <c r="L21" s="88"/>
      <c r="N21" s="6">
        <f t="shared" si="2"/>
        <v>11.847897959183999</v>
      </c>
      <c r="O21" s="11">
        <f t="shared" si="5"/>
        <v>-69.090209999999999</v>
      </c>
      <c r="P21" s="6">
        <f t="shared" si="3"/>
        <v>-64.090209999999999</v>
      </c>
    </row>
    <row r="22" spans="2:16" x14ac:dyDescent="0.25">
      <c r="B22" s="88">
        <v>11155857142.857</v>
      </c>
      <c r="C22" s="88">
        <v>-5.5174022000000003</v>
      </c>
      <c r="D22" s="88"/>
      <c r="E22" s="88"/>
      <c r="F22" s="6">
        <f t="shared" si="0"/>
        <v>12.074244897959</v>
      </c>
      <c r="G22" s="11">
        <f t="shared" si="4"/>
        <v>-69.854279000000005</v>
      </c>
      <c r="H22" s="6">
        <f t="shared" si="1"/>
        <v>-64.854279000000005</v>
      </c>
      <c r="J22" s="88">
        <v>11155857142.857</v>
      </c>
      <c r="K22" s="88">
        <v>-7.5187273000000001</v>
      </c>
      <c r="L22" s="88"/>
      <c r="N22" s="6">
        <f t="shared" si="2"/>
        <v>12.074244897959</v>
      </c>
      <c r="O22" s="11">
        <f t="shared" si="5"/>
        <v>-67.943725999999998</v>
      </c>
      <c r="P22" s="6">
        <f t="shared" si="3"/>
        <v>-62.943725999999998</v>
      </c>
    </row>
    <row r="23" spans="2:16" x14ac:dyDescent="0.25">
      <c r="B23" s="88">
        <v>11381275510.204</v>
      </c>
      <c r="C23" s="88">
        <v>-5.5610666000000002</v>
      </c>
      <c r="D23" s="88"/>
      <c r="E23" s="88"/>
      <c r="F23" s="6">
        <f t="shared" si="0"/>
        <v>12.300591836735</v>
      </c>
      <c r="G23" s="11">
        <f t="shared" si="4"/>
        <v>-70.780822999999998</v>
      </c>
      <c r="H23" s="6">
        <f t="shared" si="1"/>
        <v>-65.780822999999998</v>
      </c>
      <c r="J23" s="88">
        <v>11381275510.204</v>
      </c>
      <c r="K23" s="88">
        <v>-7.4421701000000002</v>
      </c>
      <c r="L23" s="88"/>
      <c r="N23" s="6">
        <f t="shared" si="2"/>
        <v>12.300591836735</v>
      </c>
      <c r="O23" s="11">
        <f t="shared" si="5"/>
        <v>-67.162646999999993</v>
      </c>
      <c r="P23" s="6">
        <f t="shared" si="3"/>
        <v>-62.162647</v>
      </c>
    </row>
    <row r="24" spans="2:16" x14ac:dyDescent="0.25">
      <c r="B24" s="88">
        <v>11606693877.551001</v>
      </c>
      <c r="C24" s="88">
        <v>-5.5931496999999997</v>
      </c>
      <c r="D24" s="88"/>
      <c r="E24" s="88"/>
      <c r="F24" s="6">
        <f t="shared" si="0"/>
        <v>12.526938775510001</v>
      </c>
      <c r="G24" s="11">
        <f t="shared" si="4"/>
        <v>-70.561583999999996</v>
      </c>
      <c r="H24" s="6">
        <f t="shared" si="1"/>
        <v>-65.561583999999996</v>
      </c>
      <c r="J24" s="88">
        <v>11606693877.551001</v>
      </c>
      <c r="K24" s="88">
        <v>-7.3264073999999999</v>
      </c>
      <c r="L24" s="88"/>
      <c r="N24" s="6">
        <f t="shared" si="2"/>
        <v>12.526938775510001</v>
      </c>
      <c r="O24" s="11">
        <f t="shared" si="5"/>
        <v>-67.893306999999993</v>
      </c>
      <c r="P24" s="6">
        <f t="shared" si="3"/>
        <v>-62.893307</v>
      </c>
    </row>
    <row r="25" spans="2:16" x14ac:dyDescent="0.25">
      <c r="B25" s="88">
        <v>11832112244.898001</v>
      </c>
      <c r="C25" s="88">
        <v>-5.6180716000000004</v>
      </c>
      <c r="D25" s="88"/>
      <c r="E25" s="88"/>
      <c r="F25" s="6">
        <f t="shared" si="0"/>
        <v>12.753285714285999</v>
      </c>
      <c r="G25" s="11">
        <f t="shared" si="4"/>
        <v>-69.218781000000007</v>
      </c>
      <c r="H25" s="6">
        <f t="shared" si="1"/>
        <v>-64.218781000000007</v>
      </c>
      <c r="J25" s="88">
        <v>11832112244.898001</v>
      </c>
      <c r="K25" s="88">
        <v>-7.1954435999999999</v>
      </c>
      <c r="L25" s="88"/>
      <c r="N25" s="6">
        <f t="shared" si="2"/>
        <v>12.753285714285999</v>
      </c>
      <c r="O25" s="11">
        <f t="shared" si="5"/>
        <v>-68.095214999999996</v>
      </c>
      <c r="P25" s="6">
        <f t="shared" si="3"/>
        <v>-63.095215000000003</v>
      </c>
    </row>
    <row r="26" spans="2:16" x14ac:dyDescent="0.25">
      <c r="B26" s="88">
        <v>12057530612.245001</v>
      </c>
      <c r="C26" s="88">
        <v>-5.6395191999999996</v>
      </c>
      <c r="D26" s="88"/>
      <c r="E26" s="88"/>
      <c r="F26" s="6">
        <f t="shared" si="0"/>
        <v>12.979632653061001</v>
      </c>
      <c r="G26" s="11">
        <f t="shared" si="4"/>
        <v>-68.430263999999994</v>
      </c>
      <c r="H26" s="6">
        <f t="shared" si="1"/>
        <v>-63.430264000000001</v>
      </c>
      <c r="J26" s="88">
        <v>12057530612.245001</v>
      </c>
      <c r="K26" s="88">
        <v>-7.0657639999999997</v>
      </c>
      <c r="L26" s="88"/>
      <c r="N26" s="6">
        <f t="shared" si="2"/>
        <v>12.979632653061001</v>
      </c>
      <c r="O26" s="11">
        <f t="shared" si="5"/>
        <v>-69.987396000000004</v>
      </c>
      <c r="P26" s="6">
        <f t="shared" si="3"/>
        <v>-64.987396000000004</v>
      </c>
    </row>
    <row r="27" spans="2:16" x14ac:dyDescent="0.25">
      <c r="B27" s="88">
        <v>12282948979.591999</v>
      </c>
      <c r="C27" s="88">
        <v>-5.6254368000000001</v>
      </c>
      <c r="D27" s="88"/>
      <c r="E27" s="88"/>
      <c r="F27" s="6">
        <f t="shared" si="0"/>
        <v>13.205979591837</v>
      </c>
      <c r="G27" s="11">
        <f t="shared" si="4"/>
        <v>-68.093567000000007</v>
      </c>
      <c r="H27" s="6">
        <f t="shared" si="1"/>
        <v>-63.093567</v>
      </c>
      <c r="J27" s="88">
        <v>12282948979.591999</v>
      </c>
      <c r="K27" s="88">
        <v>-6.9809723000000004</v>
      </c>
      <c r="L27" s="88"/>
      <c r="N27" s="6">
        <f t="shared" si="2"/>
        <v>13.205979591837</v>
      </c>
      <c r="O27" s="11">
        <f t="shared" si="5"/>
        <v>-73.904076000000003</v>
      </c>
      <c r="P27" s="6">
        <f t="shared" si="3"/>
        <v>-68.904076000000003</v>
      </c>
    </row>
    <row r="28" spans="2:16" x14ac:dyDescent="0.25">
      <c r="B28" s="88">
        <v>12508367346.938999</v>
      </c>
      <c r="C28" s="88">
        <v>-5.6315966</v>
      </c>
      <c r="D28" s="88"/>
      <c r="E28" s="88"/>
      <c r="F28" s="6">
        <f t="shared" si="0"/>
        <v>13.432326530612</v>
      </c>
      <c r="G28" s="11">
        <f t="shared" si="4"/>
        <v>-71.512077000000005</v>
      </c>
      <c r="H28" s="6">
        <f t="shared" si="1"/>
        <v>-66.512077000000005</v>
      </c>
      <c r="J28" s="88">
        <v>12508367346.938999</v>
      </c>
      <c r="K28" s="88">
        <v>-6.8987894000000001</v>
      </c>
      <c r="L28" s="88"/>
      <c r="N28" s="6">
        <f t="shared" si="2"/>
        <v>13.432326530612</v>
      </c>
      <c r="O28" s="11">
        <f t="shared" si="5"/>
        <v>-73.388915999999995</v>
      </c>
      <c r="P28" s="6">
        <f t="shared" si="3"/>
        <v>-68.388915999999995</v>
      </c>
    </row>
    <row r="29" spans="2:16" x14ac:dyDescent="0.25">
      <c r="B29" s="88">
        <v>12733785714.285999</v>
      </c>
      <c r="C29" s="88">
        <v>-5.6464124</v>
      </c>
      <c r="D29" s="88"/>
      <c r="E29" s="88"/>
      <c r="F29" s="6">
        <f t="shared" si="0"/>
        <v>13.658673469388001</v>
      </c>
      <c r="G29" s="11">
        <f t="shared" si="4"/>
        <v>-70.731941000000006</v>
      </c>
      <c r="H29" s="6">
        <f t="shared" si="1"/>
        <v>-65.731941000000006</v>
      </c>
      <c r="J29" s="88">
        <v>12733785714.285999</v>
      </c>
      <c r="K29" s="88">
        <v>-6.7380481000000003</v>
      </c>
      <c r="L29" s="88"/>
      <c r="N29" s="6">
        <f t="shared" si="2"/>
        <v>13.658673469388001</v>
      </c>
      <c r="O29" s="11">
        <f t="shared" si="5"/>
        <v>-69.064575000000005</v>
      </c>
      <c r="P29" s="6">
        <f t="shared" si="3"/>
        <v>-64.064575000000005</v>
      </c>
    </row>
    <row r="30" spans="2:16" x14ac:dyDescent="0.25">
      <c r="B30" s="88">
        <v>12959204081.632999</v>
      </c>
      <c r="C30" s="88">
        <v>-5.6543608000000001</v>
      </c>
      <c r="D30" s="88"/>
      <c r="E30" s="88"/>
      <c r="F30" s="6">
        <f t="shared" si="0"/>
        <v>13.885020408162999</v>
      </c>
      <c r="G30" s="11">
        <f t="shared" si="4"/>
        <v>-70.667145000000005</v>
      </c>
      <c r="H30" s="6">
        <f t="shared" si="1"/>
        <v>-65.667145000000005</v>
      </c>
      <c r="J30" s="88">
        <v>12959204081.632999</v>
      </c>
      <c r="K30" s="88">
        <v>-6.7135673000000002</v>
      </c>
      <c r="L30" s="88"/>
      <c r="N30" s="6">
        <f t="shared" si="2"/>
        <v>13.885020408162999</v>
      </c>
      <c r="O30" s="11">
        <f t="shared" si="5"/>
        <v>-62.955719000000002</v>
      </c>
      <c r="P30" s="6">
        <f t="shared" si="3"/>
        <v>-57.955719000000002</v>
      </c>
    </row>
    <row r="31" spans="2:16" x14ac:dyDescent="0.25">
      <c r="B31" s="88">
        <v>13184622448.98</v>
      </c>
      <c r="C31" s="88">
        <v>-5.5910729999999997</v>
      </c>
      <c r="D31" s="88"/>
      <c r="E31" s="88"/>
      <c r="F31" s="6">
        <f t="shared" si="0"/>
        <v>14.111367346939</v>
      </c>
      <c r="G31" s="11">
        <f t="shared" si="4"/>
        <v>-71.360611000000006</v>
      </c>
      <c r="H31" s="6">
        <f t="shared" si="1"/>
        <v>-66.360611000000006</v>
      </c>
      <c r="J31" s="88">
        <v>13184622448.98</v>
      </c>
      <c r="K31" s="88">
        <v>-6.6418413999999997</v>
      </c>
      <c r="L31" s="88"/>
      <c r="N31" s="6">
        <f t="shared" si="2"/>
        <v>14.111367346939</v>
      </c>
      <c r="O31" s="11">
        <f t="shared" si="5"/>
        <v>-62.395167999999998</v>
      </c>
      <c r="P31" s="6">
        <f t="shared" si="3"/>
        <v>-57.395167999999998</v>
      </c>
    </row>
    <row r="32" spans="2:16" x14ac:dyDescent="0.25">
      <c r="B32" s="88">
        <v>13410040816.327</v>
      </c>
      <c r="C32" s="88">
        <v>-5.630547</v>
      </c>
      <c r="D32" s="88"/>
      <c r="E32" s="88"/>
      <c r="F32" s="6">
        <f t="shared" si="0"/>
        <v>14.337714285714</v>
      </c>
      <c r="G32" s="11">
        <f t="shared" si="4"/>
        <v>-77.044753999999998</v>
      </c>
      <c r="H32" s="6">
        <f t="shared" si="1"/>
        <v>-72.044753999999998</v>
      </c>
      <c r="J32" s="88">
        <v>13410040816.327</v>
      </c>
      <c r="K32" s="88">
        <v>-6.6888499000000001</v>
      </c>
      <c r="L32" s="88"/>
      <c r="N32" s="6">
        <f t="shared" si="2"/>
        <v>14.337714285714</v>
      </c>
      <c r="O32" s="11">
        <f t="shared" si="5"/>
        <v>-65.842014000000006</v>
      </c>
      <c r="P32" s="6">
        <f t="shared" si="3"/>
        <v>-60.842013999999999</v>
      </c>
    </row>
    <row r="33" spans="2:16" x14ac:dyDescent="0.25">
      <c r="B33" s="88">
        <v>13635459183.673</v>
      </c>
      <c r="C33" s="88">
        <v>-5.6562590999999998</v>
      </c>
      <c r="D33" s="88"/>
      <c r="E33" s="88"/>
      <c r="F33" s="6">
        <f t="shared" si="0"/>
        <v>14.564061224490001</v>
      </c>
      <c r="G33" s="11">
        <f t="shared" si="4"/>
        <v>-81.725280999999995</v>
      </c>
      <c r="H33" s="6">
        <f t="shared" si="1"/>
        <v>-76.725280999999995</v>
      </c>
      <c r="J33" s="88">
        <v>13635459183.673</v>
      </c>
      <c r="K33" s="88">
        <v>-6.7340999000000004</v>
      </c>
      <c r="L33" s="88"/>
      <c r="N33" s="6">
        <f t="shared" si="2"/>
        <v>14.564061224490001</v>
      </c>
      <c r="O33" s="11">
        <f t="shared" si="5"/>
        <v>-67.611564999999999</v>
      </c>
      <c r="P33" s="6">
        <f t="shared" si="3"/>
        <v>-62.611564999999999</v>
      </c>
    </row>
    <row r="34" spans="2:16" x14ac:dyDescent="0.25">
      <c r="B34" s="88">
        <v>13860877551.02</v>
      </c>
      <c r="C34" s="88">
        <v>-5.7064443000000002</v>
      </c>
      <c r="D34" s="88"/>
      <c r="E34" s="88"/>
      <c r="F34" s="6">
        <f t="shared" si="0"/>
        <v>14.790408163264999</v>
      </c>
      <c r="G34" s="11">
        <f t="shared" si="4"/>
        <v>-80.019997000000004</v>
      </c>
      <c r="H34" s="6">
        <f t="shared" si="1"/>
        <v>-75.019997000000004</v>
      </c>
      <c r="J34" s="88">
        <v>13860877551.02</v>
      </c>
      <c r="K34" s="88">
        <v>-6.8409534000000001</v>
      </c>
      <c r="L34" s="88"/>
      <c r="N34" s="6">
        <f t="shared" si="2"/>
        <v>14.790408163264999</v>
      </c>
      <c r="O34" s="11">
        <f t="shared" si="5"/>
        <v>-68.204506000000009</v>
      </c>
      <c r="P34" s="6">
        <f t="shared" si="3"/>
        <v>-63.204506000000002</v>
      </c>
    </row>
    <row r="35" spans="2:16" x14ac:dyDescent="0.25">
      <c r="B35" s="88">
        <v>14086295918.367001</v>
      </c>
      <c r="C35" s="88">
        <v>-5.8508363000000001</v>
      </c>
      <c r="D35" s="88"/>
      <c r="E35" s="88"/>
      <c r="F35" s="6">
        <f t="shared" si="0"/>
        <v>15.016755102041</v>
      </c>
      <c r="G35" s="11">
        <f t="shared" si="4"/>
        <v>-76.440582000000006</v>
      </c>
      <c r="H35" s="6">
        <f t="shared" si="1"/>
        <v>-71.440582000000006</v>
      </c>
      <c r="J35" s="88">
        <v>14086295918.367001</v>
      </c>
      <c r="K35" s="88">
        <v>-7.0227170000000001</v>
      </c>
      <c r="L35" s="88"/>
      <c r="N35" s="6">
        <f t="shared" si="2"/>
        <v>15.016755102041</v>
      </c>
      <c r="O35" s="11">
        <f t="shared" si="5"/>
        <v>-68.274944000000005</v>
      </c>
      <c r="P35" s="6">
        <f t="shared" si="3"/>
        <v>-63.274943999999998</v>
      </c>
    </row>
    <row r="36" spans="2:16" x14ac:dyDescent="0.25">
      <c r="B36" s="88">
        <v>14311714285.714001</v>
      </c>
      <c r="C36" s="88">
        <v>-5.9340124000000003</v>
      </c>
      <c r="D36" s="88"/>
      <c r="E36" s="88"/>
      <c r="F36" s="6">
        <f t="shared" si="0"/>
        <v>15.243102040816</v>
      </c>
      <c r="G36" s="11">
        <f t="shared" si="4"/>
        <v>-70.111519000000001</v>
      </c>
      <c r="H36" s="6">
        <f t="shared" si="1"/>
        <v>-65.111519000000001</v>
      </c>
      <c r="J36" s="88">
        <v>14311714285.714001</v>
      </c>
      <c r="K36" s="88">
        <v>-7.2020825999999998</v>
      </c>
      <c r="L36" s="88"/>
      <c r="N36" s="6">
        <f t="shared" si="2"/>
        <v>15.243102040816</v>
      </c>
      <c r="O36" s="11">
        <f t="shared" si="5"/>
        <v>-68.394679999999994</v>
      </c>
      <c r="P36" s="6">
        <f t="shared" si="3"/>
        <v>-63.394680000000001</v>
      </c>
    </row>
    <row r="37" spans="2:16" x14ac:dyDescent="0.25">
      <c r="B37" s="88">
        <v>14537132653.061001</v>
      </c>
      <c r="C37" s="88">
        <v>-6.0083054999999996</v>
      </c>
      <c r="D37" s="88"/>
      <c r="E37" s="88"/>
      <c r="F37" s="6">
        <f t="shared" ref="F37:F68" si="6">B145/1000000000</f>
        <v>15.469448979591998</v>
      </c>
      <c r="G37" s="11">
        <f t="shared" si="4"/>
        <v>-65.521141</v>
      </c>
      <c r="H37" s="6">
        <f t="shared" ref="H37:H68" si="7">D145</f>
        <v>-60.521141</v>
      </c>
      <c r="J37" s="88">
        <v>14537132653.061001</v>
      </c>
      <c r="K37" s="88">
        <v>-7.3027867999999998</v>
      </c>
      <c r="L37" s="88"/>
      <c r="N37" s="6">
        <f t="shared" ref="N37:N68" si="8">J145/1000000000</f>
        <v>15.469448979591998</v>
      </c>
      <c r="O37" s="11">
        <f t="shared" si="5"/>
        <v>-68.858172999999994</v>
      </c>
      <c r="P37" s="6">
        <f t="shared" ref="P37:P68" si="9">L145</f>
        <v>-63.858173000000001</v>
      </c>
    </row>
    <row r="38" spans="2:16" x14ac:dyDescent="0.25">
      <c r="B38" s="88">
        <v>14762551020.408001</v>
      </c>
      <c r="C38" s="88">
        <v>-6.0562471999999996</v>
      </c>
      <c r="D38" s="88"/>
      <c r="E38" s="88"/>
      <c r="F38" s="6">
        <f t="shared" si="6"/>
        <v>15.695795918367001</v>
      </c>
      <c r="G38" s="11">
        <f t="shared" si="4"/>
        <v>-61.24633</v>
      </c>
      <c r="H38" s="6">
        <f t="shared" si="7"/>
        <v>-56.24633</v>
      </c>
      <c r="J38" s="88">
        <v>14762551020.408001</v>
      </c>
      <c r="K38" s="88">
        <v>-7.4428729999999996</v>
      </c>
      <c r="L38" s="88"/>
      <c r="N38" s="6">
        <f t="shared" si="8"/>
        <v>15.695795918367001</v>
      </c>
      <c r="O38" s="11">
        <f t="shared" si="5"/>
        <v>-65.47789800000001</v>
      </c>
      <c r="P38" s="6">
        <f t="shared" si="9"/>
        <v>-60.477898000000003</v>
      </c>
    </row>
    <row r="39" spans="2:16" x14ac:dyDescent="0.25">
      <c r="B39" s="88">
        <v>14987969387.754999</v>
      </c>
      <c r="C39" s="88">
        <v>-6.0985341000000002</v>
      </c>
      <c r="D39" s="88"/>
      <c r="E39" s="88"/>
      <c r="F39" s="6">
        <f t="shared" si="6"/>
        <v>15.922142857142999</v>
      </c>
      <c r="G39" s="11">
        <f t="shared" si="4"/>
        <v>-60.240738</v>
      </c>
      <c r="H39" s="6">
        <f t="shared" si="7"/>
        <v>-55.240738</v>
      </c>
      <c r="J39" s="88">
        <v>14987969387.754999</v>
      </c>
      <c r="K39" s="88">
        <v>-7.5531359</v>
      </c>
      <c r="L39" s="88"/>
      <c r="N39" s="6">
        <f t="shared" si="8"/>
        <v>15.922142857142999</v>
      </c>
      <c r="O39" s="11">
        <f t="shared" si="5"/>
        <v>-63.193053999999997</v>
      </c>
      <c r="P39" s="6">
        <f t="shared" si="9"/>
        <v>-58.193053999999997</v>
      </c>
    </row>
    <row r="40" spans="2:16" x14ac:dyDescent="0.25">
      <c r="B40" s="88">
        <v>15213387755.101999</v>
      </c>
      <c r="C40" s="88">
        <v>-5.9704628</v>
      </c>
      <c r="D40" s="88"/>
      <c r="E40" s="88"/>
      <c r="F40" s="6">
        <f t="shared" si="6"/>
        <v>16.148489795918</v>
      </c>
      <c r="G40" s="11">
        <f t="shared" si="4"/>
        <v>-60.527332000000001</v>
      </c>
      <c r="H40" s="6">
        <f t="shared" si="7"/>
        <v>-55.527332000000001</v>
      </c>
      <c r="J40" s="88">
        <v>15213387755.101999</v>
      </c>
      <c r="K40" s="88">
        <v>-7.5856500000000002</v>
      </c>
      <c r="L40" s="88"/>
      <c r="N40" s="6">
        <f t="shared" si="8"/>
        <v>16.148489795918</v>
      </c>
      <c r="O40" s="11">
        <f t="shared" si="5"/>
        <v>-60.122813999999998</v>
      </c>
      <c r="P40" s="6">
        <f t="shared" si="9"/>
        <v>-55.122813999999998</v>
      </c>
    </row>
    <row r="41" spans="2:16" x14ac:dyDescent="0.25">
      <c r="B41" s="88">
        <v>15438806122.448999</v>
      </c>
      <c r="C41" s="88">
        <v>-6.0140171000000002</v>
      </c>
      <c r="D41" s="88"/>
      <c r="E41" s="88"/>
      <c r="F41" s="6">
        <f t="shared" si="6"/>
        <v>16.374836734694</v>
      </c>
      <c r="G41" s="11">
        <f t="shared" si="4"/>
        <v>-60.512455000000003</v>
      </c>
      <c r="H41" s="6">
        <f t="shared" si="7"/>
        <v>-55.512455000000003</v>
      </c>
      <c r="J41" s="88">
        <v>15438806122.448999</v>
      </c>
      <c r="K41" s="88">
        <v>-7.7756490999999999</v>
      </c>
      <c r="L41" s="88"/>
      <c r="N41" s="6">
        <f t="shared" si="8"/>
        <v>16.374836734694</v>
      </c>
      <c r="O41" s="11">
        <f t="shared" si="5"/>
        <v>-60.448639</v>
      </c>
      <c r="P41" s="6">
        <f t="shared" si="9"/>
        <v>-55.448639</v>
      </c>
    </row>
    <row r="42" spans="2:16" x14ac:dyDescent="0.25">
      <c r="B42" s="88">
        <v>15664224489.796</v>
      </c>
      <c r="C42" s="88">
        <v>-6.0104531999999997</v>
      </c>
      <c r="D42" s="88"/>
      <c r="E42" s="88"/>
      <c r="F42" s="6">
        <f t="shared" si="6"/>
        <v>16.601183673468999</v>
      </c>
      <c r="G42" s="11">
        <f t="shared" si="4"/>
        <v>-62.013195000000003</v>
      </c>
      <c r="H42" s="6">
        <f t="shared" si="7"/>
        <v>-57.013195000000003</v>
      </c>
      <c r="J42" s="88">
        <v>15664224489.796</v>
      </c>
      <c r="K42" s="88">
        <v>-7.7846279000000003</v>
      </c>
      <c r="L42" s="88"/>
      <c r="N42" s="6">
        <f t="shared" si="8"/>
        <v>16.601183673468999</v>
      </c>
      <c r="O42" s="11">
        <f t="shared" si="5"/>
        <v>-60.757430999999997</v>
      </c>
      <c r="P42" s="6">
        <f t="shared" si="9"/>
        <v>-55.757430999999997</v>
      </c>
    </row>
    <row r="43" spans="2:16" x14ac:dyDescent="0.25">
      <c r="B43" s="88">
        <v>15889642857.143</v>
      </c>
      <c r="C43" s="88">
        <v>-5.8916759000000001</v>
      </c>
      <c r="D43" s="88"/>
      <c r="E43" s="88"/>
      <c r="F43" s="6">
        <f t="shared" si="6"/>
        <v>16.827530612245003</v>
      </c>
      <c r="G43" s="11">
        <f t="shared" si="4"/>
        <v>-68.527393000000004</v>
      </c>
      <c r="H43" s="6">
        <f t="shared" si="7"/>
        <v>-63.527393000000004</v>
      </c>
      <c r="J43" s="88">
        <v>15889642857.143</v>
      </c>
      <c r="K43" s="88">
        <v>-7.7302032000000001</v>
      </c>
      <c r="L43" s="88"/>
      <c r="N43" s="6">
        <f t="shared" si="8"/>
        <v>16.827530612245003</v>
      </c>
      <c r="O43" s="11">
        <f t="shared" si="5"/>
        <v>-61.114277000000001</v>
      </c>
      <c r="P43" s="6">
        <f t="shared" si="9"/>
        <v>-56.114277000000001</v>
      </c>
    </row>
    <row r="44" spans="2:16" x14ac:dyDescent="0.25">
      <c r="B44" s="88">
        <v>16115061224.49</v>
      </c>
      <c r="C44" s="88">
        <v>-5.9043112000000004</v>
      </c>
      <c r="D44" s="88"/>
      <c r="E44" s="88"/>
      <c r="F44" s="6">
        <f t="shared" si="6"/>
        <v>17.053877551020001</v>
      </c>
      <c r="G44" s="11">
        <f t="shared" si="4"/>
        <v>-74.646529999999998</v>
      </c>
      <c r="H44" s="6">
        <f t="shared" si="7"/>
        <v>-69.646529999999998</v>
      </c>
      <c r="J44" s="88">
        <v>16115061224.49</v>
      </c>
      <c r="K44" s="88">
        <v>-7.7337407999999996</v>
      </c>
      <c r="L44" s="88"/>
      <c r="N44" s="6">
        <f t="shared" si="8"/>
        <v>17.053877551020001</v>
      </c>
      <c r="O44" s="11">
        <f t="shared" si="5"/>
        <v>-61.363498999999997</v>
      </c>
      <c r="P44" s="6">
        <f t="shared" si="9"/>
        <v>-56.363498999999997</v>
      </c>
    </row>
    <row r="45" spans="2:16" x14ac:dyDescent="0.25">
      <c r="B45" s="88">
        <v>16340479591.837</v>
      </c>
      <c r="C45" s="88">
        <v>-5.8602451999999996</v>
      </c>
      <c r="D45" s="88"/>
      <c r="E45" s="88"/>
      <c r="F45" s="6">
        <f t="shared" si="6"/>
        <v>17.280224489796002</v>
      </c>
      <c r="G45" s="11">
        <f t="shared" si="4"/>
        <v>-74.860703000000001</v>
      </c>
      <c r="H45" s="6">
        <f t="shared" si="7"/>
        <v>-69.860703000000001</v>
      </c>
      <c r="J45" s="88">
        <v>16340479591.837</v>
      </c>
      <c r="K45" s="88">
        <v>-7.7193874999999998</v>
      </c>
      <c r="L45" s="88"/>
      <c r="N45" s="6">
        <f t="shared" si="8"/>
        <v>17.280224489796002</v>
      </c>
      <c r="O45" s="11">
        <f t="shared" si="5"/>
        <v>-65.655383999999998</v>
      </c>
      <c r="P45" s="6">
        <f t="shared" si="9"/>
        <v>-60.655383999999998</v>
      </c>
    </row>
    <row r="46" spans="2:16" x14ac:dyDescent="0.25">
      <c r="B46" s="88">
        <v>16565897959.184</v>
      </c>
      <c r="C46" s="88">
        <v>-5.8307017999999999</v>
      </c>
      <c r="D46" s="88"/>
      <c r="E46" s="88"/>
      <c r="F46" s="6">
        <f t="shared" si="6"/>
        <v>17.506571428571</v>
      </c>
      <c r="G46" s="11">
        <f t="shared" si="4"/>
        <v>-68.423248000000001</v>
      </c>
      <c r="H46" s="6">
        <f t="shared" si="7"/>
        <v>-63.423248000000001</v>
      </c>
      <c r="J46" s="88">
        <v>16565897959.184</v>
      </c>
      <c r="K46" s="88">
        <v>-7.7356486000000002</v>
      </c>
      <c r="L46" s="88"/>
      <c r="N46" s="6">
        <f t="shared" si="8"/>
        <v>17.506571428571</v>
      </c>
      <c r="O46" s="11">
        <f t="shared" si="5"/>
        <v>-68.011021</v>
      </c>
      <c r="P46" s="6">
        <f t="shared" si="9"/>
        <v>-63.011021</v>
      </c>
    </row>
    <row r="47" spans="2:16" x14ac:dyDescent="0.25">
      <c r="B47" s="88">
        <v>16791316326.531</v>
      </c>
      <c r="C47" s="88">
        <v>-5.8226580999999999</v>
      </c>
      <c r="D47" s="88"/>
      <c r="E47" s="88"/>
      <c r="F47" s="6">
        <f t="shared" si="6"/>
        <v>17.732918367347001</v>
      </c>
      <c r="G47" s="11">
        <f t="shared" si="4"/>
        <v>-64.191853000000009</v>
      </c>
      <c r="H47" s="6">
        <f t="shared" si="7"/>
        <v>-59.191853000000002</v>
      </c>
      <c r="J47" s="88">
        <v>16791316326.531</v>
      </c>
      <c r="K47" s="88">
        <v>-7.7353544000000003</v>
      </c>
      <c r="L47" s="88"/>
      <c r="N47" s="6">
        <f t="shared" si="8"/>
        <v>17.732918367347001</v>
      </c>
      <c r="O47" s="11">
        <f t="shared" si="5"/>
        <v>-72.332847999999998</v>
      </c>
      <c r="P47" s="6">
        <f t="shared" si="9"/>
        <v>-67.332847999999998</v>
      </c>
    </row>
    <row r="48" spans="2:16" x14ac:dyDescent="0.25">
      <c r="B48" s="88">
        <v>17016734693.878</v>
      </c>
      <c r="C48" s="88">
        <v>-5.9042710999999999</v>
      </c>
      <c r="D48" s="88"/>
      <c r="E48" s="88"/>
      <c r="F48" s="6">
        <f t="shared" si="6"/>
        <v>17.959265306122003</v>
      </c>
      <c r="G48" s="11">
        <f t="shared" si="4"/>
        <v>-64.858395000000002</v>
      </c>
      <c r="H48" s="6">
        <f t="shared" si="7"/>
        <v>-59.858395000000002</v>
      </c>
      <c r="J48" s="88">
        <v>17016734693.878</v>
      </c>
      <c r="K48" s="88">
        <v>-7.8186325999999999</v>
      </c>
      <c r="L48" s="88"/>
      <c r="N48" s="6">
        <f t="shared" si="8"/>
        <v>17.959265306122003</v>
      </c>
      <c r="O48" s="11">
        <f t="shared" si="5"/>
        <v>-76.878142999999994</v>
      </c>
      <c r="P48" s="6">
        <f t="shared" si="9"/>
        <v>-71.878142999999994</v>
      </c>
    </row>
    <row r="49" spans="2:16" x14ac:dyDescent="0.25">
      <c r="B49" s="88">
        <v>17242153061.223999</v>
      </c>
      <c r="C49" s="88">
        <v>-5.8433751999999997</v>
      </c>
      <c r="D49" s="88"/>
      <c r="E49" s="88"/>
      <c r="F49" s="6">
        <f t="shared" si="6"/>
        <v>18.185612244898</v>
      </c>
      <c r="G49" s="11">
        <f t="shared" si="4"/>
        <v>-66.197876000000008</v>
      </c>
      <c r="H49" s="6">
        <f t="shared" si="7"/>
        <v>-61.197876000000001</v>
      </c>
      <c r="J49" s="88">
        <v>17242153061.223999</v>
      </c>
      <c r="K49" s="88">
        <v>-7.7506408999999996</v>
      </c>
      <c r="L49" s="88"/>
      <c r="N49" s="6">
        <f t="shared" si="8"/>
        <v>18.185612244898</v>
      </c>
      <c r="O49" s="11">
        <f t="shared" si="5"/>
        <v>-77.994011</v>
      </c>
      <c r="P49" s="6">
        <f t="shared" si="9"/>
        <v>-72.994011</v>
      </c>
    </row>
    <row r="50" spans="2:16" x14ac:dyDescent="0.25">
      <c r="B50" s="88">
        <v>17467571428.570999</v>
      </c>
      <c r="C50" s="88">
        <v>-6.0818099999999999</v>
      </c>
      <c r="D50" s="88"/>
      <c r="E50" s="88"/>
      <c r="F50" s="6">
        <f t="shared" si="6"/>
        <v>18.411959183673002</v>
      </c>
      <c r="G50" s="11">
        <f t="shared" si="4"/>
        <v>-65.682465000000008</v>
      </c>
      <c r="H50" s="6">
        <f t="shared" si="7"/>
        <v>-60.682465000000001</v>
      </c>
      <c r="J50" s="88">
        <v>17467571428.570999</v>
      </c>
      <c r="K50" s="88">
        <v>-7.8488902999999999</v>
      </c>
      <c r="L50" s="88"/>
      <c r="N50" s="6">
        <f t="shared" si="8"/>
        <v>18.411959183673002</v>
      </c>
      <c r="O50" s="11">
        <f t="shared" si="5"/>
        <v>-78.609818000000004</v>
      </c>
      <c r="P50" s="6">
        <f t="shared" si="9"/>
        <v>-73.609818000000004</v>
      </c>
    </row>
    <row r="51" spans="2:16" x14ac:dyDescent="0.25">
      <c r="B51" s="88">
        <v>17692989795.917999</v>
      </c>
      <c r="C51" s="88">
        <v>-6.0051722999999999</v>
      </c>
      <c r="D51" s="88"/>
      <c r="E51" s="88"/>
      <c r="F51" s="6">
        <f t="shared" si="6"/>
        <v>18.638306122449002</v>
      </c>
      <c r="G51" s="11">
        <f t="shared" si="4"/>
        <v>-63.573666000000003</v>
      </c>
      <c r="H51" s="6">
        <f t="shared" si="7"/>
        <v>-58.573666000000003</v>
      </c>
      <c r="J51" s="88">
        <v>17692989795.917999</v>
      </c>
      <c r="K51" s="88">
        <v>-7.7930903000000002</v>
      </c>
      <c r="L51" s="88"/>
      <c r="N51" s="6">
        <f t="shared" si="8"/>
        <v>18.638306122449002</v>
      </c>
      <c r="O51" s="11">
        <f t="shared" si="5"/>
        <v>-74.716521999999998</v>
      </c>
      <c r="P51" s="6">
        <f t="shared" si="9"/>
        <v>-69.716521999999998</v>
      </c>
    </row>
    <row r="52" spans="2:16" x14ac:dyDescent="0.25">
      <c r="B52" s="88">
        <v>17918408163.264999</v>
      </c>
      <c r="C52" s="88">
        <v>-5.8986793000000004</v>
      </c>
      <c r="D52" s="88"/>
      <c r="E52" s="88"/>
      <c r="F52" s="6">
        <f t="shared" si="6"/>
        <v>18.864653061224001</v>
      </c>
      <c r="G52" s="11">
        <f t="shared" si="4"/>
        <v>-62.352108000000001</v>
      </c>
      <c r="H52" s="6">
        <f t="shared" si="7"/>
        <v>-57.352108000000001</v>
      </c>
      <c r="J52" s="88">
        <v>17918408163.264999</v>
      </c>
      <c r="K52" s="88">
        <v>-7.6231593999999996</v>
      </c>
      <c r="L52" s="88"/>
      <c r="N52" s="6">
        <f t="shared" si="8"/>
        <v>18.864653061224001</v>
      </c>
      <c r="O52" s="11">
        <f t="shared" si="5"/>
        <v>-76.627517999999995</v>
      </c>
      <c r="P52" s="6">
        <f t="shared" si="9"/>
        <v>-71.627517999999995</v>
      </c>
    </row>
    <row r="53" spans="2:16" x14ac:dyDescent="0.25">
      <c r="B53" s="88">
        <v>18143826530.612</v>
      </c>
      <c r="C53" s="88">
        <v>-6.0368104000000002</v>
      </c>
      <c r="D53" s="88"/>
      <c r="E53" s="88"/>
      <c r="F53" s="6">
        <f t="shared" si="6"/>
        <v>19.091000000000001</v>
      </c>
      <c r="G53" s="11">
        <f t="shared" si="4"/>
        <v>-61.807662999999998</v>
      </c>
      <c r="H53" s="6">
        <f t="shared" si="7"/>
        <v>-56.807662999999998</v>
      </c>
      <c r="J53" s="88">
        <v>18143826530.612</v>
      </c>
      <c r="K53" s="88">
        <v>-7.6044450000000001</v>
      </c>
      <c r="L53" s="88"/>
      <c r="N53" s="6">
        <f t="shared" si="8"/>
        <v>19.091000000000001</v>
      </c>
      <c r="O53" s="11">
        <f t="shared" si="5"/>
        <v>-74.801925999999995</v>
      </c>
      <c r="P53" s="6">
        <f t="shared" si="9"/>
        <v>-69.801925999999995</v>
      </c>
    </row>
    <row r="54" spans="2:16" x14ac:dyDescent="0.25">
      <c r="B54" s="88">
        <v>18369244897.959</v>
      </c>
      <c r="C54" s="88">
        <v>-5.8924851</v>
      </c>
      <c r="D54" s="88"/>
      <c r="E54" s="88"/>
      <c r="F54" s="6">
        <f t="shared" si="6"/>
        <v>19.317346938776002</v>
      </c>
      <c r="G54" s="11">
        <f t="shared" si="4"/>
        <v>-61.943485000000003</v>
      </c>
      <c r="H54" s="6">
        <f t="shared" si="7"/>
        <v>-56.943485000000003</v>
      </c>
      <c r="J54" s="88">
        <v>18369244897.959</v>
      </c>
      <c r="K54" s="88">
        <v>-7.5257510999999999</v>
      </c>
      <c r="L54" s="88"/>
      <c r="N54" s="6">
        <f t="shared" si="8"/>
        <v>19.317346938776002</v>
      </c>
      <c r="O54" s="11">
        <f t="shared" si="5"/>
        <v>-71.759231999999997</v>
      </c>
      <c r="P54" s="6">
        <f t="shared" si="9"/>
        <v>-66.759231999999997</v>
      </c>
    </row>
    <row r="55" spans="2:16" x14ac:dyDescent="0.25">
      <c r="B55" s="88">
        <v>18594663265.306</v>
      </c>
      <c r="C55" s="88">
        <v>-5.8689079</v>
      </c>
      <c r="D55" s="88"/>
      <c r="E55" s="88"/>
      <c r="F55" s="6">
        <f t="shared" si="6"/>
        <v>19.543693877551</v>
      </c>
      <c r="G55" s="11">
        <f t="shared" si="4"/>
        <v>-62.355618</v>
      </c>
      <c r="H55" s="6">
        <f t="shared" si="7"/>
        <v>-57.355618</v>
      </c>
      <c r="J55" s="88">
        <v>18594663265.306</v>
      </c>
      <c r="K55" s="88">
        <v>-7.4414772999999999</v>
      </c>
      <c r="L55" s="88"/>
      <c r="N55" s="6">
        <f t="shared" si="8"/>
        <v>19.543693877551</v>
      </c>
      <c r="O55" s="11">
        <f t="shared" si="5"/>
        <v>-70.482810999999998</v>
      </c>
      <c r="P55" s="6">
        <f t="shared" si="9"/>
        <v>-65.482810999999998</v>
      </c>
    </row>
    <row r="56" spans="2:16" x14ac:dyDescent="0.25">
      <c r="B56" s="88">
        <v>18820081632.653</v>
      </c>
      <c r="C56" s="88">
        <v>-5.9050874999999996</v>
      </c>
      <c r="D56" s="88"/>
      <c r="E56" s="88"/>
      <c r="F56" s="6">
        <f t="shared" si="6"/>
        <v>19.770040816327</v>
      </c>
      <c r="G56" s="11">
        <f t="shared" si="4"/>
        <v>-60.651485000000001</v>
      </c>
      <c r="H56" s="6">
        <f t="shared" si="7"/>
        <v>-55.651485000000001</v>
      </c>
      <c r="J56" s="88">
        <v>18820081632.653</v>
      </c>
      <c r="K56" s="88">
        <v>-7.4321526999999996</v>
      </c>
      <c r="L56" s="88"/>
      <c r="N56" s="6">
        <f t="shared" si="8"/>
        <v>19.770040816327</v>
      </c>
      <c r="O56" s="11">
        <f t="shared" si="5"/>
        <v>-68.780304000000001</v>
      </c>
      <c r="P56" s="6">
        <f t="shared" si="9"/>
        <v>-63.780304000000001</v>
      </c>
    </row>
    <row r="57" spans="2:16" x14ac:dyDescent="0.25">
      <c r="B57" s="88">
        <v>19045500000</v>
      </c>
      <c r="C57" s="88">
        <v>-5.9937791999999996</v>
      </c>
      <c r="D57" s="88"/>
      <c r="E57" s="88"/>
      <c r="F57" s="6">
        <f t="shared" si="6"/>
        <v>19.996387755102003</v>
      </c>
      <c r="G57" s="11">
        <f t="shared" si="4"/>
        <v>-62.16769</v>
      </c>
      <c r="H57" s="6">
        <f t="shared" si="7"/>
        <v>-57.16769</v>
      </c>
      <c r="J57" s="88">
        <v>19045500000</v>
      </c>
      <c r="K57" s="88">
        <v>-7.3434362000000002</v>
      </c>
      <c r="L57" s="88"/>
      <c r="N57" s="6">
        <f t="shared" si="8"/>
        <v>19.996387755102003</v>
      </c>
      <c r="O57" s="11">
        <f t="shared" si="5"/>
        <v>-67.271355</v>
      </c>
      <c r="P57" s="6">
        <f t="shared" si="9"/>
        <v>-62.271355</v>
      </c>
    </row>
    <row r="58" spans="2:16" x14ac:dyDescent="0.25">
      <c r="B58" s="88">
        <v>19270918367.347</v>
      </c>
      <c r="C58" s="88">
        <v>-6.0807295000000003</v>
      </c>
      <c r="D58" s="88"/>
      <c r="E58" s="88"/>
      <c r="F58" s="6">
        <f t="shared" si="6"/>
        <v>20.222734693877999</v>
      </c>
      <c r="G58" s="11">
        <f t="shared" si="4"/>
        <v>-63.135578000000002</v>
      </c>
      <c r="H58" s="6">
        <f t="shared" si="7"/>
        <v>-58.135578000000002</v>
      </c>
      <c r="J58" s="88">
        <v>19270918367.347</v>
      </c>
      <c r="K58" s="88">
        <v>-7.2777957999999998</v>
      </c>
      <c r="L58" s="88"/>
      <c r="N58" s="6">
        <f t="shared" si="8"/>
        <v>20.222734693877999</v>
      </c>
      <c r="O58" s="11">
        <f t="shared" si="5"/>
        <v>-64.558616999999998</v>
      </c>
      <c r="P58" s="6">
        <f t="shared" si="9"/>
        <v>-59.558616999999998</v>
      </c>
    </row>
    <row r="59" spans="2:16" x14ac:dyDescent="0.25">
      <c r="B59" s="88">
        <v>19496336734.694</v>
      </c>
      <c r="C59" s="88">
        <v>-6.1578860000000004</v>
      </c>
      <c r="D59" s="88"/>
      <c r="E59" s="88"/>
      <c r="F59" s="6">
        <f t="shared" si="6"/>
        <v>20.449081632653002</v>
      </c>
      <c r="G59" s="11">
        <f t="shared" si="4"/>
        <v>-64.139572000000001</v>
      </c>
      <c r="H59" s="6">
        <f t="shared" si="7"/>
        <v>-59.139572000000001</v>
      </c>
      <c r="J59" s="88">
        <v>19496336734.694</v>
      </c>
      <c r="K59" s="88">
        <v>-7.1608396000000001</v>
      </c>
      <c r="L59" s="88"/>
      <c r="N59" s="6">
        <f t="shared" si="8"/>
        <v>20.449081632653002</v>
      </c>
      <c r="O59" s="11">
        <f t="shared" si="5"/>
        <v>-66.581462999999999</v>
      </c>
      <c r="P59" s="6">
        <f t="shared" si="9"/>
        <v>-61.581462999999999</v>
      </c>
    </row>
    <row r="60" spans="2:16" x14ac:dyDescent="0.25">
      <c r="B60" s="88">
        <v>19721755102.041</v>
      </c>
      <c r="C60" s="88">
        <v>-6.3645864000000003</v>
      </c>
      <c r="D60" s="88"/>
      <c r="E60" s="88"/>
      <c r="F60" s="6">
        <f t="shared" si="6"/>
        <v>20.675428571429002</v>
      </c>
      <c r="G60" s="11">
        <f t="shared" si="4"/>
        <v>-62.291466</v>
      </c>
      <c r="H60" s="6">
        <f t="shared" si="7"/>
        <v>-57.291466</v>
      </c>
      <c r="J60" s="88">
        <v>19721755102.041</v>
      </c>
      <c r="K60" s="88">
        <v>-7.0932078000000001</v>
      </c>
      <c r="L60" s="88"/>
      <c r="N60" s="6">
        <f t="shared" si="8"/>
        <v>20.675428571429002</v>
      </c>
      <c r="O60" s="11">
        <f t="shared" si="5"/>
        <v>-74.464737</v>
      </c>
      <c r="P60" s="6">
        <f t="shared" si="9"/>
        <v>-69.464737</v>
      </c>
    </row>
    <row r="61" spans="2:16" x14ac:dyDescent="0.25">
      <c r="B61" s="88">
        <v>19947173469.388</v>
      </c>
      <c r="C61" s="88">
        <v>-6.3169092999999998</v>
      </c>
      <c r="D61" s="88"/>
      <c r="E61" s="88"/>
      <c r="F61" s="6">
        <f t="shared" si="6"/>
        <v>20.901775510203997</v>
      </c>
      <c r="G61" s="11">
        <f t="shared" si="4"/>
        <v>-62.024768999999999</v>
      </c>
      <c r="H61" s="6">
        <f t="shared" si="7"/>
        <v>-57.024768999999999</v>
      </c>
      <c r="J61" s="88">
        <v>19947173469.388</v>
      </c>
      <c r="K61" s="88">
        <v>-6.9481215000000001</v>
      </c>
      <c r="L61" s="88"/>
      <c r="N61" s="6">
        <f t="shared" si="8"/>
        <v>20.901775510203997</v>
      </c>
      <c r="O61" s="11">
        <f t="shared" si="5"/>
        <v>-76.784278999999998</v>
      </c>
      <c r="P61" s="6">
        <f t="shared" si="9"/>
        <v>-71.784278999999998</v>
      </c>
    </row>
    <row r="62" spans="2:16" x14ac:dyDescent="0.25">
      <c r="B62" s="88">
        <v>20172591836.735001</v>
      </c>
      <c r="C62" s="88">
        <v>-6.1408709999999997</v>
      </c>
      <c r="D62" s="88"/>
      <c r="E62" s="88"/>
      <c r="F62" s="6">
        <f t="shared" si="6"/>
        <v>21.128122448980001</v>
      </c>
      <c r="G62" s="11">
        <f t="shared" si="4"/>
        <v>-63.055996</v>
      </c>
      <c r="H62" s="6">
        <f t="shared" si="7"/>
        <v>-58.055996</v>
      </c>
      <c r="J62" s="88">
        <v>20172591836.735001</v>
      </c>
      <c r="K62" s="88">
        <v>-6.7632551000000003</v>
      </c>
      <c r="L62" s="88"/>
      <c r="N62" s="6">
        <f t="shared" si="8"/>
        <v>21.128122448980001</v>
      </c>
      <c r="O62" s="11">
        <f t="shared" si="5"/>
        <v>-74.811760000000007</v>
      </c>
      <c r="P62" s="6">
        <f t="shared" si="9"/>
        <v>-69.811760000000007</v>
      </c>
    </row>
    <row r="63" spans="2:16" x14ac:dyDescent="0.25">
      <c r="B63" s="88">
        <v>20398010204.082001</v>
      </c>
      <c r="C63" s="88">
        <v>-6.1756935000000004</v>
      </c>
      <c r="D63" s="88"/>
      <c r="E63" s="88"/>
      <c r="F63" s="6">
        <f t="shared" si="6"/>
        <v>21.354469387755</v>
      </c>
      <c r="G63" s="11">
        <f t="shared" si="4"/>
        <v>-63.332394000000001</v>
      </c>
      <c r="H63" s="6">
        <f t="shared" si="7"/>
        <v>-58.332394000000001</v>
      </c>
      <c r="J63" s="88">
        <v>20398010204.082001</v>
      </c>
      <c r="K63" s="88">
        <v>-6.6690512000000002</v>
      </c>
      <c r="L63" s="88"/>
      <c r="N63" s="6">
        <f t="shared" si="8"/>
        <v>21.354469387755</v>
      </c>
      <c r="O63" s="11">
        <f t="shared" si="5"/>
        <v>-67.760505999999992</v>
      </c>
      <c r="P63" s="6">
        <f t="shared" si="9"/>
        <v>-62.760505999999999</v>
      </c>
    </row>
    <row r="64" spans="2:16" x14ac:dyDescent="0.25">
      <c r="B64" s="88">
        <v>20623428571.429001</v>
      </c>
      <c r="C64" s="88">
        <v>-6.2058968999999999</v>
      </c>
      <c r="D64" s="88"/>
      <c r="E64" s="88"/>
      <c r="F64" s="6">
        <f t="shared" si="6"/>
        <v>21.580816326530996</v>
      </c>
      <c r="G64" s="11">
        <f t="shared" si="4"/>
        <v>-62.898262000000003</v>
      </c>
      <c r="H64" s="6">
        <f t="shared" si="7"/>
        <v>-57.898262000000003</v>
      </c>
      <c r="J64" s="88">
        <v>20623428571.429001</v>
      </c>
      <c r="K64" s="88">
        <v>-6.6253004000000004</v>
      </c>
      <c r="L64" s="88"/>
      <c r="N64" s="6">
        <f t="shared" si="8"/>
        <v>21.580816326530996</v>
      </c>
      <c r="O64" s="11">
        <f t="shared" si="5"/>
        <v>-65.99654000000001</v>
      </c>
      <c r="P64" s="6">
        <f t="shared" si="9"/>
        <v>-60.996540000000003</v>
      </c>
    </row>
    <row r="65" spans="2:16" x14ac:dyDescent="0.25">
      <c r="B65" s="88">
        <v>20848846938.776001</v>
      </c>
      <c r="C65" s="88">
        <v>-6.2561755000000003</v>
      </c>
      <c r="D65" s="88"/>
      <c r="E65" s="88"/>
      <c r="F65" s="6">
        <f t="shared" si="6"/>
        <v>21.807163265305999</v>
      </c>
      <c r="G65" s="11">
        <f t="shared" si="4"/>
        <v>-62.323771999999998</v>
      </c>
      <c r="H65" s="6">
        <f t="shared" si="7"/>
        <v>-57.323771999999998</v>
      </c>
      <c r="J65" s="88">
        <v>20848846938.776001</v>
      </c>
      <c r="K65" s="88">
        <v>-6.5874648000000002</v>
      </c>
      <c r="L65" s="88"/>
      <c r="N65" s="6">
        <f t="shared" si="8"/>
        <v>21.807163265305999</v>
      </c>
      <c r="O65" s="11">
        <f t="shared" si="5"/>
        <v>-66.978825000000001</v>
      </c>
      <c r="P65" s="6">
        <f t="shared" si="9"/>
        <v>-61.978825000000001</v>
      </c>
    </row>
    <row r="66" spans="2:16" x14ac:dyDescent="0.25">
      <c r="B66" s="88">
        <v>21074265306.122002</v>
      </c>
      <c r="C66" s="88">
        <v>-6.2704706000000003</v>
      </c>
      <c r="D66" s="88"/>
      <c r="E66" s="88"/>
      <c r="F66" s="6">
        <f t="shared" si="6"/>
        <v>22.033510204081999</v>
      </c>
      <c r="G66" s="11">
        <f t="shared" si="4"/>
        <v>-61.923102999999998</v>
      </c>
      <c r="H66" s="6">
        <f t="shared" si="7"/>
        <v>-56.923102999999998</v>
      </c>
      <c r="J66" s="88">
        <v>21074265306.122002</v>
      </c>
      <c r="K66" s="88">
        <v>-6.6085906000000003</v>
      </c>
      <c r="L66" s="88"/>
      <c r="N66" s="6">
        <f t="shared" si="8"/>
        <v>22.033510204081999</v>
      </c>
      <c r="O66" s="11">
        <f t="shared" si="5"/>
        <v>-68.153896000000003</v>
      </c>
      <c r="P66" s="6">
        <f t="shared" si="9"/>
        <v>-63.153896000000003</v>
      </c>
    </row>
    <row r="67" spans="2:16" x14ac:dyDescent="0.25">
      <c r="B67" s="88">
        <v>21299683673.469002</v>
      </c>
      <c r="C67" s="88">
        <v>-6.3125415</v>
      </c>
      <c r="D67" s="88"/>
      <c r="E67" s="88"/>
      <c r="F67" s="6">
        <f t="shared" si="6"/>
        <v>22.259857142856998</v>
      </c>
      <c r="G67" s="11">
        <f t="shared" si="4"/>
        <v>-61.293362000000002</v>
      </c>
      <c r="H67" s="6">
        <f t="shared" si="7"/>
        <v>-56.293362000000002</v>
      </c>
      <c r="J67" s="88">
        <v>21299683673.469002</v>
      </c>
      <c r="K67" s="88">
        <v>-6.7015022999999996</v>
      </c>
      <c r="L67" s="88"/>
      <c r="N67" s="6">
        <f t="shared" si="8"/>
        <v>22.259857142856998</v>
      </c>
      <c r="O67" s="11">
        <f t="shared" si="5"/>
        <v>-68.841351000000003</v>
      </c>
      <c r="P67" s="6">
        <f t="shared" si="9"/>
        <v>-63.841351000000003</v>
      </c>
    </row>
    <row r="68" spans="2:16" x14ac:dyDescent="0.25">
      <c r="B68" s="88">
        <v>21525102040.816002</v>
      </c>
      <c r="C68" s="88">
        <v>-6.3465265999999998</v>
      </c>
      <c r="D68" s="88"/>
      <c r="E68" s="88"/>
      <c r="F68" s="6">
        <f t="shared" si="6"/>
        <v>22.486204081632998</v>
      </c>
      <c r="G68" s="11">
        <f t="shared" si="4"/>
        <v>-60.844002000000003</v>
      </c>
      <c r="H68" s="6">
        <f t="shared" si="7"/>
        <v>-55.844002000000003</v>
      </c>
      <c r="J68" s="88">
        <v>21525102040.816002</v>
      </c>
      <c r="K68" s="88">
        <v>-6.7708396999999998</v>
      </c>
      <c r="L68" s="88"/>
      <c r="N68" s="6">
        <f t="shared" si="8"/>
        <v>22.486204081632998</v>
      </c>
      <c r="O68" s="11">
        <f t="shared" si="5"/>
        <v>-69.426361</v>
      </c>
      <c r="P68" s="6">
        <f t="shared" si="9"/>
        <v>-64.426361</v>
      </c>
    </row>
    <row r="69" spans="2:16" x14ac:dyDescent="0.25">
      <c r="B69" s="88">
        <v>21750520408.162998</v>
      </c>
      <c r="C69" s="88">
        <v>-6.3378819999999996</v>
      </c>
      <c r="D69" s="88"/>
      <c r="E69" s="88"/>
      <c r="F69" s="6">
        <f t="shared" ref="F69:F100" si="10">B177/1000000000</f>
        <v>22.712551020408</v>
      </c>
      <c r="G69" s="11">
        <f t="shared" si="4"/>
        <v>-60.763668000000003</v>
      </c>
      <c r="H69" s="6">
        <f t="shared" ref="H69:H100" si="11">D177</f>
        <v>-55.763668000000003</v>
      </c>
      <c r="J69" s="88">
        <v>21750520408.162998</v>
      </c>
      <c r="K69" s="88">
        <v>-6.9385504999999998</v>
      </c>
      <c r="L69" s="88"/>
      <c r="N69" s="6">
        <f t="shared" ref="N69:N100" si="12">J177/1000000000</f>
        <v>22.712551020408</v>
      </c>
      <c r="O69" s="11">
        <f t="shared" si="5"/>
        <v>-69.481650999999999</v>
      </c>
      <c r="P69" s="6">
        <f t="shared" ref="P69:P100" si="13">L177</f>
        <v>-64.481650999999999</v>
      </c>
    </row>
    <row r="70" spans="2:16" x14ac:dyDescent="0.25">
      <c r="B70" s="88">
        <v>21975938775.509998</v>
      </c>
      <c r="C70" s="88">
        <v>-6.4078808</v>
      </c>
      <c r="D70" s="88"/>
      <c r="E70" s="88"/>
      <c r="F70" s="6">
        <f t="shared" si="10"/>
        <v>22.938897959183997</v>
      </c>
      <c r="G70" s="11">
        <f t="shared" ref="G70:G103" si="14">H70-5</f>
        <v>-61.113197</v>
      </c>
      <c r="H70" s="6">
        <f t="shared" si="11"/>
        <v>-56.113197</v>
      </c>
      <c r="J70" s="88">
        <v>21975938775.509998</v>
      </c>
      <c r="K70" s="88">
        <v>-7.1306181000000004</v>
      </c>
      <c r="L70" s="88"/>
      <c r="N70" s="6">
        <f t="shared" si="12"/>
        <v>22.938897959183997</v>
      </c>
      <c r="O70" s="11">
        <f t="shared" ref="O70:O103" si="15">P70-5</f>
        <v>-68.576003999999998</v>
      </c>
      <c r="P70" s="6">
        <f t="shared" si="13"/>
        <v>-63.576003999999998</v>
      </c>
    </row>
    <row r="71" spans="2:16" x14ac:dyDescent="0.25">
      <c r="B71" s="88">
        <v>22201357142.856998</v>
      </c>
      <c r="C71" s="88">
        <v>-6.5661148999999996</v>
      </c>
      <c r="D71" s="88"/>
      <c r="E71" s="88"/>
      <c r="F71" s="6">
        <f t="shared" si="10"/>
        <v>23.165244897958999</v>
      </c>
      <c r="G71" s="11">
        <f t="shared" si="14"/>
        <v>-65.020668000000001</v>
      </c>
      <c r="H71" s="6">
        <f t="shared" si="11"/>
        <v>-60.020668000000001</v>
      </c>
      <c r="J71" s="88">
        <v>22201357142.856998</v>
      </c>
      <c r="K71" s="88">
        <v>-7.3247894999999996</v>
      </c>
      <c r="L71" s="88"/>
      <c r="N71" s="6">
        <f t="shared" si="12"/>
        <v>23.165244897958999</v>
      </c>
      <c r="O71" s="11">
        <f t="shared" si="15"/>
        <v>-64.584270000000004</v>
      </c>
      <c r="P71" s="6">
        <f t="shared" si="13"/>
        <v>-59.584269999999997</v>
      </c>
    </row>
    <row r="72" spans="2:16" x14ac:dyDescent="0.25">
      <c r="B72" s="88">
        <v>22426775510.203999</v>
      </c>
      <c r="C72" s="88">
        <v>-6.6429385999999999</v>
      </c>
      <c r="D72" s="88"/>
      <c r="E72" s="88"/>
      <c r="F72" s="6">
        <f t="shared" si="10"/>
        <v>23.391591836735</v>
      </c>
      <c r="G72" s="11">
        <f t="shared" si="14"/>
        <v>-68.507889000000006</v>
      </c>
      <c r="H72" s="6">
        <f t="shared" si="11"/>
        <v>-63.507888999999999</v>
      </c>
      <c r="J72" s="88">
        <v>22426775510.203999</v>
      </c>
      <c r="K72" s="88">
        <v>-7.4644170000000001</v>
      </c>
      <c r="L72" s="88"/>
      <c r="N72" s="6">
        <f t="shared" si="12"/>
        <v>23.391591836735</v>
      </c>
      <c r="O72" s="11">
        <f t="shared" si="15"/>
        <v>-61.14846</v>
      </c>
      <c r="P72" s="6">
        <f t="shared" si="13"/>
        <v>-56.14846</v>
      </c>
    </row>
    <row r="73" spans="2:16" x14ac:dyDescent="0.25">
      <c r="B73" s="88">
        <v>22652193877.550999</v>
      </c>
      <c r="C73" s="88">
        <v>-6.7780050999999997</v>
      </c>
      <c r="D73" s="88"/>
      <c r="E73" s="88"/>
      <c r="F73" s="6">
        <f t="shared" si="10"/>
        <v>23.617938775509998</v>
      </c>
      <c r="G73" s="11">
        <f t="shared" si="14"/>
        <v>-71.623146000000006</v>
      </c>
      <c r="H73" s="6">
        <f t="shared" si="11"/>
        <v>-66.623146000000006</v>
      </c>
      <c r="J73" s="88">
        <v>22652193877.550999</v>
      </c>
      <c r="K73" s="88">
        <v>-7.6290139999999997</v>
      </c>
      <c r="L73" s="88"/>
      <c r="N73" s="6">
        <f t="shared" si="12"/>
        <v>23.617938775509998</v>
      </c>
      <c r="O73" s="11">
        <f t="shared" si="15"/>
        <v>-58.414467000000002</v>
      </c>
      <c r="P73" s="6">
        <f t="shared" si="13"/>
        <v>-53.414467000000002</v>
      </c>
    </row>
    <row r="74" spans="2:16" x14ac:dyDescent="0.25">
      <c r="B74" s="88">
        <v>22877612244.897999</v>
      </c>
      <c r="C74" s="88">
        <v>-8.0162449000000002</v>
      </c>
      <c r="D74" s="88"/>
      <c r="E74" s="88"/>
      <c r="F74" s="6">
        <f t="shared" si="10"/>
        <v>23.844285714285999</v>
      </c>
      <c r="G74" s="11">
        <f t="shared" si="14"/>
        <v>-71.762130999999997</v>
      </c>
      <c r="H74" s="6">
        <f t="shared" si="11"/>
        <v>-66.762130999999997</v>
      </c>
      <c r="J74" s="88">
        <v>22877612244.897999</v>
      </c>
      <c r="K74" s="88">
        <v>-8.9451590000000003</v>
      </c>
      <c r="L74" s="88"/>
      <c r="N74" s="6">
        <f t="shared" si="12"/>
        <v>23.844285714285999</v>
      </c>
      <c r="O74" s="11">
        <f t="shared" si="15"/>
        <v>-58.613200999999997</v>
      </c>
      <c r="P74" s="6">
        <f t="shared" si="13"/>
        <v>-53.613200999999997</v>
      </c>
    </row>
    <row r="75" spans="2:16" x14ac:dyDescent="0.25">
      <c r="B75" s="88">
        <v>23103030612.244999</v>
      </c>
      <c r="C75" s="88">
        <v>-7.9878182000000004</v>
      </c>
      <c r="D75" s="88"/>
      <c r="E75" s="88"/>
      <c r="F75" s="6">
        <f t="shared" si="10"/>
        <v>24.070632653061001</v>
      </c>
      <c r="G75" s="11">
        <f t="shared" si="14"/>
        <v>-70.36618</v>
      </c>
      <c r="H75" s="6">
        <f t="shared" si="11"/>
        <v>-65.36618</v>
      </c>
      <c r="J75" s="88">
        <v>23103030612.244999</v>
      </c>
      <c r="K75" s="88">
        <v>-9.0320873000000006</v>
      </c>
      <c r="L75" s="88"/>
      <c r="N75" s="6">
        <f t="shared" si="12"/>
        <v>24.070632653061001</v>
      </c>
      <c r="O75" s="11">
        <f t="shared" si="15"/>
        <v>-59.799179000000002</v>
      </c>
      <c r="P75" s="6">
        <f t="shared" si="13"/>
        <v>-54.799179000000002</v>
      </c>
    </row>
    <row r="76" spans="2:16" x14ac:dyDescent="0.25">
      <c r="B76" s="88">
        <v>23328448979.591999</v>
      </c>
      <c r="C76" s="88">
        <v>-7.9059954000000001</v>
      </c>
      <c r="D76" s="88"/>
      <c r="E76" s="88"/>
      <c r="F76" s="6">
        <f t="shared" si="10"/>
        <v>24.296979591837001</v>
      </c>
      <c r="G76" s="11">
        <f t="shared" si="14"/>
        <v>-76.982376000000002</v>
      </c>
      <c r="H76" s="6">
        <f t="shared" si="11"/>
        <v>-71.982376000000002</v>
      </c>
      <c r="J76" s="88">
        <v>23328448979.591999</v>
      </c>
      <c r="K76" s="88">
        <v>-9.0622167999999999</v>
      </c>
      <c r="L76" s="88"/>
      <c r="N76" s="6">
        <f t="shared" si="12"/>
        <v>24.296979591837001</v>
      </c>
      <c r="O76" s="11">
        <f t="shared" si="15"/>
        <v>-60.213431999999997</v>
      </c>
      <c r="P76" s="6">
        <f t="shared" si="13"/>
        <v>-55.213431999999997</v>
      </c>
    </row>
    <row r="77" spans="2:16" x14ac:dyDescent="0.25">
      <c r="B77" s="88">
        <v>23553867346.938999</v>
      </c>
      <c r="C77" s="88">
        <v>-7.8927101999999998</v>
      </c>
      <c r="D77" s="88"/>
      <c r="E77" s="88"/>
      <c r="F77" s="6">
        <f t="shared" si="10"/>
        <v>24.523326530612</v>
      </c>
      <c r="G77" s="11">
        <f t="shared" si="14"/>
        <v>-78.687461999999996</v>
      </c>
      <c r="H77" s="6">
        <f t="shared" si="11"/>
        <v>-73.687461999999996</v>
      </c>
      <c r="J77" s="88">
        <v>23553867346.938999</v>
      </c>
      <c r="K77" s="88">
        <v>-9.0845327000000005</v>
      </c>
      <c r="L77" s="88"/>
      <c r="N77" s="6">
        <f t="shared" si="12"/>
        <v>24.523326530612</v>
      </c>
      <c r="O77" s="11">
        <f t="shared" si="15"/>
        <v>-60.037239</v>
      </c>
      <c r="P77" s="6">
        <f t="shared" si="13"/>
        <v>-55.037239</v>
      </c>
    </row>
    <row r="78" spans="2:16" x14ac:dyDescent="0.25">
      <c r="B78" s="88">
        <v>23779285714.285999</v>
      </c>
      <c r="C78" s="88">
        <v>-7.8240929000000001</v>
      </c>
      <c r="D78" s="88"/>
      <c r="E78" s="88"/>
      <c r="F78" s="6">
        <f t="shared" si="10"/>
        <v>24.749673469388</v>
      </c>
      <c r="G78" s="11">
        <f t="shared" si="14"/>
        <v>-79.442725999999993</v>
      </c>
      <c r="H78" s="6">
        <f t="shared" si="11"/>
        <v>-74.442725999999993</v>
      </c>
      <c r="J78" s="88">
        <v>23779285714.285999</v>
      </c>
      <c r="K78" s="88">
        <v>-9.1292981999999991</v>
      </c>
      <c r="L78" s="88"/>
      <c r="N78" s="6">
        <f t="shared" si="12"/>
        <v>24.749673469388</v>
      </c>
      <c r="O78" s="11">
        <f t="shared" si="15"/>
        <v>-58.707934999999999</v>
      </c>
      <c r="P78" s="6">
        <f t="shared" si="13"/>
        <v>-53.707934999999999</v>
      </c>
    </row>
    <row r="79" spans="2:16" x14ac:dyDescent="0.25">
      <c r="B79" s="88">
        <v>24004704081.632999</v>
      </c>
      <c r="C79" s="88">
        <v>-7.7850441999999997</v>
      </c>
      <c r="D79" s="88"/>
      <c r="E79" s="88"/>
      <c r="F79" s="6">
        <f t="shared" si="10"/>
        <v>24.976020408162999</v>
      </c>
      <c r="G79" s="11">
        <f t="shared" si="14"/>
        <v>-70.141220000000004</v>
      </c>
      <c r="H79" s="6">
        <f t="shared" si="11"/>
        <v>-65.141220000000004</v>
      </c>
      <c r="J79" s="88">
        <v>24004704081.632999</v>
      </c>
      <c r="K79" s="88">
        <v>-9.1802197000000003</v>
      </c>
      <c r="L79" s="88"/>
      <c r="N79" s="6">
        <f t="shared" si="12"/>
        <v>24.976020408162999</v>
      </c>
      <c r="O79" s="11">
        <f t="shared" si="15"/>
        <v>-57.474003000000003</v>
      </c>
      <c r="P79" s="6">
        <f t="shared" si="13"/>
        <v>-52.474003000000003</v>
      </c>
    </row>
    <row r="80" spans="2:16" x14ac:dyDescent="0.25">
      <c r="B80" s="88">
        <v>24230122448.98</v>
      </c>
      <c r="C80" s="88">
        <v>-7.7600188000000001</v>
      </c>
      <c r="D80" s="88"/>
      <c r="E80" s="88"/>
      <c r="F80" s="6">
        <f t="shared" si="10"/>
        <v>25.202367346938999</v>
      </c>
      <c r="G80" s="11">
        <f t="shared" si="14"/>
        <v>-64.133621000000005</v>
      </c>
      <c r="H80" s="6">
        <f t="shared" si="11"/>
        <v>-59.133620999999998</v>
      </c>
      <c r="J80" s="88">
        <v>24230122448.98</v>
      </c>
      <c r="K80" s="88">
        <v>-9.191103</v>
      </c>
      <c r="L80" s="88"/>
      <c r="N80" s="6">
        <f t="shared" si="12"/>
        <v>25.202367346938999</v>
      </c>
      <c r="O80" s="11">
        <f t="shared" si="15"/>
        <v>-55.936329000000001</v>
      </c>
      <c r="P80" s="6">
        <f t="shared" si="13"/>
        <v>-50.936329000000001</v>
      </c>
    </row>
    <row r="81" spans="2:16" x14ac:dyDescent="0.25">
      <c r="B81" s="88">
        <v>24455540816.327</v>
      </c>
      <c r="C81" s="88">
        <v>-7.7230410999999997</v>
      </c>
      <c r="D81" s="88"/>
      <c r="E81" s="88"/>
      <c r="F81" s="6">
        <f t="shared" si="10"/>
        <v>25.428714285714001</v>
      </c>
      <c r="G81" s="11">
        <f t="shared" si="14"/>
        <v>-59.583599</v>
      </c>
      <c r="H81" s="6">
        <f t="shared" si="11"/>
        <v>-54.583599</v>
      </c>
      <c r="J81" s="88">
        <v>24455540816.327</v>
      </c>
      <c r="K81" s="88">
        <v>-9.2506008000000008</v>
      </c>
      <c r="L81" s="88"/>
      <c r="N81" s="6">
        <f t="shared" si="12"/>
        <v>25.428714285714001</v>
      </c>
      <c r="O81" s="11">
        <f t="shared" si="15"/>
        <v>-54.484439999999999</v>
      </c>
      <c r="P81" s="6">
        <f t="shared" si="13"/>
        <v>-49.484439999999999</v>
      </c>
    </row>
    <row r="82" spans="2:16" x14ac:dyDescent="0.25">
      <c r="B82" s="88">
        <v>24680959183.673</v>
      </c>
      <c r="C82" s="88">
        <v>-7.7387442999999996</v>
      </c>
      <c r="D82" s="88"/>
      <c r="E82" s="88"/>
      <c r="F82" s="6">
        <f t="shared" si="10"/>
        <v>25.655061224490002</v>
      </c>
      <c r="G82" s="11">
        <f t="shared" si="14"/>
        <v>-56.482661999999998</v>
      </c>
      <c r="H82" s="6">
        <f t="shared" si="11"/>
        <v>-51.482661999999998</v>
      </c>
      <c r="J82" s="88">
        <v>24680959183.673</v>
      </c>
      <c r="K82" s="88">
        <v>-9.3341007000000005</v>
      </c>
      <c r="L82" s="88"/>
      <c r="N82" s="6">
        <f t="shared" si="12"/>
        <v>25.655061224490002</v>
      </c>
      <c r="O82" s="11">
        <f t="shared" si="15"/>
        <v>-53.770457999999998</v>
      </c>
      <c r="P82" s="6">
        <f t="shared" si="13"/>
        <v>-48.770457999999998</v>
      </c>
    </row>
    <row r="83" spans="2:16" x14ac:dyDescent="0.25">
      <c r="B83" s="88">
        <v>24906377551.02</v>
      </c>
      <c r="C83" s="88">
        <v>-7.7474908999999998</v>
      </c>
      <c r="D83" s="88"/>
      <c r="E83" s="88"/>
      <c r="F83" s="6">
        <f t="shared" si="10"/>
        <v>25.881408163265</v>
      </c>
      <c r="G83" s="11">
        <f t="shared" si="14"/>
        <v>-53.591621000000004</v>
      </c>
      <c r="H83" s="6">
        <f t="shared" si="11"/>
        <v>-48.591621000000004</v>
      </c>
      <c r="J83" s="88">
        <v>24906377551.02</v>
      </c>
      <c r="K83" s="88">
        <v>-9.3992357000000002</v>
      </c>
      <c r="L83" s="88"/>
      <c r="N83" s="6">
        <f t="shared" si="12"/>
        <v>25.881408163265</v>
      </c>
      <c r="O83" s="11">
        <f t="shared" si="15"/>
        <v>-53.581935999999999</v>
      </c>
      <c r="P83" s="6">
        <f t="shared" si="13"/>
        <v>-48.581935999999999</v>
      </c>
    </row>
    <row r="84" spans="2:16" x14ac:dyDescent="0.25">
      <c r="B84" s="88">
        <v>25131795918.367001</v>
      </c>
      <c r="C84" s="88">
        <v>-7.7428331000000004</v>
      </c>
      <c r="D84" s="88"/>
      <c r="E84" s="88"/>
      <c r="F84" s="6">
        <f t="shared" si="10"/>
        <v>26.107755102041001</v>
      </c>
      <c r="G84" s="11">
        <f t="shared" si="14"/>
        <v>-51.743656000000001</v>
      </c>
      <c r="H84" s="6">
        <f t="shared" si="11"/>
        <v>-46.743656000000001</v>
      </c>
      <c r="J84" s="88">
        <v>25131795918.367001</v>
      </c>
      <c r="K84" s="88">
        <v>-9.4554299999999998</v>
      </c>
      <c r="L84" s="88"/>
      <c r="N84" s="6">
        <f t="shared" si="12"/>
        <v>26.107755102041001</v>
      </c>
      <c r="O84" s="11">
        <f t="shared" si="15"/>
        <v>-53.835926000000001</v>
      </c>
      <c r="P84" s="6">
        <f t="shared" si="13"/>
        <v>-48.835926000000001</v>
      </c>
    </row>
    <row r="85" spans="2:16" x14ac:dyDescent="0.25">
      <c r="B85" s="88">
        <v>25357214285.714001</v>
      </c>
      <c r="C85" s="88">
        <v>-7.7735437999999997</v>
      </c>
      <c r="D85" s="88"/>
      <c r="E85" s="88"/>
      <c r="F85" s="6">
        <f t="shared" si="10"/>
        <v>26.334102040816003</v>
      </c>
      <c r="G85" s="11">
        <f t="shared" si="14"/>
        <v>-51.347960999999998</v>
      </c>
      <c r="H85" s="6">
        <f t="shared" si="11"/>
        <v>-46.347960999999998</v>
      </c>
      <c r="J85" s="88">
        <v>25357214285.714001</v>
      </c>
      <c r="K85" s="88">
        <v>-9.512867</v>
      </c>
      <c r="L85" s="88"/>
      <c r="N85" s="6">
        <f t="shared" si="12"/>
        <v>26.334102040816003</v>
      </c>
      <c r="O85" s="11">
        <f t="shared" si="15"/>
        <v>-53.943286999999998</v>
      </c>
      <c r="P85" s="6">
        <f t="shared" si="13"/>
        <v>-48.943286999999998</v>
      </c>
    </row>
    <row r="86" spans="2:16" x14ac:dyDescent="0.25">
      <c r="B86" s="88">
        <v>25582632653.061001</v>
      </c>
      <c r="C86" s="88">
        <v>-7.7555012999999997</v>
      </c>
      <c r="D86" s="88"/>
      <c r="E86" s="88"/>
      <c r="F86" s="6">
        <f t="shared" si="10"/>
        <v>26.560448979592</v>
      </c>
      <c r="G86" s="11">
        <f t="shared" si="14"/>
        <v>-56.975185000000003</v>
      </c>
      <c r="H86" s="6">
        <f t="shared" si="11"/>
        <v>-51.975185000000003</v>
      </c>
      <c r="J86" s="88">
        <v>25582632653.061001</v>
      </c>
      <c r="K86" s="88">
        <v>-9.5839396000000008</v>
      </c>
      <c r="L86" s="88"/>
      <c r="N86" s="6">
        <f t="shared" si="12"/>
        <v>26.560448979592</v>
      </c>
      <c r="O86" s="11">
        <f t="shared" si="15"/>
        <v>-55.352725999999997</v>
      </c>
      <c r="P86" s="6">
        <f t="shared" si="13"/>
        <v>-50.352725999999997</v>
      </c>
    </row>
    <row r="87" spans="2:16" x14ac:dyDescent="0.25">
      <c r="B87" s="88">
        <v>25808051020.408001</v>
      </c>
      <c r="C87" s="88">
        <v>-7.7345214000000002</v>
      </c>
      <c r="D87" s="88"/>
      <c r="E87" s="88"/>
      <c r="F87" s="6">
        <f t="shared" si="10"/>
        <v>26.786795918367002</v>
      </c>
      <c r="G87" s="11">
        <f t="shared" si="14"/>
        <v>-59.637329000000001</v>
      </c>
      <c r="H87" s="6">
        <f t="shared" si="11"/>
        <v>-54.637329000000001</v>
      </c>
      <c r="J87" s="88">
        <v>25808051020.408001</v>
      </c>
      <c r="K87" s="88">
        <v>-9.6292009000000007</v>
      </c>
      <c r="L87" s="88"/>
      <c r="N87" s="6">
        <f t="shared" si="12"/>
        <v>26.786795918367002</v>
      </c>
      <c r="O87" s="11">
        <f t="shared" si="15"/>
        <v>-57.506805</v>
      </c>
      <c r="P87" s="6">
        <f t="shared" si="13"/>
        <v>-52.506805</v>
      </c>
    </row>
    <row r="88" spans="2:16" x14ac:dyDescent="0.25">
      <c r="B88" s="88">
        <v>26033469387.755001</v>
      </c>
      <c r="C88" s="88">
        <v>-7.7270617000000001</v>
      </c>
      <c r="D88" s="88"/>
      <c r="E88" s="88"/>
      <c r="F88" s="6">
        <f t="shared" si="10"/>
        <v>27.013142857143002</v>
      </c>
      <c r="G88" s="11">
        <f t="shared" si="14"/>
        <v>-60.106827000000003</v>
      </c>
      <c r="H88" s="6">
        <f t="shared" si="11"/>
        <v>-55.106827000000003</v>
      </c>
      <c r="J88" s="88">
        <v>26033469387.755001</v>
      </c>
      <c r="K88" s="88">
        <v>-9.6622266999999997</v>
      </c>
      <c r="L88" s="88"/>
      <c r="N88" s="6">
        <f t="shared" si="12"/>
        <v>27.013142857143002</v>
      </c>
      <c r="O88" s="11">
        <f t="shared" si="15"/>
        <v>-59.926174000000003</v>
      </c>
      <c r="P88" s="6">
        <f t="shared" si="13"/>
        <v>-54.926174000000003</v>
      </c>
    </row>
    <row r="89" spans="2:16" x14ac:dyDescent="0.25">
      <c r="B89" s="88">
        <v>26258887755.102001</v>
      </c>
      <c r="C89" s="88">
        <v>-7.8273286999999998</v>
      </c>
      <c r="D89" s="88"/>
      <c r="E89" s="88"/>
      <c r="F89" s="6">
        <f t="shared" si="10"/>
        <v>27.239489795918001</v>
      </c>
      <c r="G89" s="11">
        <f t="shared" si="14"/>
        <v>-54.478012</v>
      </c>
      <c r="H89" s="6">
        <f t="shared" si="11"/>
        <v>-49.478012</v>
      </c>
      <c r="J89" s="88">
        <v>26258887755.102001</v>
      </c>
      <c r="K89" s="88">
        <v>-9.7088269999999994</v>
      </c>
      <c r="L89" s="88"/>
      <c r="N89" s="6">
        <f t="shared" si="12"/>
        <v>27.239489795918001</v>
      </c>
      <c r="O89" s="11">
        <f t="shared" si="15"/>
        <v>-59.918075999999999</v>
      </c>
      <c r="P89" s="6">
        <f t="shared" si="13"/>
        <v>-54.918075999999999</v>
      </c>
    </row>
    <row r="90" spans="2:16" x14ac:dyDescent="0.25">
      <c r="B90" s="88">
        <v>26484306122.449001</v>
      </c>
      <c r="C90" s="88">
        <v>-7.9919342999999996</v>
      </c>
      <c r="D90" s="88"/>
      <c r="E90" s="88"/>
      <c r="F90" s="6">
        <f t="shared" si="10"/>
        <v>27.465836734694001</v>
      </c>
      <c r="G90" s="11">
        <f t="shared" si="14"/>
        <v>-51.965702</v>
      </c>
      <c r="H90" s="6">
        <f t="shared" si="11"/>
        <v>-46.965702</v>
      </c>
      <c r="J90" s="88">
        <v>26484306122.449001</v>
      </c>
      <c r="K90" s="88">
        <v>-9.7953452999999993</v>
      </c>
      <c r="L90" s="88"/>
      <c r="N90" s="6">
        <f t="shared" si="12"/>
        <v>27.465836734694001</v>
      </c>
      <c r="O90" s="11">
        <f t="shared" si="15"/>
        <v>-58.623615000000001</v>
      </c>
      <c r="P90" s="6">
        <f t="shared" si="13"/>
        <v>-53.623615000000001</v>
      </c>
    </row>
    <row r="91" spans="2:16" x14ac:dyDescent="0.25">
      <c r="B91" s="88">
        <v>26709724489.796001</v>
      </c>
      <c r="C91" s="88">
        <v>-7.8573164999999996</v>
      </c>
      <c r="D91" s="88"/>
      <c r="E91" s="88"/>
      <c r="F91" s="6">
        <f t="shared" si="10"/>
        <v>27.692183673469003</v>
      </c>
      <c r="G91" s="11">
        <f t="shared" si="14"/>
        <v>-51.039138999999999</v>
      </c>
      <c r="H91" s="6">
        <f t="shared" si="11"/>
        <v>-46.039138999999999</v>
      </c>
      <c r="J91" s="88">
        <v>26709724489.796001</v>
      </c>
      <c r="K91" s="88">
        <v>-9.5517263000000003</v>
      </c>
      <c r="L91" s="88"/>
      <c r="N91" s="6">
        <f t="shared" si="12"/>
        <v>27.692183673469003</v>
      </c>
      <c r="O91" s="11">
        <f t="shared" si="15"/>
        <v>-58.467567000000003</v>
      </c>
      <c r="P91" s="6">
        <f t="shared" si="13"/>
        <v>-53.467567000000003</v>
      </c>
    </row>
    <row r="92" spans="2:16" x14ac:dyDescent="0.25">
      <c r="B92" s="88">
        <v>26935142857.143002</v>
      </c>
      <c r="C92" s="88">
        <v>-7.7950682999999996</v>
      </c>
      <c r="D92" s="88"/>
      <c r="E92" s="88"/>
      <c r="F92" s="6">
        <f t="shared" si="10"/>
        <v>27.918530612245</v>
      </c>
      <c r="G92" s="11">
        <f t="shared" si="14"/>
        <v>-51.105778000000001</v>
      </c>
      <c r="H92" s="6">
        <f t="shared" si="11"/>
        <v>-46.105778000000001</v>
      </c>
      <c r="J92" s="88">
        <v>26935142857.143002</v>
      </c>
      <c r="K92" s="88">
        <v>-9.4404038999999997</v>
      </c>
      <c r="L92" s="88"/>
      <c r="N92" s="6">
        <f t="shared" si="12"/>
        <v>27.918530612245</v>
      </c>
      <c r="O92" s="11">
        <f t="shared" si="15"/>
        <v>-59.644629999999999</v>
      </c>
      <c r="P92" s="6">
        <f t="shared" si="13"/>
        <v>-54.644629999999999</v>
      </c>
    </row>
    <row r="93" spans="2:16" x14ac:dyDescent="0.25">
      <c r="B93" s="88">
        <v>27160561224.490002</v>
      </c>
      <c r="C93" s="88">
        <v>-7.7062587999999996</v>
      </c>
      <c r="D93" s="88"/>
      <c r="E93" s="88"/>
      <c r="F93" s="6">
        <f t="shared" si="10"/>
        <v>28.144877551020002</v>
      </c>
      <c r="G93" s="11">
        <f t="shared" si="14"/>
        <v>-51.068469999999998</v>
      </c>
      <c r="H93" s="6">
        <f t="shared" si="11"/>
        <v>-46.068469999999998</v>
      </c>
      <c r="J93" s="88">
        <v>27160561224.490002</v>
      </c>
      <c r="K93" s="88">
        <v>-9.3794717999999992</v>
      </c>
      <c r="L93" s="88"/>
      <c r="N93" s="6">
        <f t="shared" si="12"/>
        <v>28.144877551020002</v>
      </c>
      <c r="O93" s="11">
        <f t="shared" si="15"/>
        <v>-60.129631000000003</v>
      </c>
      <c r="P93" s="6">
        <f t="shared" si="13"/>
        <v>-55.129631000000003</v>
      </c>
    </row>
    <row r="94" spans="2:16" x14ac:dyDescent="0.25">
      <c r="B94" s="88">
        <v>27385979591.837002</v>
      </c>
      <c r="C94" s="88">
        <v>-7.7002544000000004</v>
      </c>
      <c r="D94" s="88"/>
      <c r="E94" s="88"/>
      <c r="F94" s="6">
        <f t="shared" si="10"/>
        <v>28.371224489796003</v>
      </c>
      <c r="G94" s="11">
        <f t="shared" si="14"/>
        <v>-51.622031999999997</v>
      </c>
      <c r="H94" s="6">
        <f t="shared" si="11"/>
        <v>-46.622031999999997</v>
      </c>
      <c r="J94" s="88">
        <v>27385979591.837002</v>
      </c>
      <c r="K94" s="88">
        <v>-9.3517560999999993</v>
      </c>
      <c r="L94" s="88"/>
      <c r="N94" s="6">
        <f t="shared" si="12"/>
        <v>28.371224489796003</v>
      </c>
      <c r="O94" s="11">
        <f t="shared" si="15"/>
        <v>-60.156021000000003</v>
      </c>
      <c r="P94" s="6">
        <f t="shared" si="13"/>
        <v>-55.156021000000003</v>
      </c>
    </row>
    <row r="95" spans="2:16" x14ac:dyDescent="0.25">
      <c r="B95" s="88">
        <v>27611397959.183998</v>
      </c>
      <c r="C95" s="88">
        <v>-7.7296386000000004</v>
      </c>
      <c r="D95" s="88"/>
      <c r="E95" s="88"/>
      <c r="F95" s="6">
        <f t="shared" si="10"/>
        <v>28.597571428570998</v>
      </c>
      <c r="G95" s="11">
        <f t="shared" si="14"/>
        <v>-52.190857000000001</v>
      </c>
      <c r="H95" s="6">
        <f t="shared" si="11"/>
        <v>-47.190857000000001</v>
      </c>
      <c r="J95" s="88">
        <v>27611397959.183998</v>
      </c>
      <c r="K95" s="88">
        <v>-9.2634267999999995</v>
      </c>
      <c r="L95" s="88"/>
      <c r="N95" s="6">
        <f t="shared" si="12"/>
        <v>28.597571428570998</v>
      </c>
      <c r="O95" s="11">
        <f t="shared" si="15"/>
        <v>-60.118923000000002</v>
      </c>
      <c r="P95" s="6">
        <f t="shared" si="13"/>
        <v>-55.118923000000002</v>
      </c>
    </row>
    <row r="96" spans="2:16" x14ac:dyDescent="0.25">
      <c r="B96" s="88">
        <v>27836816326.530998</v>
      </c>
      <c r="C96" s="88">
        <v>-7.6194072000000004</v>
      </c>
      <c r="D96" s="88"/>
      <c r="E96" s="88"/>
      <c r="F96" s="6">
        <f t="shared" si="10"/>
        <v>28.823918367347002</v>
      </c>
      <c r="G96" s="11">
        <f t="shared" si="14"/>
        <v>-53.527645</v>
      </c>
      <c r="H96" s="6">
        <f t="shared" si="11"/>
        <v>-48.527645</v>
      </c>
      <c r="J96" s="88">
        <v>27836816326.530998</v>
      </c>
      <c r="K96" s="88">
        <v>-9.1431742000000007</v>
      </c>
      <c r="L96" s="88"/>
      <c r="N96" s="6">
        <f t="shared" si="12"/>
        <v>28.823918367347002</v>
      </c>
      <c r="O96" s="11">
        <f t="shared" si="15"/>
        <v>-60.724254999999999</v>
      </c>
      <c r="P96" s="6">
        <f t="shared" si="13"/>
        <v>-55.724254999999999</v>
      </c>
    </row>
    <row r="97" spans="2:16" x14ac:dyDescent="0.25">
      <c r="B97" s="88">
        <v>28062234693.877998</v>
      </c>
      <c r="C97" s="88">
        <v>-7.7209972999999996</v>
      </c>
      <c r="D97" s="88"/>
      <c r="E97" s="88"/>
      <c r="F97" s="6">
        <f t="shared" si="10"/>
        <v>29.050265306122</v>
      </c>
      <c r="G97" s="11">
        <f t="shared" si="14"/>
        <v>-55.089359000000002</v>
      </c>
      <c r="H97" s="6">
        <f t="shared" si="11"/>
        <v>-50.089359000000002</v>
      </c>
      <c r="J97" s="88">
        <v>28062234693.877998</v>
      </c>
      <c r="K97" s="88">
        <v>-9.1218699999999995</v>
      </c>
      <c r="L97" s="88"/>
      <c r="N97" s="6">
        <f t="shared" si="12"/>
        <v>29.050265306122</v>
      </c>
      <c r="O97" s="11">
        <f t="shared" si="15"/>
        <v>-62.170765000000003</v>
      </c>
      <c r="P97" s="6">
        <f t="shared" si="13"/>
        <v>-57.170765000000003</v>
      </c>
    </row>
    <row r="98" spans="2:16" x14ac:dyDescent="0.25">
      <c r="B98" s="88">
        <v>28287653061.223999</v>
      </c>
      <c r="C98" s="88">
        <v>-7.7852578000000001</v>
      </c>
      <c r="D98" s="88"/>
      <c r="E98" s="88"/>
      <c r="F98" s="6">
        <f t="shared" si="10"/>
        <v>29.276612244897997</v>
      </c>
      <c r="G98" s="11">
        <f t="shared" si="14"/>
        <v>-58.799430999999998</v>
      </c>
      <c r="H98" s="6">
        <f t="shared" si="11"/>
        <v>-53.799430999999998</v>
      </c>
      <c r="J98" s="88">
        <v>28287653061.223999</v>
      </c>
      <c r="K98" s="88">
        <v>-9.0351171000000008</v>
      </c>
      <c r="L98" s="88"/>
      <c r="N98" s="6">
        <f t="shared" si="12"/>
        <v>29.276612244897997</v>
      </c>
      <c r="O98" s="11">
        <f t="shared" si="15"/>
        <v>-64.200996000000004</v>
      </c>
      <c r="P98" s="6">
        <f t="shared" si="13"/>
        <v>-59.200996000000004</v>
      </c>
    </row>
    <row r="99" spans="2:16" x14ac:dyDescent="0.25">
      <c r="B99" s="88">
        <v>28513071428.570999</v>
      </c>
      <c r="C99" s="88">
        <v>-7.8510784999999998</v>
      </c>
      <c r="D99" s="88"/>
      <c r="E99" s="88"/>
      <c r="F99" s="6">
        <f t="shared" si="10"/>
        <v>29.502959183672999</v>
      </c>
      <c r="G99" s="11">
        <f t="shared" si="14"/>
        <v>-60.887501</v>
      </c>
      <c r="H99" s="6">
        <f t="shared" si="11"/>
        <v>-55.887501</v>
      </c>
      <c r="J99" s="88">
        <v>28513071428.570999</v>
      </c>
      <c r="K99" s="88">
        <v>-9.0132303</v>
      </c>
      <c r="L99" s="88"/>
      <c r="N99" s="6">
        <f t="shared" si="12"/>
        <v>29.502959183672999</v>
      </c>
      <c r="O99" s="11">
        <f t="shared" si="15"/>
        <v>-65.989964000000001</v>
      </c>
      <c r="P99" s="6">
        <f t="shared" si="13"/>
        <v>-60.989964000000001</v>
      </c>
    </row>
    <row r="100" spans="2:16" x14ac:dyDescent="0.25">
      <c r="B100" s="88">
        <v>28738489795.917999</v>
      </c>
      <c r="C100" s="88">
        <v>-8.0103387999999995</v>
      </c>
      <c r="D100" s="88"/>
      <c r="E100" s="88"/>
      <c r="F100" s="6">
        <f t="shared" si="10"/>
        <v>29.729306122449</v>
      </c>
      <c r="G100" s="11">
        <f t="shared" si="14"/>
        <v>-65.143203999999997</v>
      </c>
      <c r="H100" s="6">
        <f t="shared" si="11"/>
        <v>-60.143203999999997</v>
      </c>
      <c r="J100" s="88">
        <v>28738489795.917999</v>
      </c>
      <c r="K100" s="88">
        <v>-9.0769690999999995</v>
      </c>
      <c r="L100" s="88"/>
      <c r="N100" s="6">
        <f t="shared" si="12"/>
        <v>29.729306122449</v>
      </c>
      <c r="O100" s="11">
        <f t="shared" si="15"/>
        <v>-66.585957000000008</v>
      </c>
      <c r="P100" s="6">
        <f t="shared" si="13"/>
        <v>-61.585957000000001</v>
      </c>
    </row>
    <row r="101" spans="2:16" x14ac:dyDescent="0.25">
      <c r="B101" s="88">
        <v>28963908163.264999</v>
      </c>
      <c r="C101" s="88">
        <v>-8.1495733000000001</v>
      </c>
      <c r="D101" s="88"/>
      <c r="E101" s="88"/>
      <c r="F101" s="6">
        <f t="shared" ref="F101:F103" si="16">B209/1000000000</f>
        <v>29.955653061223998</v>
      </c>
      <c r="G101" s="11">
        <f t="shared" si="14"/>
        <v>-65.718707999999992</v>
      </c>
      <c r="H101" s="6">
        <f t="shared" ref="H101:H103" si="17">D209</f>
        <v>-60.718707999999999</v>
      </c>
      <c r="J101" s="88">
        <v>28963908163.264999</v>
      </c>
      <c r="K101" s="88">
        <v>-9.0929108000000003</v>
      </c>
      <c r="L101" s="88"/>
      <c r="N101" s="6">
        <f t="shared" ref="N101:N103" si="18">J209/1000000000</f>
        <v>29.955653061223998</v>
      </c>
      <c r="O101" s="11">
        <f t="shared" si="15"/>
        <v>-66.453071999999992</v>
      </c>
      <c r="P101" s="6">
        <f t="shared" ref="P101:P103" si="19">L209</f>
        <v>-61.453071999999999</v>
      </c>
    </row>
    <row r="102" spans="2:16" x14ac:dyDescent="0.25">
      <c r="B102" s="88">
        <v>29189326530.612</v>
      </c>
      <c r="C102" s="88">
        <v>-8.2403803</v>
      </c>
      <c r="D102" s="88"/>
      <c r="E102" s="88"/>
      <c r="F102" s="6">
        <f t="shared" si="16"/>
        <v>30.181999999999999</v>
      </c>
      <c r="G102" s="11">
        <f t="shared" si="14"/>
        <v>-67.387177000000008</v>
      </c>
      <c r="H102" s="6">
        <f t="shared" si="17"/>
        <v>-62.387177000000001</v>
      </c>
      <c r="J102" s="88">
        <v>29189326530.612</v>
      </c>
      <c r="K102" s="88">
        <v>-9.2067908999999997</v>
      </c>
      <c r="L102" s="88"/>
      <c r="N102" s="6">
        <f t="shared" si="18"/>
        <v>30.181999999999999</v>
      </c>
      <c r="O102" s="11">
        <f t="shared" si="15"/>
        <v>-66.725971000000001</v>
      </c>
      <c r="P102" s="6">
        <f t="shared" si="19"/>
        <v>-61.725971000000001</v>
      </c>
    </row>
    <row r="103" spans="2:16" x14ac:dyDescent="0.25">
      <c r="B103" s="88">
        <v>29414744897.959</v>
      </c>
      <c r="C103" s="88">
        <v>-8.3856020000000004</v>
      </c>
      <c r="D103" s="88"/>
      <c r="E103" s="88"/>
      <c r="F103" s="6" t="e">
        <f t="shared" si="16"/>
        <v>#VALUE!</v>
      </c>
      <c r="G103" s="11">
        <f t="shared" si="14"/>
        <v>-5</v>
      </c>
      <c r="H103" s="6">
        <f t="shared" si="17"/>
        <v>0</v>
      </c>
      <c r="J103" s="88">
        <v>29414744897.959</v>
      </c>
      <c r="K103" s="88">
        <v>-9.3651809999999998</v>
      </c>
      <c r="L103" s="88"/>
      <c r="N103" s="6" t="e">
        <f t="shared" si="18"/>
        <v>#VALUE!</v>
      </c>
      <c r="O103" s="11">
        <f t="shared" si="15"/>
        <v>-5</v>
      </c>
      <c r="P103" s="6">
        <f t="shared" si="19"/>
        <v>0</v>
      </c>
    </row>
    <row r="104" spans="2:16" x14ac:dyDescent="0.25">
      <c r="B104" s="88">
        <v>29640163265.306</v>
      </c>
      <c r="C104" s="88">
        <v>-8.5720539000000002</v>
      </c>
      <c r="D104" s="88"/>
      <c r="E104" s="88"/>
      <c r="J104" s="88">
        <v>29640163265.306</v>
      </c>
      <c r="K104" s="88">
        <v>-9.6083946000000005</v>
      </c>
      <c r="L104" s="88"/>
    </row>
    <row r="105" spans="2:16" x14ac:dyDescent="0.25">
      <c r="B105" s="88">
        <v>29865581632.653</v>
      </c>
      <c r="C105" s="88">
        <v>-8.7133608000000002</v>
      </c>
      <c r="D105" s="88"/>
      <c r="E105" s="88"/>
      <c r="J105" s="88">
        <v>29865581632.653</v>
      </c>
      <c r="K105" s="88">
        <v>-9.8018160000000005</v>
      </c>
      <c r="L105" s="88"/>
    </row>
    <row r="106" spans="2:16" x14ac:dyDescent="0.25">
      <c r="B106" s="88">
        <v>30091000000</v>
      </c>
      <c r="C106" s="88">
        <v>-8.9060992999999993</v>
      </c>
      <c r="D106" s="88"/>
      <c r="E106" s="88"/>
      <c r="J106" s="88">
        <v>30091000000</v>
      </c>
      <c r="K106" s="88">
        <v>-10.188247</v>
      </c>
      <c r="L106" s="88"/>
    </row>
    <row r="107" spans="2:16" x14ac:dyDescent="0.25">
      <c r="B107" s="88" t="s">
        <v>21</v>
      </c>
      <c r="C107" s="88"/>
      <c r="D107" s="88"/>
      <c r="E107" s="88"/>
      <c r="J107" s="88" t="s">
        <v>21</v>
      </c>
      <c r="K107" s="88"/>
      <c r="L107" s="88"/>
    </row>
    <row r="108" spans="2:16" x14ac:dyDescent="0.25">
      <c r="B108" s="88"/>
      <c r="C108" s="88"/>
      <c r="D108" s="88"/>
      <c r="E108" s="88"/>
      <c r="J108" s="88"/>
      <c r="K108" s="88"/>
      <c r="L108" s="88"/>
    </row>
    <row r="109" spans="2:16" x14ac:dyDescent="0.25">
      <c r="B109" s="88"/>
      <c r="C109" s="88"/>
      <c r="D109" s="88"/>
      <c r="E109" s="88"/>
      <c r="J109" s="88"/>
      <c r="K109" s="88"/>
      <c r="L109" s="88"/>
    </row>
    <row r="110" spans="2:16" x14ac:dyDescent="0.25">
      <c r="B110" s="88" t="s">
        <v>25</v>
      </c>
      <c r="C110" s="88"/>
      <c r="D110" s="88"/>
      <c r="E110" s="88"/>
      <c r="J110" s="88" t="s">
        <v>25</v>
      </c>
      <c r="K110" s="88"/>
      <c r="L110" s="88"/>
    </row>
    <row r="111" spans="2:16" x14ac:dyDescent="0.25">
      <c r="B111" s="88" t="s">
        <v>19</v>
      </c>
      <c r="C111" s="88" t="s">
        <v>112</v>
      </c>
      <c r="D111" s="88" t="s">
        <v>75</v>
      </c>
      <c r="E111" s="88"/>
      <c r="J111" s="88" t="s">
        <v>19</v>
      </c>
      <c r="K111" s="88" t="s">
        <v>112</v>
      </c>
      <c r="L111" s="88" t="s">
        <v>75</v>
      </c>
    </row>
    <row r="112" spans="2:16" x14ac:dyDescent="0.25">
      <c r="B112" s="88">
        <v>8000000000</v>
      </c>
      <c r="C112" s="88">
        <v>-75.014472999999995</v>
      </c>
      <c r="D112" s="88">
        <v>-53.745933999999998</v>
      </c>
      <c r="E112" s="88"/>
      <c r="J112" s="88">
        <v>8000000000</v>
      </c>
      <c r="K112" s="88">
        <v>-67.524719000000005</v>
      </c>
      <c r="L112" s="88">
        <v>-57.062023000000003</v>
      </c>
    </row>
    <row r="113" spans="2:12" x14ac:dyDescent="0.25">
      <c r="B113" s="88">
        <v>8226346938.7755003</v>
      </c>
      <c r="C113" s="88">
        <v>-53.771805000000001</v>
      </c>
      <c r="D113" s="88">
        <v>-51.068221999999999</v>
      </c>
      <c r="E113" s="88"/>
      <c r="J113" s="88">
        <v>8226346938.7755003</v>
      </c>
      <c r="K113" s="88">
        <v>-73.583198999999993</v>
      </c>
      <c r="L113" s="88">
        <v>-59.485298</v>
      </c>
    </row>
    <row r="114" spans="2:12" x14ac:dyDescent="0.25">
      <c r="B114" s="88">
        <v>8452693877.5509996</v>
      </c>
      <c r="C114" s="88">
        <v>-52.033057999999997</v>
      </c>
      <c r="D114" s="88">
        <v>-48.851906</v>
      </c>
      <c r="E114" s="88"/>
      <c r="J114" s="88">
        <v>8452693877.5509996</v>
      </c>
      <c r="K114" s="88">
        <v>-66.615662</v>
      </c>
      <c r="L114" s="88">
        <v>-60.678359999999998</v>
      </c>
    </row>
    <row r="115" spans="2:12" x14ac:dyDescent="0.25">
      <c r="B115" s="88">
        <v>8679040816.3264999</v>
      </c>
      <c r="C115" s="88">
        <v>-53.502270000000003</v>
      </c>
      <c r="D115" s="88">
        <v>-49.040019999999998</v>
      </c>
      <c r="E115" s="88"/>
      <c r="J115" s="88">
        <v>8679040816.3264999</v>
      </c>
      <c r="K115" s="88">
        <v>-63.007117999999998</v>
      </c>
      <c r="L115" s="88">
        <v>-57.778778000000003</v>
      </c>
    </row>
    <row r="116" spans="2:12" x14ac:dyDescent="0.25">
      <c r="B116" s="88">
        <v>8905387755.1019993</v>
      </c>
      <c r="C116" s="88">
        <v>-54.663578000000001</v>
      </c>
      <c r="D116" s="88">
        <v>-50.486125999999999</v>
      </c>
      <c r="E116" s="88"/>
      <c r="J116" s="88">
        <v>8905387755.1019993</v>
      </c>
      <c r="K116" s="88">
        <v>-65.013283000000001</v>
      </c>
      <c r="L116" s="88">
        <v>-56.713721999999997</v>
      </c>
    </row>
    <row r="117" spans="2:12" x14ac:dyDescent="0.25">
      <c r="B117" s="88">
        <v>9131734693.8775997</v>
      </c>
      <c r="C117" s="88">
        <v>-56.695210000000003</v>
      </c>
      <c r="D117" s="88">
        <v>-51.303688000000001</v>
      </c>
      <c r="E117" s="88"/>
      <c r="J117" s="88">
        <v>9131734693.8775997</v>
      </c>
      <c r="K117" s="88">
        <v>-63.877892000000003</v>
      </c>
      <c r="L117" s="88">
        <v>-57.339916000000002</v>
      </c>
    </row>
    <row r="118" spans="2:12" x14ac:dyDescent="0.25">
      <c r="B118" s="88">
        <v>9358081632.6530991</v>
      </c>
      <c r="C118" s="88">
        <v>-56.388587999999999</v>
      </c>
      <c r="D118" s="88">
        <v>-51.483142999999998</v>
      </c>
      <c r="E118" s="88"/>
      <c r="J118" s="88">
        <v>9358081632.6530991</v>
      </c>
      <c r="K118" s="88">
        <v>-65.437804999999997</v>
      </c>
      <c r="L118" s="88">
        <v>-56.951248</v>
      </c>
    </row>
    <row r="119" spans="2:12" x14ac:dyDescent="0.25">
      <c r="B119" s="88">
        <v>9584428571.4286003</v>
      </c>
      <c r="C119" s="88">
        <v>-55.560917000000003</v>
      </c>
      <c r="D119" s="88">
        <v>-50.876807999999997</v>
      </c>
      <c r="E119" s="88"/>
      <c r="J119" s="88">
        <v>9584428571.4286003</v>
      </c>
      <c r="K119" s="88">
        <v>-64.255950999999996</v>
      </c>
      <c r="L119" s="88">
        <v>-56.791775000000001</v>
      </c>
    </row>
    <row r="120" spans="2:12" x14ac:dyDescent="0.25">
      <c r="B120" s="88">
        <v>9810775510.2040997</v>
      </c>
      <c r="C120" s="88">
        <v>-55.174529999999997</v>
      </c>
      <c r="D120" s="88">
        <v>-51.619537000000001</v>
      </c>
      <c r="E120" s="88"/>
      <c r="J120" s="88">
        <v>9810775510.2040997</v>
      </c>
      <c r="K120" s="88">
        <v>-63.648429999999998</v>
      </c>
      <c r="L120" s="88">
        <v>-56.207053999999999</v>
      </c>
    </row>
    <row r="121" spans="2:12" x14ac:dyDescent="0.25">
      <c r="B121" s="88">
        <v>10037122448.98</v>
      </c>
      <c r="C121" s="88">
        <v>-58.869101999999998</v>
      </c>
      <c r="D121" s="88">
        <v>-53.149253999999999</v>
      </c>
      <c r="E121" s="88"/>
      <c r="J121" s="88">
        <v>10037122448.98</v>
      </c>
      <c r="K121" s="88">
        <v>-63.754398000000002</v>
      </c>
      <c r="L121" s="88">
        <v>-55.342514000000001</v>
      </c>
    </row>
    <row r="122" spans="2:12" x14ac:dyDescent="0.25">
      <c r="B122" s="88">
        <v>10263469387.754999</v>
      </c>
      <c r="C122" s="88">
        <v>-60.410018999999998</v>
      </c>
      <c r="D122" s="88">
        <v>-57.699447999999997</v>
      </c>
      <c r="E122" s="88"/>
      <c r="J122" s="88">
        <v>10263469387.754999</v>
      </c>
      <c r="K122" s="88">
        <v>-61.547009000000003</v>
      </c>
      <c r="L122" s="88">
        <v>-54.584620999999999</v>
      </c>
    </row>
    <row r="123" spans="2:12" x14ac:dyDescent="0.25">
      <c r="B123" s="88">
        <v>10489816326.531</v>
      </c>
      <c r="C123" s="88">
        <v>-69.185776000000004</v>
      </c>
      <c r="D123" s="88">
        <v>-60.723742999999999</v>
      </c>
      <c r="E123" s="88"/>
      <c r="J123" s="88">
        <v>10489816326.531</v>
      </c>
      <c r="K123" s="88">
        <v>-61.280642999999998</v>
      </c>
      <c r="L123" s="88">
        <v>-54.727271999999999</v>
      </c>
    </row>
    <row r="124" spans="2:12" x14ac:dyDescent="0.25">
      <c r="B124" s="88">
        <v>10716163265.306</v>
      </c>
      <c r="C124" s="88">
        <v>-68.277321000000001</v>
      </c>
      <c r="D124" s="88">
        <v>-63.448363999999998</v>
      </c>
      <c r="E124" s="88"/>
      <c r="J124" s="88">
        <v>10716163265.306</v>
      </c>
      <c r="K124" s="88">
        <v>-64.075653000000003</v>
      </c>
      <c r="L124" s="88">
        <v>-56.348647999999997</v>
      </c>
    </row>
    <row r="125" spans="2:12" x14ac:dyDescent="0.25">
      <c r="B125" s="88">
        <v>10942510204.082001</v>
      </c>
      <c r="C125" s="88">
        <v>-68.923400999999998</v>
      </c>
      <c r="D125" s="88">
        <v>-66.699325999999999</v>
      </c>
      <c r="E125" s="88"/>
      <c r="J125" s="88">
        <v>10942510204.082001</v>
      </c>
      <c r="K125" s="88">
        <v>-66.450760000000002</v>
      </c>
      <c r="L125" s="88">
        <v>-60.800873000000003</v>
      </c>
    </row>
    <row r="126" spans="2:12" x14ac:dyDescent="0.25">
      <c r="B126" s="88">
        <v>11168857142.857</v>
      </c>
      <c r="C126" s="88">
        <v>-79.225739000000004</v>
      </c>
      <c r="D126" s="88">
        <v>-66.058411000000007</v>
      </c>
      <c r="E126" s="88"/>
      <c r="J126" s="88">
        <v>11168857142.857</v>
      </c>
      <c r="K126" s="88">
        <v>-74.579620000000006</v>
      </c>
      <c r="L126" s="88">
        <v>-63.618782000000003</v>
      </c>
    </row>
    <row r="127" spans="2:12" x14ac:dyDescent="0.25">
      <c r="B127" s="88">
        <v>11395204081.632999</v>
      </c>
      <c r="C127" s="88">
        <v>-66.561813000000001</v>
      </c>
      <c r="D127" s="88">
        <v>-64.664779999999993</v>
      </c>
      <c r="E127" s="88"/>
      <c r="J127" s="88">
        <v>11395204081.632999</v>
      </c>
      <c r="K127" s="88">
        <v>-72.409133999999995</v>
      </c>
      <c r="L127" s="88">
        <v>-66.298987999999994</v>
      </c>
    </row>
    <row r="128" spans="2:12" x14ac:dyDescent="0.25">
      <c r="B128" s="88">
        <v>11621551020.408001</v>
      </c>
      <c r="C128" s="88">
        <v>-64.878403000000006</v>
      </c>
      <c r="D128" s="88">
        <v>-61.329700000000003</v>
      </c>
      <c r="E128" s="88"/>
      <c r="J128" s="88">
        <v>11621551020.408001</v>
      </c>
      <c r="K128" s="88">
        <v>-74.195510999999996</v>
      </c>
      <c r="L128" s="88">
        <v>-65.281554999999997</v>
      </c>
    </row>
    <row r="129" spans="2:12" x14ac:dyDescent="0.25">
      <c r="B129" s="88">
        <v>11847897959.184</v>
      </c>
      <c r="C129" s="88">
        <v>-69.321174999999997</v>
      </c>
      <c r="D129" s="88">
        <v>-63.059390999999998</v>
      </c>
      <c r="E129" s="88"/>
      <c r="J129" s="88">
        <v>11847897959.184</v>
      </c>
      <c r="K129" s="88">
        <v>-71.204032999999995</v>
      </c>
      <c r="L129" s="88">
        <v>-64.090209999999999</v>
      </c>
    </row>
    <row r="130" spans="2:12" x14ac:dyDescent="0.25">
      <c r="B130" s="88">
        <v>12074244897.959</v>
      </c>
      <c r="C130" s="88">
        <v>-71.829329999999999</v>
      </c>
      <c r="D130" s="88">
        <v>-64.854279000000005</v>
      </c>
      <c r="E130" s="88"/>
      <c r="J130" s="88">
        <v>12074244897.959</v>
      </c>
      <c r="K130" s="88">
        <v>-68.458686999999998</v>
      </c>
      <c r="L130" s="88">
        <v>-62.943725999999998</v>
      </c>
    </row>
    <row r="131" spans="2:12" x14ac:dyDescent="0.25">
      <c r="B131" s="88">
        <v>12300591836.735001</v>
      </c>
      <c r="C131" s="88">
        <v>-70.295356999999996</v>
      </c>
      <c r="D131" s="88">
        <v>-65.780822999999998</v>
      </c>
      <c r="E131" s="88"/>
      <c r="J131" s="88">
        <v>12300591836.735001</v>
      </c>
      <c r="K131" s="88">
        <v>-70.410636999999994</v>
      </c>
      <c r="L131" s="88">
        <v>-62.162647</v>
      </c>
    </row>
    <row r="132" spans="2:12" x14ac:dyDescent="0.25">
      <c r="B132" s="88">
        <v>12526938775.51</v>
      </c>
      <c r="C132" s="88">
        <v>-72.114341999999994</v>
      </c>
      <c r="D132" s="88">
        <v>-65.561583999999996</v>
      </c>
      <c r="E132" s="88"/>
      <c r="J132" s="88">
        <v>12526938775.51</v>
      </c>
      <c r="K132" s="88">
        <v>-68.564139999999995</v>
      </c>
      <c r="L132" s="88">
        <v>-62.893307</v>
      </c>
    </row>
    <row r="133" spans="2:12" x14ac:dyDescent="0.25">
      <c r="B133" s="88">
        <v>12753285714.285999</v>
      </c>
      <c r="C133" s="88">
        <v>-71.178496999999993</v>
      </c>
      <c r="D133" s="88">
        <v>-64.218781000000007</v>
      </c>
      <c r="E133" s="88"/>
      <c r="J133" s="88">
        <v>12753285714.285999</v>
      </c>
      <c r="K133" s="88">
        <v>-70.322952000000001</v>
      </c>
      <c r="L133" s="88">
        <v>-63.095215000000003</v>
      </c>
    </row>
    <row r="134" spans="2:12" x14ac:dyDescent="0.25">
      <c r="B134" s="88">
        <v>12979632653.061001</v>
      </c>
      <c r="C134" s="88">
        <v>-66.295867999999999</v>
      </c>
      <c r="D134" s="88">
        <v>-63.430264000000001</v>
      </c>
      <c r="E134" s="88"/>
      <c r="J134" s="88">
        <v>12979632653.061001</v>
      </c>
      <c r="K134" s="88">
        <v>-70.748962000000006</v>
      </c>
      <c r="L134" s="88">
        <v>-64.987396000000004</v>
      </c>
    </row>
    <row r="135" spans="2:12" x14ac:dyDescent="0.25">
      <c r="B135" s="88">
        <v>13205979591.837</v>
      </c>
      <c r="C135" s="88">
        <v>-69.708275</v>
      </c>
      <c r="D135" s="88">
        <v>-63.093567</v>
      </c>
      <c r="E135" s="88"/>
      <c r="J135" s="88">
        <v>13205979591.837</v>
      </c>
      <c r="K135" s="88">
        <v>-73.983733999999998</v>
      </c>
      <c r="L135" s="88">
        <v>-68.904076000000003</v>
      </c>
    </row>
    <row r="136" spans="2:12" x14ac:dyDescent="0.25">
      <c r="B136" s="88">
        <v>13432326530.612</v>
      </c>
      <c r="C136" s="88">
        <v>-70.152534000000003</v>
      </c>
      <c r="D136" s="88">
        <v>-66.512077000000005</v>
      </c>
      <c r="E136" s="88"/>
      <c r="J136" s="88">
        <v>13432326530.612</v>
      </c>
      <c r="K136" s="88">
        <v>-82.023787999999996</v>
      </c>
      <c r="L136" s="88">
        <v>-68.388915999999995</v>
      </c>
    </row>
    <row r="137" spans="2:12" x14ac:dyDescent="0.25">
      <c r="B137" s="88">
        <v>13658673469.388</v>
      </c>
      <c r="C137" s="88">
        <v>-76.553298999999996</v>
      </c>
      <c r="D137" s="88">
        <v>-65.731941000000006</v>
      </c>
      <c r="E137" s="88"/>
      <c r="J137" s="88">
        <v>13658673469.388</v>
      </c>
      <c r="K137" s="88">
        <v>-69.224007</v>
      </c>
      <c r="L137" s="88">
        <v>-64.064575000000005</v>
      </c>
    </row>
    <row r="138" spans="2:12" x14ac:dyDescent="0.25">
      <c r="B138" s="88">
        <v>13885020408.163</v>
      </c>
      <c r="C138" s="88">
        <v>-67.483245999999994</v>
      </c>
      <c r="D138" s="88">
        <v>-65.667145000000005</v>
      </c>
      <c r="E138" s="88"/>
      <c r="J138" s="88">
        <v>13885020408.163</v>
      </c>
      <c r="K138" s="88">
        <v>-61.209831000000001</v>
      </c>
      <c r="L138" s="88">
        <v>-57.955719000000002</v>
      </c>
    </row>
    <row r="139" spans="2:12" x14ac:dyDescent="0.25">
      <c r="B139" s="88">
        <v>14111367346.938999</v>
      </c>
      <c r="C139" s="88">
        <v>-70.178443999999999</v>
      </c>
      <c r="D139" s="88">
        <v>-66.360611000000006</v>
      </c>
      <c r="E139" s="88"/>
      <c r="J139" s="88">
        <v>14111367346.938999</v>
      </c>
      <c r="K139" s="88">
        <v>-64.031090000000006</v>
      </c>
      <c r="L139" s="88">
        <v>-57.395167999999998</v>
      </c>
    </row>
    <row r="140" spans="2:12" x14ac:dyDescent="0.25">
      <c r="B140" s="88">
        <v>14337714285.714001</v>
      </c>
      <c r="C140" s="88">
        <v>-78.911445999999998</v>
      </c>
      <c r="D140" s="88">
        <v>-72.044753999999998</v>
      </c>
      <c r="E140" s="88"/>
      <c r="J140" s="88">
        <v>14337714285.714001</v>
      </c>
      <c r="K140" s="88">
        <v>-68.010345000000001</v>
      </c>
      <c r="L140" s="88">
        <v>-60.842013999999999</v>
      </c>
    </row>
    <row r="141" spans="2:12" x14ac:dyDescent="0.25">
      <c r="B141" s="88">
        <v>14564061224.49</v>
      </c>
      <c r="C141" s="88">
        <v>-84.837524000000002</v>
      </c>
      <c r="D141" s="88">
        <v>-76.725280999999995</v>
      </c>
      <c r="E141" s="88"/>
      <c r="J141" s="88">
        <v>14564061224.49</v>
      </c>
      <c r="K141" s="88">
        <v>-72.012198999999995</v>
      </c>
      <c r="L141" s="88">
        <v>-62.611564999999999</v>
      </c>
    </row>
    <row r="142" spans="2:12" x14ac:dyDescent="0.25">
      <c r="B142" s="88">
        <v>14790408163.264999</v>
      </c>
      <c r="C142" s="88">
        <v>-84.425445999999994</v>
      </c>
      <c r="D142" s="88">
        <v>-75.019997000000004</v>
      </c>
      <c r="E142" s="88"/>
      <c r="J142" s="88">
        <v>14790408163.264999</v>
      </c>
      <c r="K142" s="88">
        <v>-69.759895</v>
      </c>
      <c r="L142" s="88">
        <v>-63.204506000000002</v>
      </c>
    </row>
    <row r="143" spans="2:12" x14ac:dyDescent="0.25">
      <c r="B143" s="88">
        <v>15016755102.041</v>
      </c>
      <c r="C143" s="88">
        <v>-73.960098000000002</v>
      </c>
      <c r="D143" s="88">
        <v>-71.440582000000006</v>
      </c>
      <c r="E143" s="88"/>
      <c r="J143" s="88">
        <v>15016755102.041</v>
      </c>
      <c r="K143" s="88">
        <v>-70.140213000000003</v>
      </c>
      <c r="L143" s="88">
        <v>-63.274943999999998</v>
      </c>
    </row>
    <row r="144" spans="2:12" x14ac:dyDescent="0.25">
      <c r="B144" s="88">
        <v>15243102040.816</v>
      </c>
      <c r="C144" s="88">
        <v>-74.061454999999995</v>
      </c>
      <c r="D144" s="88">
        <v>-65.111519000000001</v>
      </c>
      <c r="E144" s="88"/>
      <c r="J144" s="88">
        <v>15243102040.816</v>
      </c>
      <c r="K144" s="88">
        <v>-72.506377999999998</v>
      </c>
      <c r="L144" s="88">
        <v>-63.394680000000001</v>
      </c>
    </row>
    <row r="145" spans="2:12" x14ac:dyDescent="0.25">
      <c r="B145" s="88">
        <v>15469448979.591999</v>
      </c>
      <c r="C145" s="88">
        <v>-65.396018999999995</v>
      </c>
      <c r="D145" s="88">
        <v>-60.521141</v>
      </c>
      <c r="E145" s="88"/>
      <c r="J145" s="88">
        <v>15469448979.591999</v>
      </c>
      <c r="K145" s="88">
        <v>-70.451881</v>
      </c>
      <c r="L145" s="88">
        <v>-63.858173000000001</v>
      </c>
    </row>
    <row r="146" spans="2:12" x14ac:dyDescent="0.25">
      <c r="B146" s="88">
        <v>15695795918.367001</v>
      </c>
      <c r="C146" s="88">
        <v>-60.100876</v>
      </c>
      <c r="D146" s="88">
        <v>-56.24633</v>
      </c>
      <c r="E146" s="88"/>
      <c r="J146" s="88">
        <v>15695795918.367001</v>
      </c>
      <c r="K146" s="88">
        <v>-71.762184000000005</v>
      </c>
      <c r="L146" s="88">
        <v>-60.477898000000003</v>
      </c>
    </row>
    <row r="147" spans="2:12" x14ac:dyDescent="0.25">
      <c r="B147" s="88">
        <v>15922142857.143</v>
      </c>
      <c r="C147" s="88">
        <v>-61.158245000000001</v>
      </c>
      <c r="D147" s="88">
        <v>-55.240738</v>
      </c>
      <c r="E147" s="88"/>
      <c r="J147" s="88">
        <v>15922142857.143</v>
      </c>
      <c r="K147" s="88">
        <v>-62.510117000000001</v>
      </c>
      <c r="L147" s="88">
        <v>-58.193053999999997</v>
      </c>
    </row>
    <row r="148" spans="2:12" x14ac:dyDescent="0.25">
      <c r="B148" s="88">
        <v>16148489795.917999</v>
      </c>
      <c r="C148" s="88">
        <v>-62.269534999999998</v>
      </c>
      <c r="D148" s="88">
        <v>-55.527332000000001</v>
      </c>
      <c r="E148" s="88"/>
      <c r="J148" s="88">
        <v>16148489795.917999</v>
      </c>
      <c r="K148" s="88">
        <v>-63.555435000000003</v>
      </c>
      <c r="L148" s="88">
        <v>-55.122813999999998</v>
      </c>
    </row>
    <row r="149" spans="2:12" x14ac:dyDescent="0.25">
      <c r="B149" s="88">
        <v>16374836734.694</v>
      </c>
      <c r="C149" s="88">
        <v>-60.810448000000001</v>
      </c>
      <c r="D149" s="88">
        <v>-55.512455000000003</v>
      </c>
      <c r="E149" s="88"/>
      <c r="J149" s="88">
        <v>16374836734.694</v>
      </c>
      <c r="K149" s="88">
        <v>-62.486221</v>
      </c>
      <c r="L149" s="88">
        <v>-55.448639</v>
      </c>
    </row>
    <row r="150" spans="2:12" x14ac:dyDescent="0.25">
      <c r="B150" s="88">
        <v>16601183673.469</v>
      </c>
      <c r="C150" s="88">
        <v>-61.052635000000002</v>
      </c>
      <c r="D150" s="88">
        <v>-57.013195000000003</v>
      </c>
      <c r="E150" s="88"/>
      <c r="J150" s="88">
        <v>16601183673.469</v>
      </c>
      <c r="K150" s="88">
        <v>-63.493042000000003</v>
      </c>
      <c r="L150" s="88">
        <v>-55.757430999999997</v>
      </c>
    </row>
    <row r="151" spans="2:12" x14ac:dyDescent="0.25">
      <c r="B151" s="88">
        <v>16827530612.245001</v>
      </c>
      <c r="C151" s="88">
        <v>-66.690101999999996</v>
      </c>
      <c r="D151" s="88">
        <v>-63.527393000000004</v>
      </c>
      <c r="E151" s="88"/>
      <c r="J151" s="88">
        <v>16827530612.245001</v>
      </c>
      <c r="K151" s="88">
        <v>-64.483413999999996</v>
      </c>
      <c r="L151" s="88">
        <v>-56.114277000000001</v>
      </c>
    </row>
    <row r="152" spans="2:12" x14ac:dyDescent="0.25">
      <c r="B152" s="88">
        <v>17053877551.02</v>
      </c>
      <c r="C152" s="88">
        <v>-80.397071999999994</v>
      </c>
      <c r="D152" s="88">
        <v>-69.646529999999998</v>
      </c>
      <c r="E152" s="88"/>
      <c r="J152" s="88">
        <v>17053877551.02</v>
      </c>
      <c r="K152" s="88">
        <v>-63.656005999999998</v>
      </c>
      <c r="L152" s="88">
        <v>-56.363498999999997</v>
      </c>
    </row>
    <row r="153" spans="2:12" x14ac:dyDescent="0.25">
      <c r="B153" s="88">
        <v>17280224489.796001</v>
      </c>
      <c r="C153" s="88">
        <v>-79.422721999999993</v>
      </c>
      <c r="D153" s="88">
        <v>-69.860703000000001</v>
      </c>
      <c r="E153" s="88"/>
      <c r="J153" s="88">
        <v>17280224489.796001</v>
      </c>
      <c r="K153" s="88">
        <v>-64.255699000000007</v>
      </c>
      <c r="L153" s="88">
        <v>-60.655383999999998</v>
      </c>
    </row>
    <row r="154" spans="2:12" x14ac:dyDescent="0.25">
      <c r="B154" s="88">
        <v>17506571428.570999</v>
      </c>
      <c r="C154" s="88">
        <v>-67.591758999999996</v>
      </c>
      <c r="D154" s="88">
        <v>-63.423248000000001</v>
      </c>
      <c r="E154" s="88"/>
      <c r="J154" s="88">
        <v>17506571428.570999</v>
      </c>
      <c r="K154" s="88">
        <v>-77.472617999999997</v>
      </c>
      <c r="L154" s="88">
        <v>-63.011021</v>
      </c>
    </row>
    <row r="155" spans="2:12" x14ac:dyDescent="0.25">
      <c r="B155" s="88">
        <v>17732918367.347</v>
      </c>
      <c r="C155" s="88">
        <v>-61.185623</v>
      </c>
      <c r="D155" s="88">
        <v>-59.191853000000002</v>
      </c>
      <c r="E155" s="88"/>
      <c r="J155" s="88">
        <v>17732918367.347</v>
      </c>
      <c r="K155" s="88">
        <v>-70.697372000000001</v>
      </c>
      <c r="L155" s="88">
        <v>-67.332847999999998</v>
      </c>
    </row>
    <row r="156" spans="2:12" x14ac:dyDescent="0.25">
      <c r="B156" s="88">
        <v>17959265306.122002</v>
      </c>
      <c r="C156" s="88">
        <v>-66.783835999999994</v>
      </c>
      <c r="D156" s="88">
        <v>-59.858395000000002</v>
      </c>
      <c r="E156" s="88"/>
      <c r="J156" s="88">
        <v>17959265306.122002</v>
      </c>
      <c r="K156" s="88">
        <v>-77.093688999999998</v>
      </c>
      <c r="L156" s="88">
        <v>-71.878142999999994</v>
      </c>
    </row>
    <row r="157" spans="2:12" x14ac:dyDescent="0.25">
      <c r="B157" s="88">
        <v>18185612244.897999</v>
      </c>
      <c r="C157" s="88">
        <v>-69.546386999999996</v>
      </c>
      <c r="D157" s="88">
        <v>-61.197876000000001</v>
      </c>
      <c r="E157" s="88"/>
      <c r="J157" s="88">
        <v>18185612244.897999</v>
      </c>
      <c r="K157" s="88">
        <v>-90.864052000000001</v>
      </c>
      <c r="L157" s="88">
        <v>-72.994011</v>
      </c>
    </row>
    <row r="158" spans="2:12" x14ac:dyDescent="0.25">
      <c r="B158" s="88">
        <v>18411959183.673</v>
      </c>
      <c r="C158" s="88">
        <v>-65.091376999999994</v>
      </c>
      <c r="D158" s="88">
        <v>-60.682465000000001</v>
      </c>
      <c r="E158" s="88"/>
      <c r="J158" s="88">
        <v>18411959183.673</v>
      </c>
      <c r="K158" s="88">
        <v>-73.777634000000006</v>
      </c>
      <c r="L158" s="88">
        <v>-73.609818000000004</v>
      </c>
    </row>
    <row r="159" spans="2:12" x14ac:dyDescent="0.25">
      <c r="B159" s="88">
        <v>18638306122.449001</v>
      </c>
      <c r="C159" s="88">
        <v>-65.207831999999996</v>
      </c>
      <c r="D159" s="88">
        <v>-58.573666000000003</v>
      </c>
      <c r="E159" s="88"/>
      <c r="J159" s="88">
        <v>18638306122.449001</v>
      </c>
      <c r="K159" s="88">
        <v>-78.759429999999995</v>
      </c>
      <c r="L159" s="88">
        <v>-69.716521999999998</v>
      </c>
    </row>
    <row r="160" spans="2:12" x14ac:dyDescent="0.25">
      <c r="B160" s="88">
        <v>18864653061.223999</v>
      </c>
      <c r="C160" s="88">
        <v>-63.088264000000002</v>
      </c>
      <c r="D160" s="88">
        <v>-57.352108000000001</v>
      </c>
      <c r="E160" s="88"/>
      <c r="J160" s="88">
        <v>18864653061.223999</v>
      </c>
      <c r="K160" s="88">
        <v>-79.011878999999993</v>
      </c>
      <c r="L160" s="88">
        <v>-71.627517999999995</v>
      </c>
    </row>
    <row r="161" spans="2:12" x14ac:dyDescent="0.25">
      <c r="B161" s="88">
        <v>19091000000</v>
      </c>
      <c r="C161" s="88">
        <v>-61.527996000000002</v>
      </c>
      <c r="D161" s="88">
        <v>-56.807662999999998</v>
      </c>
      <c r="E161" s="88"/>
      <c r="J161" s="88">
        <v>19091000000</v>
      </c>
      <c r="K161" s="88">
        <v>-79.328299999999999</v>
      </c>
      <c r="L161" s="88">
        <v>-69.801925999999995</v>
      </c>
    </row>
    <row r="162" spans="2:12" x14ac:dyDescent="0.25">
      <c r="B162" s="88">
        <v>19317346938.776001</v>
      </c>
      <c r="C162" s="88">
        <v>-63.786320000000003</v>
      </c>
      <c r="D162" s="88">
        <v>-56.943485000000003</v>
      </c>
      <c r="E162" s="88"/>
      <c r="J162" s="88">
        <v>19317346938.776001</v>
      </c>
      <c r="K162" s="88">
        <v>-73.118972999999997</v>
      </c>
      <c r="L162" s="88">
        <v>-66.759231999999997</v>
      </c>
    </row>
    <row r="163" spans="2:12" x14ac:dyDescent="0.25">
      <c r="B163" s="88">
        <v>19543693877.550999</v>
      </c>
      <c r="C163" s="88">
        <v>-63.748534999999997</v>
      </c>
      <c r="D163" s="88">
        <v>-57.355618</v>
      </c>
      <c r="E163" s="88"/>
      <c r="J163" s="88">
        <v>19543693877.550999</v>
      </c>
      <c r="K163" s="88">
        <v>-69.612503000000004</v>
      </c>
      <c r="L163" s="88">
        <v>-65.482810999999998</v>
      </c>
    </row>
    <row r="164" spans="2:12" x14ac:dyDescent="0.25">
      <c r="B164" s="88">
        <v>19770040816.327</v>
      </c>
      <c r="C164" s="88">
        <v>-63.135204000000002</v>
      </c>
      <c r="D164" s="88">
        <v>-55.651485000000001</v>
      </c>
      <c r="E164" s="88"/>
      <c r="J164" s="88">
        <v>19770040816.327</v>
      </c>
      <c r="K164" s="88">
        <v>-75.248795000000001</v>
      </c>
      <c r="L164" s="88">
        <v>-63.780304000000001</v>
      </c>
    </row>
    <row r="165" spans="2:12" x14ac:dyDescent="0.25">
      <c r="B165" s="88">
        <v>19996387755.102001</v>
      </c>
      <c r="C165" s="88">
        <v>-58.910099000000002</v>
      </c>
      <c r="D165" s="88">
        <v>-57.16769</v>
      </c>
      <c r="E165" s="88"/>
      <c r="J165" s="88">
        <v>19996387755.102001</v>
      </c>
      <c r="K165" s="88">
        <v>-67.681777999999994</v>
      </c>
      <c r="L165" s="88">
        <v>-62.271355</v>
      </c>
    </row>
    <row r="166" spans="2:12" x14ac:dyDescent="0.25">
      <c r="B166" s="88">
        <v>20222734693.877998</v>
      </c>
      <c r="C166" s="88">
        <v>-68.280135999999999</v>
      </c>
      <c r="D166" s="88">
        <v>-58.135578000000002</v>
      </c>
      <c r="E166" s="88"/>
      <c r="J166" s="88">
        <v>20222734693.877998</v>
      </c>
      <c r="K166" s="88">
        <v>-64.688072000000005</v>
      </c>
      <c r="L166" s="88">
        <v>-59.558616999999998</v>
      </c>
    </row>
    <row r="167" spans="2:12" x14ac:dyDescent="0.25">
      <c r="B167" s="88">
        <v>20449081632.653</v>
      </c>
      <c r="C167" s="88">
        <v>-65.849975999999998</v>
      </c>
      <c r="D167" s="88">
        <v>-59.139572000000001</v>
      </c>
      <c r="E167" s="88"/>
      <c r="J167" s="88">
        <v>20449081632.653</v>
      </c>
      <c r="K167" s="88">
        <v>-66.686424000000002</v>
      </c>
      <c r="L167" s="88">
        <v>-61.581462999999999</v>
      </c>
    </row>
    <row r="168" spans="2:12" x14ac:dyDescent="0.25">
      <c r="B168" s="88">
        <v>20675428571.429001</v>
      </c>
      <c r="C168" s="88">
        <v>-61.811065999999997</v>
      </c>
      <c r="D168" s="88">
        <v>-57.291466</v>
      </c>
      <c r="E168" s="88"/>
      <c r="J168" s="88">
        <v>20675428571.429001</v>
      </c>
      <c r="K168" s="88">
        <v>-73.427498</v>
      </c>
      <c r="L168" s="88">
        <v>-69.464737</v>
      </c>
    </row>
    <row r="169" spans="2:12" x14ac:dyDescent="0.25">
      <c r="B169" s="88">
        <v>20901775510.203999</v>
      </c>
      <c r="C169" s="88">
        <v>-62.851115999999998</v>
      </c>
      <c r="D169" s="88">
        <v>-57.024768999999999</v>
      </c>
      <c r="E169" s="88"/>
      <c r="J169" s="88">
        <v>20901775510.203999</v>
      </c>
      <c r="K169" s="88">
        <v>-88.162102000000004</v>
      </c>
      <c r="L169" s="88">
        <v>-71.784278999999998</v>
      </c>
    </row>
    <row r="170" spans="2:12" x14ac:dyDescent="0.25">
      <c r="B170" s="88">
        <v>21128122448.98</v>
      </c>
      <c r="C170" s="88">
        <v>-65.144660999999999</v>
      </c>
      <c r="D170" s="88">
        <v>-58.055996</v>
      </c>
      <c r="E170" s="88"/>
      <c r="J170" s="88">
        <v>21128122448.98</v>
      </c>
      <c r="K170" s="88">
        <v>-73.584586999999999</v>
      </c>
      <c r="L170" s="88">
        <v>-69.811760000000007</v>
      </c>
    </row>
    <row r="171" spans="2:12" x14ac:dyDescent="0.25">
      <c r="B171" s="88">
        <v>21354469387.755001</v>
      </c>
      <c r="C171" s="88">
        <v>-65.011391000000003</v>
      </c>
      <c r="D171" s="88">
        <v>-58.332394000000001</v>
      </c>
      <c r="E171" s="88"/>
      <c r="J171" s="88">
        <v>21354469387.755001</v>
      </c>
      <c r="K171" s="88">
        <v>-67.586158999999995</v>
      </c>
      <c r="L171" s="88">
        <v>-62.760505999999999</v>
      </c>
    </row>
    <row r="172" spans="2:12" x14ac:dyDescent="0.25">
      <c r="B172" s="88">
        <v>21580816326.530998</v>
      </c>
      <c r="C172" s="88">
        <v>-63.770659999999999</v>
      </c>
      <c r="D172" s="88">
        <v>-57.898262000000003</v>
      </c>
      <c r="E172" s="88"/>
      <c r="J172" s="88">
        <v>21580816326.530998</v>
      </c>
      <c r="K172" s="88">
        <v>-67.191695999999993</v>
      </c>
      <c r="L172" s="88">
        <v>-60.996540000000003</v>
      </c>
    </row>
    <row r="173" spans="2:12" x14ac:dyDescent="0.25">
      <c r="B173" s="88">
        <v>21807163265.306</v>
      </c>
      <c r="C173" s="88">
        <v>-63.909678999999997</v>
      </c>
      <c r="D173" s="88">
        <v>-57.323771999999998</v>
      </c>
      <c r="E173" s="88"/>
      <c r="J173" s="88">
        <v>21807163265.306</v>
      </c>
      <c r="K173" s="88">
        <v>-68.622649999999993</v>
      </c>
      <c r="L173" s="88">
        <v>-61.978825000000001</v>
      </c>
    </row>
    <row r="174" spans="2:12" x14ac:dyDescent="0.25">
      <c r="B174" s="88">
        <v>22033510204.082001</v>
      </c>
      <c r="C174" s="88">
        <v>-63.383265999999999</v>
      </c>
      <c r="D174" s="88">
        <v>-56.923102999999998</v>
      </c>
      <c r="E174" s="88"/>
      <c r="J174" s="88">
        <v>22033510204.082001</v>
      </c>
      <c r="K174" s="88">
        <v>-70.962128000000007</v>
      </c>
      <c r="L174" s="88">
        <v>-63.153896000000003</v>
      </c>
    </row>
    <row r="175" spans="2:12" x14ac:dyDescent="0.25">
      <c r="B175" s="88">
        <v>22259857142.856998</v>
      </c>
      <c r="C175" s="88">
        <v>-62.788238999999997</v>
      </c>
      <c r="D175" s="88">
        <v>-56.293362000000002</v>
      </c>
      <c r="E175" s="88"/>
      <c r="J175" s="88">
        <v>22259857142.856998</v>
      </c>
      <c r="K175" s="88">
        <v>-71.270865999999998</v>
      </c>
      <c r="L175" s="88">
        <v>-63.841351000000003</v>
      </c>
    </row>
    <row r="176" spans="2:12" x14ac:dyDescent="0.25">
      <c r="B176" s="88">
        <v>22486204081.632999</v>
      </c>
      <c r="C176" s="88">
        <v>-62.325522999999997</v>
      </c>
      <c r="D176" s="88">
        <v>-55.844002000000003</v>
      </c>
      <c r="E176" s="88"/>
      <c r="J176" s="88">
        <v>22486204081.632999</v>
      </c>
      <c r="K176" s="88">
        <v>-71.210883999999993</v>
      </c>
      <c r="L176" s="88">
        <v>-64.426361</v>
      </c>
    </row>
    <row r="177" spans="2:12" x14ac:dyDescent="0.25">
      <c r="B177" s="88">
        <v>22712551020.408001</v>
      </c>
      <c r="C177" s="88">
        <v>-62.405299999999997</v>
      </c>
      <c r="D177" s="88">
        <v>-55.763668000000003</v>
      </c>
      <c r="E177" s="88"/>
      <c r="J177" s="88">
        <v>22712551020.408001</v>
      </c>
      <c r="K177" s="88">
        <v>-73.215553</v>
      </c>
      <c r="L177" s="88">
        <v>-64.481650999999999</v>
      </c>
    </row>
    <row r="178" spans="2:12" x14ac:dyDescent="0.25">
      <c r="B178" s="88">
        <v>22938897959.183998</v>
      </c>
      <c r="C178" s="88">
        <v>-63.997371999999999</v>
      </c>
      <c r="D178" s="88">
        <v>-56.113197</v>
      </c>
      <c r="E178" s="88"/>
      <c r="J178" s="88">
        <v>22938897959.183998</v>
      </c>
      <c r="K178" s="88">
        <v>-73.057106000000005</v>
      </c>
      <c r="L178" s="88">
        <v>-63.576003999999998</v>
      </c>
    </row>
    <row r="179" spans="2:12" x14ac:dyDescent="0.25">
      <c r="B179" s="88">
        <v>23165244897.959</v>
      </c>
      <c r="C179" s="88">
        <v>-64.718986999999998</v>
      </c>
      <c r="D179" s="88">
        <v>-60.020668000000001</v>
      </c>
      <c r="E179" s="88"/>
      <c r="J179" s="88">
        <v>23165244897.959</v>
      </c>
      <c r="K179" s="88">
        <v>-70.061615000000003</v>
      </c>
      <c r="L179" s="88">
        <v>-59.584269999999997</v>
      </c>
    </row>
    <row r="180" spans="2:12" x14ac:dyDescent="0.25">
      <c r="B180" s="88">
        <v>23391591836.735001</v>
      </c>
      <c r="C180" s="88">
        <v>-75.255707000000001</v>
      </c>
      <c r="D180" s="88">
        <v>-63.507888999999999</v>
      </c>
      <c r="E180" s="88"/>
      <c r="J180" s="88">
        <v>23391591836.735001</v>
      </c>
      <c r="K180" s="88">
        <v>-62.673557000000002</v>
      </c>
      <c r="L180" s="88">
        <v>-56.14846</v>
      </c>
    </row>
    <row r="181" spans="2:12" x14ac:dyDescent="0.25">
      <c r="B181" s="88">
        <v>23617938775.509998</v>
      </c>
      <c r="C181" s="88">
        <v>-74.335503000000003</v>
      </c>
      <c r="D181" s="88">
        <v>-66.623146000000006</v>
      </c>
      <c r="E181" s="88"/>
      <c r="J181" s="88">
        <v>23617938775.509998</v>
      </c>
      <c r="K181" s="88">
        <v>-62.889052999999997</v>
      </c>
      <c r="L181" s="88">
        <v>-53.414467000000002</v>
      </c>
    </row>
    <row r="182" spans="2:12" x14ac:dyDescent="0.25">
      <c r="B182" s="88">
        <v>23844285714.285999</v>
      </c>
      <c r="C182" s="88">
        <v>-73.901047000000005</v>
      </c>
      <c r="D182" s="88">
        <v>-66.762130999999997</v>
      </c>
      <c r="E182" s="88"/>
      <c r="J182" s="88">
        <v>23844285714.285999</v>
      </c>
      <c r="K182" s="88">
        <v>-61.956837</v>
      </c>
      <c r="L182" s="88">
        <v>-53.613200999999997</v>
      </c>
    </row>
    <row r="183" spans="2:12" x14ac:dyDescent="0.25">
      <c r="B183" s="88">
        <v>24070632653.061001</v>
      </c>
      <c r="C183" s="88">
        <v>-75.551697000000004</v>
      </c>
      <c r="D183" s="88">
        <v>-65.36618</v>
      </c>
      <c r="E183" s="88"/>
      <c r="J183" s="88">
        <v>24070632653.061001</v>
      </c>
      <c r="K183" s="88">
        <v>-63.38776</v>
      </c>
      <c r="L183" s="88">
        <v>-54.799179000000002</v>
      </c>
    </row>
    <row r="184" spans="2:12" x14ac:dyDescent="0.25">
      <c r="B184" s="88">
        <v>24296979591.837002</v>
      </c>
      <c r="C184" s="88">
        <v>-70.014968999999994</v>
      </c>
      <c r="D184" s="88">
        <v>-71.982376000000002</v>
      </c>
      <c r="E184" s="88"/>
      <c r="J184" s="88">
        <v>24296979591.837002</v>
      </c>
      <c r="K184" s="88">
        <v>-66.553566000000004</v>
      </c>
      <c r="L184" s="88">
        <v>-55.213431999999997</v>
      </c>
    </row>
    <row r="185" spans="2:12" x14ac:dyDescent="0.25">
      <c r="B185" s="88">
        <v>24523326530.612</v>
      </c>
      <c r="C185" s="88">
        <v>-93.648560000000003</v>
      </c>
      <c r="D185" s="88">
        <v>-73.687461999999996</v>
      </c>
      <c r="E185" s="88"/>
      <c r="J185" s="88">
        <v>24523326530.612</v>
      </c>
      <c r="K185" s="88">
        <v>-63.320895999999998</v>
      </c>
      <c r="L185" s="88">
        <v>-55.037239</v>
      </c>
    </row>
    <row r="186" spans="2:12" x14ac:dyDescent="0.25">
      <c r="B186" s="88">
        <v>24749673469.388</v>
      </c>
      <c r="C186" s="88">
        <v>-80.620666999999997</v>
      </c>
      <c r="D186" s="88">
        <v>-74.442725999999993</v>
      </c>
      <c r="E186" s="88"/>
      <c r="J186" s="88">
        <v>24749673469.388</v>
      </c>
      <c r="K186" s="88">
        <v>-63.013069000000002</v>
      </c>
      <c r="L186" s="88">
        <v>-53.707934999999999</v>
      </c>
    </row>
    <row r="187" spans="2:12" x14ac:dyDescent="0.25">
      <c r="B187" s="88">
        <v>24976020408.162998</v>
      </c>
      <c r="C187" s="88">
        <v>-72.268226999999996</v>
      </c>
      <c r="D187" s="88">
        <v>-65.141220000000004</v>
      </c>
      <c r="E187" s="88"/>
      <c r="J187" s="88">
        <v>24976020408.162998</v>
      </c>
      <c r="K187" s="88">
        <v>-62.773784999999997</v>
      </c>
      <c r="L187" s="88">
        <v>-52.474003000000003</v>
      </c>
    </row>
    <row r="188" spans="2:12" x14ac:dyDescent="0.25">
      <c r="B188" s="88">
        <v>25202367346.938999</v>
      </c>
      <c r="C188" s="88">
        <v>-65.763831999999994</v>
      </c>
      <c r="D188" s="88">
        <v>-59.133620999999998</v>
      </c>
      <c r="E188" s="88"/>
      <c r="J188" s="88">
        <v>25202367346.938999</v>
      </c>
      <c r="K188" s="88">
        <v>-59.823925000000003</v>
      </c>
      <c r="L188" s="88">
        <v>-50.936329000000001</v>
      </c>
    </row>
    <row r="189" spans="2:12" x14ac:dyDescent="0.25">
      <c r="B189" s="88">
        <v>25428714285.714001</v>
      </c>
      <c r="C189" s="88">
        <v>-62.632668000000002</v>
      </c>
      <c r="D189" s="88">
        <v>-54.583599</v>
      </c>
      <c r="E189" s="88"/>
      <c r="J189" s="88">
        <v>25428714285.714001</v>
      </c>
      <c r="K189" s="88">
        <v>-58.578811999999999</v>
      </c>
      <c r="L189" s="88">
        <v>-49.484439999999999</v>
      </c>
    </row>
    <row r="190" spans="2:12" x14ac:dyDescent="0.25">
      <c r="B190" s="88">
        <v>25655061224.490002</v>
      </c>
      <c r="C190" s="88">
        <v>-58.626170999999999</v>
      </c>
      <c r="D190" s="88">
        <v>-51.482661999999998</v>
      </c>
      <c r="E190" s="88"/>
      <c r="J190" s="88">
        <v>25655061224.490002</v>
      </c>
      <c r="K190" s="88">
        <v>-58.602825000000003</v>
      </c>
      <c r="L190" s="88">
        <v>-48.770457999999998</v>
      </c>
    </row>
    <row r="191" spans="2:12" x14ac:dyDescent="0.25">
      <c r="B191" s="88">
        <v>25881408163.264999</v>
      </c>
      <c r="C191" s="88">
        <v>-56.452713000000003</v>
      </c>
      <c r="D191" s="88">
        <v>-48.591621000000004</v>
      </c>
      <c r="E191" s="88"/>
      <c r="J191" s="88">
        <v>25881408163.264999</v>
      </c>
      <c r="K191" s="88">
        <v>-57.855747000000001</v>
      </c>
      <c r="L191" s="88">
        <v>-48.581935999999999</v>
      </c>
    </row>
    <row r="192" spans="2:12" x14ac:dyDescent="0.25">
      <c r="B192" s="88">
        <v>26107755102.041</v>
      </c>
      <c r="C192" s="88">
        <v>-53.913066999999998</v>
      </c>
      <c r="D192" s="88">
        <v>-46.743656000000001</v>
      </c>
      <c r="E192" s="88"/>
      <c r="J192" s="88">
        <v>26107755102.041</v>
      </c>
      <c r="K192" s="88">
        <v>-58.162598000000003</v>
      </c>
      <c r="L192" s="88">
        <v>-48.835926000000001</v>
      </c>
    </row>
    <row r="193" spans="2:12" x14ac:dyDescent="0.25">
      <c r="B193" s="88">
        <v>26334102040.816002</v>
      </c>
      <c r="C193" s="88">
        <v>-53.154105999999999</v>
      </c>
      <c r="D193" s="88">
        <v>-46.347960999999998</v>
      </c>
      <c r="E193" s="88"/>
      <c r="J193" s="88">
        <v>26334102040.816002</v>
      </c>
      <c r="K193" s="88">
        <v>-59.489685000000001</v>
      </c>
      <c r="L193" s="88">
        <v>-48.943286999999998</v>
      </c>
    </row>
    <row r="194" spans="2:12" x14ac:dyDescent="0.25">
      <c r="B194" s="88">
        <v>26560448979.591999</v>
      </c>
      <c r="C194" s="88">
        <v>-55.523032999999998</v>
      </c>
      <c r="D194" s="88">
        <v>-51.975185000000003</v>
      </c>
      <c r="E194" s="88"/>
      <c r="J194" s="88">
        <v>26560448979.591999</v>
      </c>
      <c r="K194" s="88">
        <v>-58.343975</v>
      </c>
      <c r="L194" s="88">
        <v>-50.352725999999997</v>
      </c>
    </row>
    <row r="195" spans="2:12" x14ac:dyDescent="0.25">
      <c r="B195" s="88">
        <v>26786795918.367001</v>
      </c>
      <c r="C195" s="88">
        <v>-70.924994999999996</v>
      </c>
      <c r="D195" s="88">
        <v>-54.637329000000001</v>
      </c>
      <c r="E195" s="88"/>
      <c r="J195" s="88">
        <v>26786795918.367001</v>
      </c>
      <c r="K195" s="88">
        <v>-62.280414999999998</v>
      </c>
      <c r="L195" s="88">
        <v>-52.506805</v>
      </c>
    </row>
    <row r="196" spans="2:12" x14ac:dyDescent="0.25">
      <c r="B196" s="88">
        <v>27013142857.143002</v>
      </c>
      <c r="C196" s="88">
        <v>-61.108272999999997</v>
      </c>
      <c r="D196" s="88">
        <v>-55.106827000000003</v>
      </c>
      <c r="E196" s="88"/>
      <c r="J196" s="88">
        <v>27013142857.143002</v>
      </c>
      <c r="K196" s="88">
        <v>-65.683494999999994</v>
      </c>
      <c r="L196" s="88">
        <v>-54.926174000000003</v>
      </c>
    </row>
    <row r="197" spans="2:12" x14ac:dyDescent="0.25">
      <c r="B197" s="88">
        <v>27239489795.917999</v>
      </c>
      <c r="C197" s="88">
        <v>-56.645847000000003</v>
      </c>
      <c r="D197" s="88">
        <v>-49.478012</v>
      </c>
      <c r="E197" s="88"/>
      <c r="J197" s="88">
        <v>27239489795.917999</v>
      </c>
      <c r="K197" s="88">
        <v>-65.186211</v>
      </c>
      <c r="L197" s="88">
        <v>-54.918075999999999</v>
      </c>
    </row>
    <row r="198" spans="2:12" x14ac:dyDescent="0.25">
      <c r="B198" s="88">
        <v>27465836734.694</v>
      </c>
      <c r="C198" s="88">
        <v>-53.881492999999999</v>
      </c>
      <c r="D198" s="88">
        <v>-46.965702</v>
      </c>
      <c r="E198" s="88"/>
      <c r="J198" s="88">
        <v>27465836734.694</v>
      </c>
      <c r="K198" s="88">
        <v>-62.056145000000001</v>
      </c>
      <c r="L198" s="88">
        <v>-53.623615000000001</v>
      </c>
    </row>
    <row r="199" spans="2:12" x14ac:dyDescent="0.25">
      <c r="B199" s="88">
        <v>27692183673.469002</v>
      </c>
      <c r="C199" s="88">
        <v>-53.505916999999997</v>
      </c>
      <c r="D199" s="88">
        <v>-46.039138999999999</v>
      </c>
      <c r="E199" s="88"/>
      <c r="J199" s="88">
        <v>27692183673.469002</v>
      </c>
      <c r="K199" s="88">
        <v>-61.623145999999998</v>
      </c>
      <c r="L199" s="88">
        <v>-53.467567000000003</v>
      </c>
    </row>
    <row r="200" spans="2:12" x14ac:dyDescent="0.25">
      <c r="B200" s="88">
        <v>27918530612.244999</v>
      </c>
      <c r="C200" s="88">
        <v>-53.779305000000001</v>
      </c>
      <c r="D200" s="88">
        <v>-46.105778000000001</v>
      </c>
      <c r="E200" s="88"/>
      <c r="J200" s="88">
        <v>27918530612.244999</v>
      </c>
      <c r="K200" s="88">
        <v>-64.481773000000004</v>
      </c>
      <c r="L200" s="88">
        <v>-54.644629999999999</v>
      </c>
    </row>
    <row r="201" spans="2:12" x14ac:dyDescent="0.25">
      <c r="B201" s="88">
        <v>28144877551.02</v>
      </c>
      <c r="C201" s="88">
        <v>-54.102145999999998</v>
      </c>
      <c r="D201" s="88">
        <v>-46.068469999999998</v>
      </c>
      <c r="E201" s="88"/>
      <c r="J201" s="88">
        <v>28144877551.02</v>
      </c>
      <c r="K201" s="88">
        <v>-65.357451999999995</v>
      </c>
      <c r="L201" s="88">
        <v>-55.129631000000003</v>
      </c>
    </row>
    <row r="202" spans="2:12" x14ac:dyDescent="0.25">
      <c r="B202" s="88">
        <v>28371224489.796001</v>
      </c>
      <c r="C202" s="88">
        <v>-53.449615000000001</v>
      </c>
      <c r="D202" s="88">
        <v>-46.622031999999997</v>
      </c>
      <c r="E202" s="88"/>
      <c r="J202" s="88">
        <v>28371224489.796001</v>
      </c>
      <c r="K202" s="88">
        <v>-62.849834000000001</v>
      </c>
      <c r="L202" s="88">
        <v>-55.156021000000003</v>
      </c>
    </row>
    <row r="203" spans="2:12" x14ac:dyDescent="0.25">
      <c r="B203" s="88">
        <v>28597571428.570999</v>
      </c>
      <c r="C203" s="88">
        <v>-55.671664999999997</v>
      </c>
      <c r="D203" s="88">
        <v>-47.190857000000001</v>
      </c>
      <c r="E203" s="88"/>
      <c r="J203" s="88">
        <v>28597571428.570999</v>
      </c>
      <c r="K203" s="88">
        <v>-64.430999999999997</v>
      </c>
      <c r="L203" s="88">
        <v>-55.118923000000002</v>
      </c>
    </row>
    <row r="204" spans="2:12" x14ac:dyDescent="0.25">
      <c r="B204" s="88">
        <v>28823918367.347</v>
      </c>
      <c r="C204" s="88">
        <v>-56.097960999999998</v>
      </c>
      <c r="D204" s="88">
        <v>-48.527645</v>
      </c>
      <c r="E204" s="88"/>
      <c r="J204" s="88">
        <v>28823918367.347</v>
      </c>
      <c r="K204" s="88">
        <v>-65.201256000000001</v>
      </c>
      <c r="L204" s="88">
        <v>-55.724254999999999</v>
      </c>
    </row>
    <row r="205" spans="2:12" x14ac:dyDescent="0.25">
      <c r="B205" s="88">
        <v>29050265306.122002</v>
      </c>
      <c r="C205" s="88">
        <v>-57.824294999999999</v>
      </c>
      <c r="D205" s="88">
        <v>-50.089359000000002</v>
      </c>
      <c r="E205" s="88"/>
      <c r="J205" s="88">
        <v>29050265306.122002</v>
      </c>
      <c r="K205" s="88">
        <v>-64.723624999999998</v>
      </c>
      <c r="L205" s="88">
        <v>-57.170765000000003</v>
      </c>
    </row>
    <row r="206" spans="2:12" x14ac:dyDescent="0.25">
      <c r="B206" s="88">
        <v>29276612244.897999</v>
      </c>
      <c r="C206" s="88">
        <v>-60.746116999999998</v>
      </c>
      <c r="D206" s="88">
        <v>-53.799430999999998</v>
      </c>
      <c r="E206" s="88"/>
      <c r="J206" s="88">
        <v>29276612244.897999</v>
      </c>
      <c r="K206" s="88">
        <v>-68.964088000000004</v>
      </c>
      <c r="L206" s="88">
        <v>-59.200996000000004</v>
      </c>
    </row>
    <row r="207" spans="2:12" x14ac:dyDescent="0.25">
      <c r="B207" s="88">
        <v>29502959183.673</v>
      </c>
      <c r="C207" s="88">
        <v>-67.603431999999998</v>
      </c>
      <c r="D207" s="88">
        <v>-55.887501</v>
      </c>
      <c r="E207" s="88"/>
      <c r="J207" s="88">
        <v>29502959183.673</v>
      </c>
      <c r="K207" s="88">
        <v>-71.580153999999993</v>
      </c>
      <c r="L207" s="88">
        <v>-60.989964000000001</v>
      </c>
    </row>
    <row r="208" spans="2:12" x14ac:dyDescent="0.25">
      <c r="B208" s="88">
        <v>29729306122.449001</v>
      </c>
      <c r="C208" s="88">
        <v>-64.510986000000003</v>
      </c>
      <c r="D208" s="88">
        <v>-60.143203999999997</v>
      </c>
      <c r="E208" s="88"/>
      <c r="J208" s="88">
        <v>29729306122.449001</v>
      </c>
      <c r="K208" s="88">
        <v>-70.606009999999998</v>
      </c>
      <c r="L208" s="88">
        <v>-61.585957000000001</v>
      </c>
    </row>
    <row r="209" spans="2:12" x14ac:dyDescent="0.25">
      <c r="B209" s="88">
        <v>29955653061.223999</v>
      </c>
      <c r="C209" s="88">
        <v>-73.986205999999996</v>
      </c>
      <c r="D209" s="88">
        <v>-60.718707999999999</v>
      </c>
      <c r="E209" s="88"/>
      <c r="J209" s="88">
        <v>29955653061.223999</v>
      </c>
      <c r="K209" s="88">
        <v>-71.347099</v>
      </c>
      <c r="L209" s="88">
        <v>-61.453071999999999</v>
      </c>
    </row>
    <row r="210" spans="2:12" x14ac:dyDescent="0.25">
      <c r="B210" s="88">
        <v>30182000000</v>
      </c>
      <c r="C210" s="88">
        <v>-69.850441000000004</v>
      </c>
      <c r="D210" s="88">
        <v>-62.387177000000001</v>
      </c>
      <c r="E210" s="88"/>
      <c r="J210" s="88">
        <v>30182000000</v>
      </c>
      <c r="K210" s="88">
        <v>-72.004562000000007</v>
      </c>
      <c r="L210" s="88">
        <v>-61.725971000000001</v>
      </c>
    </row>
    <row r="211" spans="2:12" x14ac:dyDescent="0.25">
      <c r="B211" s="88" t="s">
        <v>21</v>
      </c>
      <c r="C211" s="88"/>
      <c r="D211" s="88"/>
      <c r="E211" s="88"/>
      <c r="J211" s="88" t="s">
        <v>21</v>
      </c>
      <c r="K211" s="88"/>
      <c r="L211" s="88"/>
    </row>
    <row r="212" spans="2:12" x14ac:dyDescent="0.25">
      <c r="B212" s="88"/>
      <c r="C212" s="88"/>
      <c r="D212" s="88"/>
      <c r="E212" s="88"/>
      <c r="J212" s="88"/>
      <c r="K212" s="88"/>
      <c r="L212" s="88"/>
    </row>
  </sheetData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148"/>
  <sheetViews>
    <sheetView workbookViewId="0">
      <selection activeCell="G7" sqref="G7:G25"/>
    </sheetView>
  </sheetViews>
  <sheetFormatPr defaultRowHeight="15" x14ac:dyDescent="0.25"/>
  <cols>
    <col min="1" max="1" width="13.7109375" style="40" customWidth="1"/>
    <col min="2" max="2" width="10.28515625" style="87" customWidth="1"/>
    <col min="3" max="3" width="8.7109375" style="87" customWidth="1"/>
    <col min="4" max="4" width="7.85546875" style="87" customWidth="1"/>
    <col min="5" max="5" width="10" style="7" bestFit="1" customWidth="1"/>
    <col min="6" max="6" width="16.28515625" style="6" bestFit="1" customWidth="1"/>
    <col min="7" max="7" width="25.28515625" style="6" bestFit="1" customWidth="1"/>
    <col min="8" max="8" width="9.28515625" bestFit="1" customWidth="1"/>
    <col min="9" max="9" width="13.7109375" style="40" customWidth="1"/>
    <col min="10" max="10" width="9.42578125" style="88" customWidth="1"/>
    <col min="11" max="11" width="9.140625" style="88" customWidth="1"/>
    <col min="12" max="12" width="11" style="88" customWidth="1"/>
    <col min="13" max="13" width="10" style="7" bestFit="1" customWidth="1"/>
    <col min="14" max="14" width="16.28515625" style="6" bestFit="1" customWidth="1"/>
    <col min="15" max="15" width="25.28515625" style="6" bestFit="1" customWidth="1"/>
    <col min="16" max="16" width="9.28515625" style="88" bestFit="1" customWidth="1"/>
    <col min="17" max="17" width="2" style="7" customWidth="1"/>
  </cols>
  <sheetData>
    <row r="1" spans="1:17" x14ac:dyDescent="0.25">
      <c r="B1" s="88" t="s">
        <v>95</v>
      </c>
      <c r="C1" s="88"/>
      <c r="D1" s="88"/>
      <c r="E1" s="10"/>
      <c r="G1" s="41" t="s">
        <v>16</v>
      </c>
      <c r="J1" s="88" t="s">
        <v>95</v>
      </c>
      <c r="M1" s="10"/>
      <c r="O1" s="41" t="s">
        <v>17</v>
      </c>
      <c r="Q1" s="10"/>
    </row>
    <row r="2" spans="1:17" x14ac:dyDescent="0.25">
      <c r="A2" s="50" t="s">
        <v>106</v>
      </c>
      <c r="B2" s="88" t="s">
        <v>249</v>
      </c>
      <c r="C2" s="88" t="s">
        <v>280</v>
      </c>
      <c r="D2" s="88" t="s">
        <v>281</v>
      </c>
      <c r="E2" s="10" t="s">
        <v>282</v>
      </c>
      <c r="G2" s="82" t="s">
        <v>253</v>
      </c>
      <c r="I2" s="50" t="s">
        <v>105</v>
      </c>
      <c r="J2" s="88" t="s">
        <v>249</v>
      </c>
      <c r="K2" s="88" t="s">
        <v>280</v>
      </c>
      <c r="L2" s="88" t="s">
        <v>281</v>
      </c>
      <c r="M2" s="10" t="s">
        <v>282</v>
      </c>
      <c r="O2" s="82" t="s">
        <v>247</v>
      </c>
      <c r="Q2" s="10"/>
    </row>
    <row r="3" spans="1:17" x14ac:dyDescent="0.25">
      <c r="B3" s="88" t="s">
        <v>209</v>
      </c>
      <c r="C3" s="88" t="s">
        <v>295</v>
      </c>
      <c r="D3" s="88" t="s">
        <v>309</v>
      </c>
      <c r="E3" s="10"/>
      <c r="G3" s="13"/>
      <c r="J3" s="88" t="s">
        <v>209</v>
      </c>
      <c r="K3" s="88" t="s">
        <v>295</v>
      </c>
      <c r="L3" s="88" t="s">
        <v>311</v>
      </c>
      <c r="M3" s="10"/>
      <c r="O3" s="13"/>
      <c r="Q3" s="10"/>
    </row>
    <row r="4" spans="1:17" x14ac:dyDescent="0.25">
      <c r="B4" s="88" t="s">
        <v>98</v>
      </c>
      <c r="C4" s="88"/>
      <c r="D4" s="88"/>
      <c r="E4" s="10"/>
      <c r="G4" s="41" t="s">
        <v>20</v>
      </c>
      <c r="J4" s="88" t="s">
        <v>98</v>
      </c>
      <c r="M4" s="10"/>
      <c r="O4" s="41" t="s">
        <v>20</v>
      </c>
      <c r="Q4" s="10"/>
    </row>
    <row r="5" spans="1:17" x14ac:dyDescent="0.25">
      <c r="B5" s="88"/>
      <c r="C5" s="88"/>
      <c r="D5" s="88"/>
      <c r="E5" s="10"/>
      <c r="F5" s="6" t="s">
        <v>18</v>
      </c>
      <c r="H5" s="6"/>
      <c r="M5" s="10"/>
      <c r="N5" s="6" t="s">
        <v>18</v>
      </c>
      <c r="P5" s="86"/>
      <c r="Q5" s="10"/>
    </row>
    <row r="6" spans="1:17" ht="15.75" x14ac:dyDescent="0.25">
      <c r="B6" s="88" t="s">
        <v>99</v>
      </c>
      <c r="C6" s="88"/>
      <c r="D6" s="88"/>
      <c r="E6" s="10"/>
      <c r="F6" s="6" t="s">
        <v>19</v>
      </c>
      <c r="G6" s="6" t="str">
        <f>D31</f>
        <v>1Rx0L dBc Log Mag(dB)</v>
      </c>
      <c r="H6" s="35">
        <v>1</v>
      </c>
      <c r="J6" s="88" t="s">
        <v>99</v>
      </c>
      <c r="M6" s="10"/>
      <c r="N6" s="6" t="s">
        <v>19</v>
      </c>
      <c r="O6" s="6">
        <f t="shared" ref="O6:O25" si="0">L32</f>
        <v>-19.801200999999999</v>
      </c>
      <c r="P6" s="35">
        <v>1</v>
      </c>
      <c r="Q6" s="10"/>
    </row>
    <row r="7" spans="1:17" ht="15.75" x14ac:dyDescent="0.25">
      <c r="B7" s="88" t="s">
        <v>19</v>
      </c>
      <c r="C7" s="88" t="s">
        <v>108</v>
      </c>
      <c r="D7" s="88"/>
      <c r="E7" s="10"/>
      <c r="F7" s="6">
        <f>B32/1000000000</f>
        <v>8</v>
      </c>
      <c r="G7" s="97">
        <f t="shared" ref="G7:G26" si="1">D32</f>
        <v>-32.938488</v>
      </c>
      <c r="H7" s="36">
        <f>ABS(AVERAGE(G7:G23)-(H6-1)*5)</f>
        <v>16.8336653</v>
      </c>
      <c r="J7" s="88" t="s">
        <v>19</v>
      </c>
      <c r="K7" s="88" t="s">
        <v>108</v>
      </c>
      <c r="M7" s="10"/>
      <c r="N7" s="6">
        <f t="shared" ref="N7:N25" si="2">J33/1000000000</f>
        <v>9.3333333333333002</v>
      </c>
      <c r="O7" s="6">
        <f t="shared" si="0"/>
        <v>-19.141290999999999</v>
      </c>
      <c r="P7" s="36">
        <f>ABS(AVERAGE(O7:O25)-(P6-1)*5)</f>
        <v>11.124451331578948</v>
      </c>
      <c r="Q7" s="10"/>
    </row>
    <row r="8" spans="1:17" x14ac:dyDescent="0.25">
      <c r="B8" s="88">
        <v>8000000000</v>
      </c>
      <c r="C8" s="88">
        <v>-7.6115140999999999</v>
      </c>
      <c r="D8" s="88"/>
      <c r="E8" s="10"/>
      <c r="F8" s="97">
        <f t="shared" ref="F8:F25" si="3">B33/1000000000</f>
        <v>9.3333333333333002</v>
      </c>
      <c r="G8" s="97">
        <f t="shared" si="1"/>
        <v>-24.059006</v>
      </c>
      <c r="H8" s="6"/>
      <c r="J8" s="88">
        <v>8000000000</v>
      </c>
      <c r="K8" s="88">
        <v>-10.90343</v>
      </c>
      <c r="M8" s="10"/>
      <c r="N8" s="6">
        <f t="shared" si="2"/>
        <v>10.666666666667</v>
      </c>
      <c r="O8" s="6">
        <f t="shared" si="0"/>
        <v>-16.397849999999998</v>
      </c>
      <c r="P8" s="86"/>
      <c r="Q8" s="10"/>
    </row>
    <row r="9" spans="1:17" x14ac:dyDescent="0.25">
      <c r="B9" s="88">
        <v>9333333333.3332996</v>
      </c>
      <c r="C9" s="88">
        <v>-7.2900839</v>
      </c>
      <c r="D9" s="88"/>
      <c r="E9" s="10"/>
      <c r="F9" s="97">
        <f t="shared" si="3"/>
        <v>10.666666666667</v>
      </c>
      <c r="G9" s="97">
        <f t="shared" si="1"/>
        <v>-17.192803999999999</v>
      </c>
      <c r="H9" s="6"/>
      <c r="J9" s="88">
        <v>9333333333.3332996</v>
      </c>
      <c r="K9" s="88">
        <v>-9.7844095000000006</v>
      </c>
      <c r="M9" s="10"/>
      <c r="N9" s="6">
        <f t="shared" si="2"/>
        <v>12</v>
      </c>
      <c r="O9" s="6">
        <f t="shared" si="0"/>
        <v>-16.746206000000001</v>
      </c>
      <c r="P9" s="86"/>
      <c r="Q9" s="10"/>
    </row>
    <row r="10" spans="1:17" x14ac:dyDescent="0.25">
      <c r="B10" s="88">
        <v>10666666666.667</v>
      </c>
      <c r="C10" s="88">
        <v>-7.6183481000000004</v>
      </c>
      <c r="D10" s="88"/>
      <c r="E10" s="10"/>
      <c r="F10" s="97">
        <f t="shared" si="3"/>
        <v>12</v>
      </c>
      <c r="G10" s="97">
        <f t="shared" si="1"/>
        <v>-15.069338</v>
      </c>
      <c r="H10" s="6"/>
      <c r="J10" s="88">
        <v>10666666666.667</v>
      </c>
      <c r="K10" s="88">
        <v>-9.6952925000000008</v>
      </c>
      <c r="M10" s="10"/>
      <c r="N10" s="6">
        <f t="shared" si="2"/>
        <v>13.333333333333</v>
      </c>
      <c r="O10" s="6">
        <f t="shared" si="0"/>
        <v>-21.679745</v>
      </c>
      <c r="P10" s="86"/>
      <c r="Q10" s="10"/>
    </row>
    <row r="11" spans="1:17" x14ac:dyDescent="0.25">
      <c r="B11" s="88">
        <v>12000000000</v>
      </c>
      <c r="C11" s="88">
        <v>-7.8085589000000004</v>
      </c>
      <c r="D11" s="88"/>
      <c r="E11" s="10"/>
      <c r="F11" s="97">
        <f t="shared" si="3"/>
        <v>13.333333333333</v>
      </c>
      <c r="G11" s="97">
        <f t="shared" si="1"/>
        <v>-20.560110000000002</v>
      </c>
      <c r="H11" s="6"/>
      <c r="J11" s="88">
        <v>12000000000</v>
      </c>
      <c r="K11" s="88">
        <v>-9.2265615000000007</v>
      </c>
      <c r="M11" s="10"/>
      <c r="N11" s="6">
        <f t="shared" si="2"/>
        <v>14.666666666667</v>
      </c>
      <c r="O11" s="6">
        <f t="shared" si="0"/>
        <v>-22.253295999999999</v>
      </c>
      <c r="P11" s="86"/>
      <c r="Q11" s="10"/>
    </row>
    <row r="12" spans="1:17" x14ac:dyDescent="0.25">
      <c r="B12" s="88">
        <v>13333333333.333</v>
      </c>
      <c r="C12" s="88">
        <v>-7.6678648000000003</v>
      </c>
      <c r="D12" s="88"/>
      <c r="E12" s="10"/>
      <c r="F12" s="97">
        <f t="shared" si="3"/>
        <v>14.666666666667</v>
      </c>
      <c r="G12" s="97">
        <f t="shared" si="1"/>
        <v>-25.497412000000001</v>
      </c>
      <c r="H12" s="6"/>
      <c r="J12" s="88">
        <v>13333333333.333</v>
      </c>
      <c r="K12" s="88">
        <v>-8.7780771000000009</v>
      </c>
      <c r="M12" s="10"/>
      <c r="N12" s="6">
        <f t="shared" si="2"/>
        <v>16</v>
      </c>
      <c r="O12" s="6">
        <f t="shared" si="0"/>
        <v>-18.640982000000001</v>
      </c>
      <c r="P12" s="86"/>
      <c r="Q12" s="10"/>
    </row>
    <row r="13" spans="1:17" x14ac:dyDescent="0.25">
      <c r="B13" s="88">
        <v>14666666666.667</v>
      </c>
      <c r="C13" s="88">
        <v>-8.1887369000000003</v>
      </c>
      <c r="D13" s="88"/>
      <c r="E13" s="10"/>
      <c r="F13" s="97">
        <f t="shared" si="3"/>
        <v>16</v>
      </c>
      <c r="G13" s="97">
        <f t="shared" si="1"/>
        <v>-20.169025000000001</v>
      </c>
      <c r="H13" s="6"/>
      <c r="J13" s="88">
        <v>14666666666.667</v>
      </c>
      <c r="K13" s="88">
        <v>-9.7628441000000006</v>
      </c>
      <c r="M13" s="10"/>
      <c r="N13" s="6">
        <f t="shared" si="2"/>
        <v>17.333333333333002</v>
      </c>
      <c r="O13" s="6">
        <f t="shared" si="0"/>
        <v>-15.8157</v>
      </c>
      <c r="P13" s="86"/>
      <c r="Q13" s="10"/>
    </row>
    <row r="14" spans="1:17" x14ac:dyDescent="0.25">
      <c r="B14" s="88">
        <v>16000000000</v>
      </c>
      <c r="C14" s="88">
        <v>-8.3447075000000002</v>
      </c>
      <c r="D14" s="88"/>
      <c r="E14" s="10"/>
      <c r="F14" s="97">
        <f t="shared" si="3"/>
        <v>17.333333333333002</v>
      </c>
      <c r="G14" s="97">
        <f t="shared" si="1"/>
        <v>-15.808083999999999</v>
      </c>
      <c r="H14" s="6"/>
      <c r="J14" s="88">
        <v>16000000000</v>
      </c>
      <c r="K14" s="88">
        <v>-10.032984000000001</v>
      </c>
      <c r="M14" s="10"/>
      <c r="N14" s="6">
        <f t="shared" si="2"/>
        <v>18.666666666666998</v>
      </c>
      <c r="O14" s="6">
        <f t="shared" si="0"/>
        <v>-14.01646</v>
      </c>
      <c r="P14" s="86"/>
      <c r="Q14" s="10"/>
    </row>
    <row r="15" spans="1:17" x14ac:dyDescent="0.25">
      <c r="B15" s="88">
        <v>17333333333.333</v>
      </c>
      <c r="C15" s="88">
        <v>-8.4159918000000005</v>
      </c>
      <c r="D15" s="88"/>
      <c r="E15" s="10"/>
      <c r="F15" s="97">
        <f t="shared" si="3"/>
        <v>18.666666666666998</v>
      </c>
      <c r="G15" s="97">
        <f t="shared" si="1"/>
        <v>-13.514233000000001</v>
      </c>
      <c r="H15" s="6"/>
      <c r="J15" s="88">
        <v>17333333333.333</v>
      </c>
      <c r="K15" s="88">
        <v>-10.141012999999999</v>
      </c>
      <c r="M15" s="10"/>
      <c r="N15" s="6">
        <f t="shared" si="2"/>
        <v>20</v>
      </c>
      <c r="O15" s="6">
        <f t="shared" si="0"/>
        <v>-9.6696463000000001</v>
      </c>
      <c r="P15" s="86"/>
      <c r="Q15" s="10"/>
    </row>
    <row r="16" spans="1:17" x14ac:dyDescent="0.25">
      <c r="B16" s="88">
        <v>18666666666.667</v>
      </c>
      <c r="C16" s="88">
        <v>-8.2509966000000006</v>
      </c>
      <c r="D16" s="88"/>
      <c r="E16" s="10"/>
      <c r="F16" s="97">
        <f t="shared" si="3"/>
        <v>20</v>
      </c>
      <c r="G16" s="97">
        <f t="shared" si="1"/>
        <v>-16.161161</v>
      </c>
      <c r="H16" s="6"/>
      <c r="J16" s="88">
        <v>18666666666.667</v>
      </c>
      <c r="K16" s="88">
        <v>-9.6642226999999998</v>
      </c>
      <c r="M16" s="10"/>
      <c r="N16" s="6">
        <f t="shared" si="2"/>
        <v>21.333333333333002</v>
      </c>
      <c r="O16" s="6">
        <f t="shared" si="0"/>
        <v>-11.764756999999999</v>
      </c>
      <c r="P16" s="86"/>
      <c r="Q16" s="10"/>
    </row>
    <row r="17" spans="2:17" x14ac:dyDescent="0.25">
      <c r="B17" s="88">
        <v>20000000000</v>
      </c>
      <c r="C17" s="88">
        <v>-8.3853226000000003</v>
      </c>
      <c r="D17" s="88"/>
      <c r="E17" s="10"/>
      <c r="F17" s="97">
        <f t="shared" si="3"/>
        <v>21.333333333333002</v>
      </c>
      <c r="G17" s="97">
        <f t="shared" si="1"/>
        <v>-15.347668000000001</v>
      </c>
      <c r="H17" s="6"/>
      <c r="J17" s="88">
        <v>20000000000</v>
      </c>
      <c r="K17" s="88">
        <v>-9.1301764999999993</v>
      </c>
      <c r="M17" s="10"/>
      <c r="N17" s="6">
        <f t="shared" si="2"/>
        <v>22.666666666666998</v>
      </c>
      <c r="O17" s="6">
        <f t="shared" si="0"/>
        <v>-6.5060687000000001</v>
      </c>
      <c r="P17" s="86"/>
      <c r="Q17" s="10"/>
    </row>
    <row r="18" spans="2:17" x14ac:dyDescent="0.25">
      <c r="B18" s="88">
        <v>21333333333.333</v>
      </c>
      <c r="C18" s="88">
        <v>-8.3321409000000006</v>
      </c>
      <c r="D18" s="88"/>
      <c r="E18" s="10"/>
      <c r="F18" s="97">
        <f t="shared" si="3"/>
        <v>22.666666666666998</v>
      </c>
      <c r="G18" s="97">
        <f t="shared" si="1"/>
        <v>-24.106956</v>
      </c>
      <c r="H18" s="6"/>
      <c r="J18" s="88">
        <v>21333333333.333</v>
      </c>
      <c r="K18" s="88">
        <v>-8.8936281000000008</v>
      </c>
      <c r="M18" s="10"/>
      <c r="N18" s="6">
        <f t="shared" si="2"/>
        <v>24</v>
      </c>
      <c r="O18" s="6">
        <f t="shared" si="0"/>
        <v>-4.2237029000000001</v>
      </c>
      <c r="P18" s="86"/>
      <c r="Q18" s="10"/>
    </row>
    <row r="19" spans="2:17" x14ac:dyDescent="0.25">
      <c r="B19" s="88">
        <v>22666666666.667</v>
      </c>
      <c r="C19" s="88">
        <v>-8.8117427999999993</v>
      </c>
      <c r="D19" s="88"/>
      <c r="E19" s="10"/>
      <c r="F19" s="97">
        <f t="shared" si="3"/>
        <v>24</v>
      </c>
      <c r="G19" s="97">
        <f t="shared" si="1"/>
        <v>-15.23654</v>
      </c>
      <c r="H19" s="6"/>
      <c r="J19" s="88">
        <v>22666666666.667</v>
      </c>
      <c r="K19" s="88">
        <v>-9.7557001000000003</v>
      </c>
      <c r="M19" s="10"/>
      <c r="N19" s="6">
        <f t="shared" si="2"/>
        <v>25.333333333333002</v>
      </c>
      <c r="O19" s="6">
        <f t="shared" si="0"/>
        <v>-6.5921474</v>
      </c>
      <c r="P19" s="86"/>
      <c r="Q19" s="10"/>
    </row>
    <row r="20" spans="2:17" x14ac:dyDescent="0.25">
      <c r="B20" s="88">
        <v>24000000000</v>
      </c>
      <c r="C20" s="88">
        <v>-7.4723534999999996</v>
      </c>
      <c r="D20" s="88"/>
      <c r="E20" s="10"/>
      <c r="F20" s="97">
        <f t="shared" si="3"/>
        <v>25.333333333333002</v>
      </c>
      <c r="G20" s="97">
        <f t="shared" si="1"/>
        <v>-11.660069</v>
      </c>
      <c r="H20" s="6"/>
      <c r="J20" s="88">
        <v>24000000000</v>
      </c>
      <c r="K20" s="88">
        <v>-9.1008291000000003</v>
      </c>
      <c r="M20" s="10"/>
      <c r="N20" s="6">
        <f t="shared" si="2"/>
        <v>26.666666666666998</v>
      </c>
      <c r="O20" s="6">
        <f t="shared" si="0"/>
        <v>-9.4054173999999993</v>
      </c>
      <c r="P20" s="86"/>
      <c r="Q20" s="10"/>
    </row>
    <row r="21" spans="2:17" x14ac:dyDescent="0.25">
      <c r="B21" s="88">
        <v>25333333333.333</v>
      </c>
      <c r="C21" s="88">
        <v>-7.6076717</v>
      </c>
      <c r="D21" s="88"/>
      <c r="E21" s="10"/>
      <c r="F21" s="97">
        <f t="shared" si="3"/>
        <v>26.666666666666998</v>
      </c>
      <c r="G21" s="97">
        <f t="shared" si="1"/>
        <v>-8.5744219000000008</v>
      </c>
      <c r="H21" s="6"/>
      <c r="J21" s="88">
        <v>25333333333.333</v>
      </c>
      <c r="K21" s="88">
        <v>-9.6960172999999994</v>
      </c>
      <c r="M21" s="10"/>
      <c r="N21" s="6">
        <f t="shared" si="2"/>
        <v>28</v>
      </c>
      <c r="O21" s="6">
        <f t="shared" si="0"/>
        <v>-8.1653880999999995</v>
      </c>
      <c r="P21" s="86"/>
      <c r="Q21" s="10"/>
    </row>
    <row r="22" spans="2:17" x14ac:dyDescent="0.25">
      <c r="B22" s="88">
        <v>26666666666.667</v>
      </c>
      <c r="C22" s="88">
        <v>-8.2518940000000001</v>
      </c>
      <c r="D22" s="88"/>
      <c r="E22" s="10"/>
      <c r="F22" s="97">
        <f t="shared" si="3"/>
        <v>28</v>
      </c>
      <c r="G22" s="97">
        <f t="shared" si="1"/>
        <v>-5.6887631000000001</v>
      </c>
      <c r="H22" s="6"/>
      <c r="J22" s="88">
        <v>26666666666.667</v>
      </c>
      <c r="K22" s="88">
        <v>-10.344092</v>
      </c>
      <c r="M22" s="10"/>
      <c r="N22" s="6">
        <f t="shared" si="2"/>
        <v>29.333333333333002</v>
      </c>
      <c r="O22" s="6">
        <f t="shared" si="0"/>
        <v>-2.7209477</v>
      </c>
      <c r="P22" s="86"/>
      <c r="Q22" s="10"/>
    </row>
    <row r="23" spans="2:17" x14ac:dyDescent="0.25">
      <c r="B23" s="88">
        <v>28000000000</v>
      </c>
      <c r="C23" s="88">
        <v>-8.1979884999999992</v>
      </c>
      <c r="D23" s="88"/>
      <c r="E23" s="10"/>
      <c r="F23" s="97">
        <f t="shared" si="3"/>
        <v>29.333333333333002</v>
      </c>
      <c r="G23" s="97">
        <f t="shared" si="1"/>
        <v>-4.5882310999999998</v>
      </c>
      <c r="H23" s="6"/>
      <c r="J23" s="88">
        <v>28000000000</v>
      </c>
      <c r="K23" s="88">
        <v>-10.270211</v>
      </c>
      <c r="M23" s="10"/>
      <c r="N23" s="6">
        <f t="shared" si="2"/>
        <v>30.666666666666998</v>
      </c>
      <c r="O23" s="6">
        <f t="shared" si="0"/>
        <v>2.2911956</v>
      </c>
      <c r="P23" s="86"/>
      <c r="Q23" s="10"/>
    </row>
    <row r="24" spans="2:17" x14ac:dyDescent="0.25">
      <c r="B24" s="88">
        <v>29333333333.333</v>
      </c>
      <c r="C24" s="88">
        <v>-8.5145569000000005</v>
      </c>
      <c r="D24" s="88"/>
      <c r="E24" s="10"/>
      <c r="F24" s="97">
        <f t="shared" si="3"/>
        <v>30.666666666666998</v>
      </c>
      <c r="G24" s="97">
        <f t="shared" si="1"/>
        <v>0.98597080000000004</v>
      </c>
      <c r="H24" s="6"/>
      <c r="J24" s="88">
        <v>29333333333.333</v>
      </c>
      <c r="K24" s="88">
        <v>-11.316481</v>
      </c>
      <c r="M24" s="10"/>
      <c r="N24" s="6">
        <f t="shared" si="2"/>
        <v>32</v>
      </c>
      <c r="O24" s="6">
        <f t="shared" si="0"/>
        <v>-9.9161654000000006</v>
      </c>
      <c r="P24" s="86"/>
      <c r="Q24" s="10"/>
    </row>
    <row r="25" spans="2:17" x14ac:dyDescent="0.25">
      <c r="B25" s="88">
        <v>30666666666.667</v>
      </c>
      <c r="C25" s="88">
        <v>-14.84633</v>
      </c>
      <c r="D25" s="88"/>
      <c r="E25" s="10"/>
      <c r="F25" s="97">
        <f t="shared" si="3"/>
        <v>32</v>
      </c>
      <c r="G25" s="97">
        <f t="shared" si="1"/>
        <v>-5.1901745999999997</v>
      </c>
      <c r="H25" s="6"/>
      <c r="J25" s="88">
        <v>30666666666.667</v>
      </c>
      <c r="K25" s="88">
        <v>-18.037234999999999</v>
      </c>
      <c r="M25" s="10"/>
      <c r="N25" s="6" t="e">
        <f t="shared" si="2"/>
        <v>#VALUE!</v>
      </c>
      <c r="O25" s="6">
        <f t="shared" si="0"/>
        <v>0</v>
      </c>
      <c r="P25" s="86"/>
      <c r="Q25" s="10"/>
    </row>
    <row r="26" spans="2:17" x14ac:dyDescent="0.25">
      <c r="B26" s="88">
        <v>32000000000</v>
      </c>
      <c r="C26" s="88">
        <v>-10.205360000000001</v>
      </c>
      <c r="D26" s="88"/>
      <c r="E26" s="10"/>
      <c r="F26" s="6" t="s">
        <v>21</v>
      </c>
      <c r="G26" s="97">
        <f t="shared" si="1"/>
        <v>0</v>
      </c>
      <c r="H26" s="6"/>
      <c r="J26" s="88">
        <v>32000000000</v>
      </c>
      <c r="K26" s="88">
        <v>-13.569122</v>
      </c>
      <c r="M26" s="10"/>
      <c r="N26" s="6" t="s">
        <v>21</v>
      </c>
      <c r="P26" s="86"/>
      <c r="Q26" s="10"/>
    </row>
    <row r="27" spans="2:17" x14ac:dyDescent="0.25">
      <c r="B27" s="88" t="s">
        <v>21</v>
      </c>
      <c r="C27" s="88"/>
      <c r="D27" s="88"/>
      <c r="E27" s="10"/>
      <c r="H27" s="6"/>
      <c r="J27" s="88" t="s">
        <v>21</v>
      </c>
      <c r="M27" s="10"/>
      <c r="P27" s="86"/>
      <c r="Q27" s="10"/>
    </row>
    <row r="28" spans="2:17" x14ac:dyDescent="0.25">
      <c r="B28" s="88"/>
      <c r="C28" s="88"/>
      <c r="D28" s="88"/>
      <c r="E28" s="10"/>
      <c r="H28" s="6"/>
      <c r="M28" s="10"/>
      <c r="P28" s="86"/>
      <c r="Q28" s="10"/>
    </row>
    <row r="29" spans="2:17" x14ac:dyDescent="0.25">
      <c r="B29" s="88"/>
      <c r="C29" s="88"/>
      <c r="D29" s="88"/>
      <c r="E29" s="10"/>
      <c r="F29" s="6" t="s">
        <v>22</v>
      </c>
      <c r="H29" s="6"/>
      <c r="M29" s="10"/>
      <c r="N29" s="6" t="s">
        <v>22</v>
      </c>
      <c r="P29" s="86"/>
      <c r="Q29" s="10"/>
    </row>
    <row r="30" spans="2:17" ht="15.75" x14ac:dyDescent="0.25">
      <c r="B30" s="88" t="s">
        <v>18</v>
      </c>
      <c r="C30" s="88"/>
      <c r="D30" s="88"/>
      <c r="E30" s="10"/>
      <c r="F30" s="6" t="s">
        <v>19</v>
      </c>
      <c r="G30" s="6" t="str">
        <f>D55</f>
        <v>2Rx0L dBc Log Mag(dB)</v>
      </c>
      <c r="H30" s="35">
        <v>2</v>
      </c>
      <c r="J30" s="88" t="s">
        <v>18</v>
      </c>
      <c r="M30" s="10"/>
      <c r="N30" s="6" t="s">
        <v>19</v>
      </c>
      <c r="O30" s="6">
        <f t="shared" ref="O30:O49" si="4">L56</f>
        <v>-82.283805999999998</v>
      </c>
      <c r="P30" s="35">
        <v>2</v>
      </c>
      <c r="Q30" s="10"/>
    </row>
    <row r="31" spans="2:17" ht="15.75" x14ac:dyDescent="0.25">
      <c r="B31" s="88" t="s">
        <v>19</v>
      </c>
      <c r="C31" s="88" t="s">
        <v>232</v>
      </c>
      <c r="D31" s="88" t="s">
        <v>235</v>
      </c>
      <c r="E31" s="10"/>
      <c r="F31" s="6">
        <f>B56/1000000000</f>
        <v>16</v>
      </c>
      <c r="G31" s="97">
        <f t="shared" ref="G31:G49" si="5">D56</f>
        <v>-68.722892999999999</v>
      </c>
      <c r="H31" s="36">
        <f>ABS(AVERAGE(G31:G46)-(H30-1)*5)</f>
        <v>71.783919187500004</v>
      </c>
      <c r="J31" s="88" t="s">
        <v>19</v>
      </c>
      <c r="K31" s="88" t="s">
        <v>232</v>
      </c>
      <c r="L31" s="88" t="s">
        <v>235</v>
      </c>
      <c r="M31" s="10"/>
      <c r="N31" s="6">
        <f t="shared" ref="N31:N49" si="6">J57/1000000000</f>
        <v>16.888888888888999</v>
      </c>
      <c r="O31" s="6">
        <f t="shared" si="4"/>
        <v>-86.367637999999999</v>
      </c>
      <c r="P31" s="36">
        <f>ABS(AVERAGE(O31:O49)-(P30-1)*5)</f>
        <v>70.982498210526316</v>
      </c>
      <c r="Q31" s="10"/>
    </row>
    <row r="32" spans="2:17" x14ac:dyDescent="0.25">
      <c r="B32" s="88">
        <v>8000000000</v>
      </c>
      <c r="C32" s="88">
        <v>-40.550002999999997</v>
      </c>
      <c r="D32" s="88">
        <v>-32.938488</v>
      </c>
      <c r="E32" s="10"/>
      <c r="F32" s="97">
        <f t="shared" ref="F32:F48" si="7">B57/1000000000</f>
        <v>16.888888888888999</v>
      </c>
      <c r="G32" s="97">
        <f t="shared" si="5"/>
        <v>-70.352851999999999</v>
      </c>
      <c r="H32" s="6"/>
      <c r="J32" s="88">
        <v>8000000000</v>
      </c>
      <c r="K32" s="88">
        <v>-30.704630000000002</v>
      </c>
      <c r="L32" s="88">
        <v>-19.801200999999999</v>
      </c>
      <c r="M32" s="10"/>
      <c r="N32" s="6">
        <f t="shared" si="6"/>
        <v>17.777777777777999</v>
      </c>
      <c r="O32" s="6">
        <f t="shared" si="4"/>
        <v>-93.789856</v>
      </c>
      <c r="P32" s="86"/>
      <c r="Q32" s="10"/>
    </row>
    <row r="33" spans="2:17" x14ac:dyDescent="0.25">
      <c r="B33" s="88">
        <v>9333333333.3332996</v>
      </c>
      <c r="C33" s="88">
        <v>-31.349091000000001</v>
      </c>
      <c r="D33" s="88">
        <v>-24.059006</v>
      </c>
      <c r="E33" s="10"/>
      <c r="F33" s="97">
        <f t="shared" si="7"/>
        <v>17.777777777777999</v>
      </c>
      <c r="G33" s="97">
        <f t="shared" si="5"/>
        <v>-69.422950999999998</v>
      </c>
      <c r="H33" s="6"/>
      <c r="J33" s="88">
        <v>9333333333.3332996</v>
      </c>
      <c r="K33" s="88">
        <v>-28.925701</v>
      </c>
      <c r="L33" s="88">
        <v>-19.141290999999999</v>
      </c>
      <c r="M33" s="10"/>
      <c r="N33" s="6">
        <f t="shared" si="6"/>
        <v>18.666666666666998</v>
      </c>
      <c r="O33" s="6">
        <f t="shared" si="4"/>
        <v>-82.908935999999997</v>
      </c>
      <c r="P33" s="86"/>
      <c r="Q33" s="10"/>
    </row>
    <row r="34" spans="2:17" x14ac:dyDescent="0.25">
      <c r="B34" s="88">
        <v>10666666666.667</v>
      </c>
      <c r="C34" s="88">
        <v>-24.811153000000001</v>
      </c>
      <c r="D34" s="88">
        <v>-17.192803999999999</v>
      </c>
      <c r="E34" s="10"/>
      <c r="F34" s="97">
        <f t="shared" si="7"/>
        <v>18.666666666666998</v>
      </c>
      <c r="G34" s="97">
        <f t="shared" si="5"/>
        <v>-69.847190999999995</v>
      </c>
      <c r="H34" s="6"/>
      <c r="J34" s="88">
        <v>10666666666.667</v>
      </c>
      <c r="K34" s="88">
        <v>-26.093142</v>
      </c>
      <c r="L34" s="88">
        <v>-16.397849999999998</v>
      </c>
      <c r="M34" s="10"/>
      <c r="N34" s="6">
        <f t="shared" si="6"/>
        <v>19.555555555556001</v>
      </c>
      <c r="O34" s="6">
        <f t="shared" si="4"/>
        <v>-75.370773</v>
      </c>
      <c r="P34" s="86"/>
      <c r="Q34" s="10"/>
    </row>
    <row r="35" spans="2:17" x14ac:dyDescent="0.25">
      <c r="B35" s="88">
        <v>12000000000</v>
      </c>
      <c r="C35" s="88">
        <v>-22.877897000000001</v>
      </c>
      <c r="D35" s="88">
        <v>-15.069338</v>
      </c>
      <c r="E35" s="10"/>
      <c r="F35" s="97">
        <f t="shared" si="7"/>
        <v>19.555555555556001</v>
      </c>
      <c r="G35" s="97">
        <f t="shared" si="5"/>
        <v>-71.015015000000005</v>
      </c>
      <c r="H35" s="6"/>
      <c r="J35" s="88">
        <v>12000000000</v>
      </c>
      <c r="K35" s="88">
        <v>-25.972769</v>
      </c>
      <c r="L35" s="88">
        <v>-16.746206000000001</v>
      </c>
      <c r="M35" s="10"/>
      <c r="N35" s="6">
        <f t="shared" si="6"/>
        <v>20.444444444443999</v>
      </c>
      <c r="O35" s="6">
        <f t="shared" si="4"/>
        <v>-72.901932000000002</v>
      </c>
      <c r="P35" s="86"/>
      <c r="Q35" s="10"/>
    </row>
    <row r="36" spans="2:17" x14ac:dyDescent="0.25">
      <c r="B36" s="88">
        <v>13333333333.333</v>
      </c>
      <c r="C36" s="88">
        <v>-28.227974</v>
      </c>
      <c r="D36" s="88">
        <v>-20.560110000000002</v>
      </c>
      <c r="E36" s="10"/>
      <c r="F36" s="97">
        <f t="shared" si="7"/>
        <v>20.444444444443999</v>
      </c>
      <c r="G36" s="97">
        <f t="shared" si="5"/>
        <v>-76.891013999999998</v>
      </c>
      <c r="H36" s="6"/>
      <c r="J36" s="88">
        <v>13333333333.333</v>
      </c>
      <c r="K36" s="88">
        <v>-30.457823000000001</v>
      </c>
      <c r="L36" s="88">
        <v>-21.679745</v>
      </c>
      <c r="M36" s="10"/>
      <c r="N36" s="6">
        <f t="shared" si="6"/>
        <v>21.333333333333002</v>
      </c>
      <c r="O36" s="6">
        <f t="shared" si="4"/>
        <v>-71.607071000000005</v>
      </c>
      <c r="P36" s="86"/>
      <c r="Q36" s="10"/>
    </row>
    <row r="37" spans="2:17" x14ac:dyDescent="0.25">
      <c r="B37" s="88">
        <v>14666666666.667</v>
      </c>
      <c r="C37" s="88">
        <v>-33.686149999999998</v>
      </c>
      <c r="D37" s="88">
        <v>-25.497412000000001</v>
      </c>
      <c r="E37" s="10"/>
      <c r="F37" s="97">
        <f t="shared" si="7"/>
        <v>21.333333333333002</v>
      </c>
      <c r="G37" s="97">
        <f t="shared" si="5"/>
        <v>-69.758553000000006</v>
      </c>
      <c r="H37" s="6"/>
      <c r="J37" s="88">
        <v>14666666666.667</v>
      </c>
      <c r="K37" s="88">
        <v>-32.01614</v>
      </c>
      <c r="L37" s="88">
        <v>-22.253295999999999</v>
      </c>
      <c r="M37" s="10"/>
      <c r="N37" s="6">
        <f t="shared" si="6"/>
        <v>22.222222222222001</v>
      </c>
      <c r="O37" s="6">
        <f t="shared" si="4"/>
        <v>-66.721123000000006</v>
      </c>
      <c r="P37" s="86"/>
      <c r="Q37" s="10"/>
    </row>
    <row r="38" spans="2:17" x14ac:dyDescent="0.25">
      <c r="B38" s="88">
        <v>16000000000</v>
      </c>
      <c r="C38" s="88">
        <v>-28.513732999999998</v>
      </c>
      <c r="D38" s="88">
        <v>-20.169025000000001</v>
      </c>
      <c r="E38" s="10"/>
      <c r="F38" s="97">
        <f t="shared" si="7"/>
        <v>22.222222222222001</v>
      </c>
      <c r="G38" s="97">
        <f t="shared" si="5"/>
        <v>-63.568461999999997</v>
      </c>
      <c r="H38" s="6"/>
      <c r="J38" s="88">
        <v>16000000000</v>
      </c>
      <c r="K38" s="88">
        <v>-28.673964999999999</v>
      </c>
      <c r="L38" s="88">
        <v>-18.640982000000001</v>
      </c>
      <c r="M38" s="10"/>
      <c r="N38" s="6">
        <f t="shared" si="6"/>
        <v>23.111111111111001</v>
      </c>
      <c r="O38" s="6">
        <f t="shared" si="4"/>
        <v>-60.163440999999999</v>
      </c>
      <c r="P38" s="86"/>
      <c r="Q38" s="10"/>
    </row>
    <row r="39" spans="2:17" x14ac:dyDescent="0.25">
      <c r="B39" s="88">
        <v>17333333333.333</v>
      </c>
      <c r="C39" s="88">
        <v>-24.224077000000001</v>
      </c>
      <c r="D39" s="88">
        <v>-15.808083999999999</v>
      </c>
      <c r="E39" s="10"/>
      <c r="F39" s="97">
        <f t="shared" si="7"/>
        <v>23.111111111111001</v>
      </c>
      <c r="G39" s="97">
        <f t="shared" si="5"/>
        <v>-67.681670999999994</v>
      </c>
      <c r="H39" s="6"/>
      <c r="J39" s="88">
        <v>17333333333.333</v>
      </c>
      <c r="K39" s="88">
        <v>-25.956713000000001</v>
      </c>
      <c r="L39" s="88">
        <v>-15.8157</v>
      </c>
      <c r="M39" s="10"/>
      <c r="N39" s="6">
        <f t="shared" si="6"/>
        <v>24</v>
      </c>
      <c r="O39" s="6">
        <f t="shared" si="4"/>
        <v>-63.542976000000003</v>
      </c>
      <c r="P39" s="86"/>
      <c r="Q39" s="10"/>
    </row>
    <row r="40" spans="2:17" x14ac:dyDescent="0.25">
      <c r="B40" s="88">
        <v>18666666666.667</v>
      </c>
      <c r="C40" s="88">
        <v>-21.765228</v>
      </c>
      <c r="D40" s="88">
        <v>-13.514233000000001</v>
      </c>
      <c r="E40" s="10"/>
      <c r="F40" s="97">
        <f t="shared" si="7"/>
        <v>24</v>
      </c>
      <c r="G40" s="97">
        <f t="shared" si="5"/>
        <v>-64.699928</v>
      </c>
      <c r="H40" s="6"/>
      <c r="J40" s="88">
        <v>18666666666.667</v>
      </c>
      <c r="K40" s="88">
        <v>-23.680682999999998</v>
      </c>
      <c r="L40" s="88">
        <v>-14.01646</v>
      </c>
      <c r="M40" s="10"/>
      <c r="N40" s="6">
        <f t="shared" si="6"/>
        <v>24.888888888888999</v>
      </c>
      <c r="O40" s="6">
        <f t="shared" si="4"/>
        <v>-69.041343999999995</v>
      </c>
      <c r="P40" s="86"/>
      <c r="Q40" s="10"/>
    </row>
    <row r="41" spans="2:17" x14ac:dyDescent="0.25">
      <c r="B41" s="88">
        <v>20000000000</v>
      </c>
      <c r="C41" s="88">
        <v>-24.546484</v>
      </c>
      <c r="D41" s="88">
        <v>-16.161161</v>
      </c>
      <c r="E41" s="10"/>
      <c r="F41" s="97">
        <f t="shared" si="7"/>
        <v>24.888888888888999</v>
      </c>
      <c r="G41" s="97">
        <f t="shared" si="5"/>
        <v>-68.160354999999996</v>
      </c>
      <c r="H41" s="6"/>
      <c r="J41" s="88">
        <v>20000000000</v>
      </c>
      <c r="K41" s="88">
        <v>-18.799824000000001</v>
      </c>
      <c r="L41" s="88">
        <v>-9.6696463000000001</v>
      </c>
      <c r="M41" s="10"/>
      <c r="N41" s="6">
        <f t="shared" si="6"/>
        <v>25.777777777777999</v>
      </c>
      <c r="O41" s="6">
        <f t="shared" si="4"/>
        <v>-69.794640000000001</v>
      </c>
      <c r="P41" s="86"/>
      <c r="Q41" s="10"/>
    </row>
    <row r="42" spans="2:17" x14ac:dyDescent="0.25">
      <c r="B42" s="88">
        <v>21333333333.333</v>
      </c>
      <c r="C42" s="88">
        <v>-23.67981</v>
      </c>
      <c r="D42" s="88">
        <v>-15.347668000000001</v>
      </c>
      <c r="E42" s="10"/>
      <c r="F42" s="97">
        <f t="shared" si="7"/>
        <v>25.777777777777999</v>
      </c>
      <c r="G42" s="97">
        <f t="shared" si="5"/>
        <v>-62.624659999999999</v>
      </c>
      <c r="H42" s="6"/>
      <c r="J42" s="88">
        <v>21333333333.333</v>
      </c>
      <c r="K42" s="88">
        <v>-20.658386</v>
      </c>
      <c r="L42" s="88">
        <v>-11.764756999999999</v>
      </c>
      <c r="M42" s="10"/>
      <c r="N42" s="6">
        <f t="shared" si="6"/>
        <v>26.666666666666998</v>
      </c>
      <c r="O42" s="6">
        <f t="shared" si="4"/>
        <v>-48.479323999999998</v>
      </c>
      <c r="P42" s="86"/>
      <c r="Q42" s="10"/>
    </row>
    <row r="43" spans="2:17" x14ac:dyDescent="0.25">
      <c r="B43" s="88">
        <v>22666666666.667</v>
      </c>
      <c r="C43" s="88">
        <v>-32.918700999999999</v>
      </c>
      <c r="D43" s="88">
        <v>-24.106956</v>
      </c>
      <c r="E43" s="10"/>
      <c r="F43" s="97">
        <f t="shared" si="7"/>
        <v>26.666666666666998</v>
      </c>
      <c r="G43" s="97">
        <f t="shared" si="5"/>
        <v>-46.154178999999999</v>
      </c>
      <c r="H43" s="6"/>
      <c r="J43" s="88">
        <v>22666666666.667</v>
      </c>
      <c r="K43" s="88">
        <v>-16.261768</v>
      </c>
      <c r="L43" s="88">
        <v>-6.5060687000000001</v>
      </c>
      <c r="M43" s="10"/>
      <c r="N43" s="6">
        <f t="shared" si="6"/>
        <v>27.555555555556001</v>
      </c>
      <c r="O43" s="6">
        <f t="shared" si="4"/>
        <v>-70.514137000000005</v>
      </c>
      <c r="P43" s="86"/>
      <c r="Q43" s="10"/>
    </row>
    <row r="44" spans="2:17" x14ac:dyDescent="0.25">
      <c r="B44" s="88">
        <v>24000000000</v>
      </c>
      <c r="C44" s="88">
        <v>-22.708893</v>
      </c>
      <c r="D44" s="88">
        <v>-15.23654</v>
      </c>
      <c r="E44" s="10"/>
      <c r="F44" s="97">
        <f t="shared" si="7"/>
        <v>27.555555555556001</v>
      </c>
      <c r="G44" s="97">
        <f t="shared" si="5"/>
        <v>-67.498863</v>
      </c>
      <c r="H44" s="6"/>
      <c r="J44" s="88">
        <v>24000000000</v>
      </c>
      <c r="K44" s="88">
        <v>-13.324533000000001</v>
      </c>
      <c r="L44" s="88">
        <v>-4.2237029000000001</v>
      </c>
      <c r="M44" s="10"/>
      <c r="N44" s="6">
        <f t="shared" si="6"/>
        <v>28.444444444443999</v>
      </c>
      <c r="O44" s="6">
        <f t="shared" si="4"/>
        <v>-63.799255000000002</v>
      </c>
      <c r="P44" s="86"/>
      <c r="Q44" s="10"/>
    </row>
    <row r="45" spans="2:17" x14ac:dyDescent="0.25">
      <c r="B45" s="88">
        <v>25333333333.333</v>
      </c>
      <c r="C45" s="88">
        <v>-19.267741999999998</v>
      </c>
      <c r="D45" s="88">
        <v>-11.660069</v>
      </c>
      <c r="E45" s="10"/>
      <c r="F45" s="97">
        <f t="shared" si="7"/>
        <v>28.444444444443999</v>
      </c>
      <c r="G45" s="97">
        <f t="shared" si="5"/>
        <v>-68.099297000000007</v>
      </c>
      <c r="H45" s="6"/>
      <c r="J45" s="88">
        <v>25333333333.333</v>
      </c>
      <c r="K45" s="88">
        <v>-16.288163999999998</v>
      </c>
      <c r="L45" s="88">
        <v>-6.5921474</v>
      </c>
      <c r="M45" s="10"/>
      <c r="N45" s="6">
        <f t="shared" si="6"/>
        <v>29.333333333333002</v>
      </c>
      <c r="O45" s="6">
        <f t="shared" si="4"/>
        <v>-64.109413000000004</v>
      </c>
      <c r="P45" s="86"/>
      <c r="Q45" s="10"/>
    </row>
    <row r="46" spans="2:17" x14ac:dyDescent="0.25">
      <c r="B46" s="88">
        <v>26666666666.667</v>
      </c>
      <c r="C46" s="88">
        <v>-16.826315000000001</v>
      </c>
      <c r="D46" s="88">
        <v>-8.5744219000000008</v>
      </c>
      <c r="E46" s="10"/>
      <c r="F46" s="97">
        <f t="shared" si="7"/>
        <v>29.333333333333002</v>
      </c>
      <c r="G46" s="97">
        <f t="shared" si="5"/>
        <v>-64.044822999999994</v>
      </c>
      <c r="H46" s="6"/>
      <c r="J46" s="88">
        <v>26666666666.667</v>
      </c>
      <c r="K46" s="88">
        <v>-19.749510000000001</v>
      </c>
      <c r="L46" s="88">
        <v>-9.4054173999999993</v>
      </c>
      <c r="M46" s="10"/>
      <c r="N46" s="6">
        <f t="shared" si="6"/>
        <v>30.222222222222001</v>
      </c>
      <c r="O46" s="6">
        <f t="shared" si="4"/>
        <v>-65.452681999999996</v>
      </c>
      <c r="P46" s="86"/>
      <c r="Q46" s="10"/>
    </row>
    <row r="47" spans="2:17" x14ac:dyDescent="0.25">
      <c r="B47" s="88">
        <v>28000000000</v>
      </c>
      <c r="C47" s="88">
        <v>-13.886751</v>
      </c>
      <c r="D47" s="88">
        <v>-5.6887631000000001</v>
      </c>
      <c r="E47" s="10"/>
      <c r="F47" s="97">
        <f t="shared" si="7"/>
        <v>30.222222222222001</v>
      </c>
      <c r="G47" s="97">
        <f t="shared" si="5"/>
        <v>-65.685257000000007</v>
      </c>
      <c r="H47" s="6"/>
      <c r="J47" s="88">
        <v>28000000000</v>
      </c>
      <c r="K47" s="88">
        <v>-18.435597999999999</v>
      </c>
      <c r="L47" s="88">
        <v>-8.1653880999999995</v>
      </c>
      <c r="M47" s="10"/>
      <c r="N47" s="6">
        <f t="shared" si="6"/>
        <v>31.111111111111001</v>
      </c>
      <c r="O47" s="6">
        <f t="shared" si="4"/>
        <v>-60.642772999999998</v>
      </c>
      <c r="P47" s="86"/>
      <c r="Q47" s="10"/>
    </row>
    <row r="48" spans="2:17" x14ac:dyDescent="0.25">
      <c r="B48" s="88">
        <v>29333333333.333</v>
      </c>
      <c r="C48" s="88">
        <v>-13.102789</v>
      </c>
      <c r="D48" s="88">
        <v>-4.5882310999999998</v>
      </c>
      <c r="E48" s="10"/>
      <c r="F48" s="97">
        <f t="shared" si="7"/>
        <v>31.111111111111001</v>
      </c>
      <c r="G48" s="97">
        <f t="shared" si="5"/>
        <v>-64.406959999999998</v>
      </c>
      <c r="H48" s="6"/>
      <c r="J48" s="88">
        <v>29333333333.333</v>
      </c>
      <c r="K48" s="88">
        <v>-14.037428</v>
      </c>
      <c r="L48" s="88">
        <v>-2.7209477</v>
      </c>
      <c r="M48" s="10"/>
      <c r="N48" s="6">
        <f t="shared" si="6"/>
        <v>32</v>
      </c>
      <c r="O48" s="6">
        <f t="shared" si="4"/>
        <v>-68.460151999999994</v>
      </c>
      <c r="P48" s="86"/>
      <c r="Q48" s="10"/>
    </row>
    <row r="49" spans="2:17" x14ac:dyDescent="0.25">
      <c r="B49" s="88">
        <v>30666666666.667</v>
      </c>
      <c r="C49" s="88">
        <v>-13.860359000000001</v>
      </c>
      <c r="D49" s="88">
        <v>0.98597080000000004</v>
      </c>
      <c r="E49" s="10"/>
      <c r="F49" s="6" t="e">
        <f t="shared" ref="F49" si="8">B75/1000000000</f>
        <v>#VALUE!</v>
      </c>
      <c r="G49" s="97">
        <f t="shared" si="5"/>
        <v>-67.056244000000007</v>
      </c>
      <c r="H49" s="6"/>
      <c r="J49" s="88">
        <v>30666666666.667</v>
      </c>
      <c r="K49" s="88">
        <v>-15.746040000000001</v>
      </c>
      <c r="L49" s="88">
        <v>2.2911956</v>
      </c>
      <c r="M49" s="10"/>
      <c r="N49" s="6" t="e">
        <f t="shared" si="6"/>
        <v>#VALUE!</v>
      </c>
      <c r="O49" s="6">
        <f t="shared" si="4"/>
        <v>0</v>
      </c>
      <c r="P49" s="86"/>
      <c r="Q49" s="10"/>
    </row>
    <row r="50" spans="2:17" x14ac:dyDescent="0.25">
      <c r="B50" s="88">
        <v>32000000000</v>
      </c>
      <c r="C50" s="88">
        <v>-15.395536</v>
      </c>
      <c r="D50" s="88">
        <v>-5.1901745999999997</v>
      </c>
      <c r="E50" s="10"/>
      <c r="F50" s="6" t="s">
        <v>21</v>
      </c>
      <c r="H50" s="6"/>
      <c r="J50" s="88">
        <v>32000000000</v>
      </c>
      <c r="K50" s="88">
        <v>-23.485287</v>
      </c>
      <c r="L50" s="88">
        <v>-9.9161654000000006</v>
      </c>
      <c r="M50" s="10"/>
      <c r="N50" s="6" t="s">
        <v>21</v>
      </c>
      <c r="P50" s="86"/>
      <c r="Q50" s="10"/>
    </row>
    <row r="51" spans="2:17" x14ac:dyDescent="0.25">
      <c r="B51" s="88" t="s">
        <v>21</v>
      </c>
      <c r="C51" s="88"/>
      <c r="D51" s="88"/>
      <c r="E51" s="10"/>
      <c r="H51" s="6"/>
      <c r="J51" s="88" t="s">
        <v>21</v>
      </c>
      <c r="M51" s="10"/>
      <c r="P51" s="86"/>
      <c r="Q51" s="10"/>
    </row>
    <row r="52" spans="2:17" x14ac:dyDescent="0.25">
      <c r="B52" s="88"/>
      <c r="C52" s="88"/>
      <c r="D52" s="88"/>
      <c r="E52" s="8"/>
      <c r="H52" s="6"/>
      <c r="M52" s="8"/>
      <c r="P52" s="86"/>
      <c r="Q52" s="8"/>
    </row>
    <row r="53" spans="2:17" x14ac:dyDescent="0.25">
      <c r="B53" s="88"/>
      <c r="C53" s="88"/>
      <c r="D53" s="88"/>
      <c r="E53" s="8"/>
      <c r="F53" s="6" t="s">
        <v>23</v>
      </c>
      <c r="H53" s="6"/>
      <c r="M53" s="8"/>
      <c r="N53" s="6" t="s">
        <v>23</v>
      </c>
      <c r="P53" s="86"/>
      <c r="Q53" s="8"/>
    </row>
    <row r="54" spans="2:17" ht="15.75" x14ac:dyDescent="0.25">
      <c r="B54" s="88" t="s">
        <v>22</v>
      </c>
      <c r="C54" s="88"/>
      <c r="D54" s="88"/>
      <c r="E54" s="8"/>
      <c r="F54" s="6" t="s">
        <v>19</v>
      </c>
      <c r="G54" s="6" t="str">
        <f>D79</f>
        <v>3Rx0L dBc Log Mag(dB)</v>
      </c>
      <c r="H54" s="35">
        <v>3</v>
      </c>
      <c r="J54" s="88" t="s">
        <v>22</v>
      </c>
      <c r="M54" s="8"/>
      <c r="N54" s="6" t="s">
        <v>19</v>
      </c>
      <c r="O54" s="6">
        <f>L80</f>
        <v>-66.054878000000002</v>
      </c>
      <c r="P54" s="35">
        <v>3</v>
      </c>
      <c r="Q54" s="8"/>
    </row>
    <row r="55" spans="2:17" ht="15.75" x14ac:dyDescent="0.25">
      <c r="B55" s="88" t="s">
        <v>19</v>
      </c>
      <c r="C55" s="88" t="s">
        <v>233</v>
      </c>
      <c r="D55" s="88" t="s">
        <v>236</v>
      </c>
      <c r="E55" s="8"/>
      <c r="F55" s="6">
        <f>B80/1000000000</f>
        <v>24</v>
      </c>
      <c r="G55" s="97">
        <f>D80</f>
        <v>-59.594603999999997</v>
      </c>
      <c r="H55" s="36">
        <f>ABS(AVERAGE(G55:G70)-(H54-1)*5)</f>
        <v>74.464843749999986</v>
      </c>
      <c r="J55" s="88" t="s">
        <v>19</v>
      </c>
      <c r="K55" s="88" t="s">
        <v>233</v>
      </c>
      <c r="L55" s="88" t="s">
        <v>236</v>
      </c>
      <c r="M55" s="8"/>
      <c r="N55" s="6">
        <f>J81/1000000000</f>
        <v>24.444444444443999</v>
      </c>
      <c r="O55" s="6">
        <f>L81</f>
        <v>-73.235557999999997</v>
      </c>
      <c r="P55" s="36">
        <f>ABS(AVERAGE(O55:O73)-(P54-1)*5)</f>
        <v>78.143691894736847</v>
      </c>
      <c r="Q55" s="8"/>
    </row>
    <row r="56" spans="2:17" x14ac:dyDescent="0.25">
      <c r="B56" s="88">
        <v>16000000000</v>
      </c>
      <c r="C56" s="88">
        <v>-76.334412</v>
      </c>
      <c r="D56" s="88">
        <v>-68.722892999999999</v>
      </c>
      <c r="E56" s="8"/>
      <c r="F56" s="97">
        <f t="shared" ref="F56:F73" si="9">B81/1000000000</f>
        <v>24.444444444443999</v>
      </c>
      <c r="G56" s="97">
        <f t="shared" ref="G56:G73" si="10">D81</f>
        <v>-63.629688000000002</v>
      </c>
      <c r="H56" s="6"/>
      <c r="J56" s="88">
        <v>16000000000</v>
      </c>
      <c r="K56" s="88">
        <v>-93.187241</v>
      </c>
      <c r="L56" s="88">
        <v>-82.283805999999998</v>
      </c>
      <c r="M56" s="8"/>
      <c r="N56" s="6">
        <v>19805555555.556</v>
      </c>
      <c r="O56" s="83">
        <f t="shared" ref="O56:O73" si="11">L82</f>
        <v>-72.266082999999995</v>
      </c>
      <c r="P56" s="86"/>
      <c r="Q56" s="8"/>
    </row>
    <row r="57" spans="2:17" x14ac:dyDescent="0.25">
      <c r="B57" s="88">
        <v>16888888888.889</v>
      </c>
      <c r="C57" s="88">
        <v>-77.642937000000003</v>
      </c>
      <c r="D57" s="88">
        <v>-70.352851999999999</v>
      </c>
      <c r="E57" s="8"/>
      <c r="F57" s="97">
        <f t="shared" si="9"/>
        <v>24.888888888888999</v>
      </c>
      <c r="G57" s="97">
        <f t="shared" si="10"/>
        <v>-62.976672999999998</v>
      </c>
      <c r="H57" s="6"/>
      <c r="J57" s="88">
        <v>16888888888.889</v>
      </c>
      <c r="K57" s="88">
        <v>-96.152045999999999</v>
      </c>
      <c r="L57" s="88">
        <v>-86.367637999999999</v>
      </c>
      <c r="M57" s="8"/>
      <c r="N57" s="6">
        <v>20111111111.111</v>
      </c>
      <c r="O57" s="83">
        <f t="shared" si="11"/>
        <v>-73.394630000000006</v>
      </c>
      <c r="P57" s="86"/>
      <c r="Q57" s="8"/>
    </row>
    <row r="58" spans="2:17" x14ac:dyDescent="0.25">
      <c r="B58" s="88">
        <v>17777777777.778</v>
      </c>
      <c r="C58" s="88">
        <v>-77.041297999999998</v>
      </c>
      <c r="D58" s="88">
        <v>-69.422950999999998</v>
      </c>
      <c r="E58" s="8"/>
      <c r="F58" s="97">
        <f t="shared" si="9"/>
        <v>25.333333333333002</v>
      </c>
      <c r="G58" s="97">
        <f t="shared" si="10"/>
        <v>-64.598350999999994</v>
      </c>
      <c r="H58" s="6"/>
      <c r="J58" s="88">
        <v>17777777777.778</v>
      </c>
      <c r="K58" s="88">
        <v>-103.48515</v>
      </c>
      <c r="L58" s="88">
        <v>-93.789856</v>
      </c>
      <c r="M58" s="8"/>
      <c r="N58" s="6">
        <v>20416666666.667</v>
      </c>
      <c r="O58" s="83">
        <f t="shared" si="11"/>
        <v>-73.678878999999995</v>
      </c>
      <c r="P58" s="86"/>
      <c r="Q58" s="8"/>
    </row>
    <row r="59" spans="2:17" x14ac:dyDescent="0.25">
      <c r="B59" s="88">
        <v>18666666666.667</v>
      </c>
      <c r="C59" s="88">
        <v>-77.655745999999994</v>
      </c>
      <c r="D59" s="88">
        <v>-69.847190999999995</v>
      </c>
      <c r="E59" s="8"/>
      <c r="F59" s="97">
        <f t="shared" si="9"/>
        <v>25.777777777777999</v>
      </c>
      <c r="G59" s="97">
        <f t="shared" si="10"/>
        <v>-63.771683000000003</v>
      </c>
      <c r="H59" s="6"/>
      <c r="J59" s="88">
        <v>18666666666.667</v>
      </c>
      <c r="K59" s="88">
        <v>-92.135497999999998</v>
      </c>
      <c r="L59" s="88">
        <v>-82.908935999999997</v>
      </c>
      <c r="M59" s="8"/>
      <c r="N59" s="6">
        <v>20722222222.222</v>
      </c>
      <c r="O59" s="83">
        <f t="shared" si="11"/>
        <v>-70.915938999999995</v>
      </c>
      <c r="P59" s="86"/>
      <c r="Q59" s="8"/>
    </row>
    <row r="60" spans="2:17" x14ac:dyDescent="0.25">
      <c r="B60" s="88">
        <v>19555555555.556</v>
      </c>
      <c r="C60" s="88">
        <v>-78.682884000000001</v>
      </c>
      <c r="D60" s="88">
        <v>-71.015015000000005</v>
      </c>
      <c r="E60" s="8"/>
      <c r="F60" s="97">
        <f t="shared" si="9"/>
        <v>26.222222222222001</v>
      </c>
      <c r="G60" s="97">
        <f t="shared" si="10"/>
        <v>-62.701641000000002</v>
      </c>
      <c r="H60" s="6"/>
      <c r="J60" s="88">
        <v>19555555555.556</v>
      </c>
      <c r="K60" s="88">
        <v>-84.148848999999998</v>
      </c>
      <c r="L60" s="88">
        <v>-75.370773</v>
      </c>
      <c r="M60" s="8"/>
      <c r="N60" s="6">
        <v>21027777777.778</v>
      </c>
      <c r="O60" s="83">
        <f t="shared" si="11"/>
        <v>-71.138496000000004</v>
      </c>
      <c r="P60" s="86"/>
      <c r="Q60" s="8"/>
    </row>
    <row r="61" spans="2:17" x14ac:dyDescent="0.25">
      <c r="B61" s="88">
        <v>20444444444.444</v>
      </c>
      <c r="C61" s="88">
        <v>-85.079757999999998</v>
      </c>
      <c r="D61" s="88">
        <v>-76.891013999999998</v>
      </c>
      <c r="E61" s="8"/>
      <c r="F61" s="97">
        <f t="shared" si="9"/>
        <v>26.666666666666998</v>
      </c>
      <c r="G61" s="97">
        <f t="shared" si="10"/>
        <v>-63.908130999999997</v>
      </c>
      <c r="H61" s="6"/>
      <c r="J61" s="88">
        <v>20444444444.444</v>
      </c>
      <c r="K61" s="88">
        <v>-82.664771999999999</v>
      </c>
      <c r="L61" s="88">
        <v>-72.901932000000002</v>
      </c>
      <c r="M61" s="8"/>
      <c r="N61" s="6">
        <v>21333333333.333</v>
      </c>
      <c r="O61" s="83">
        <f t="shared" si="11"/>
        <v>-70.309669</v>
      </c>
      <c r="P61" s="86"/>
      <c r="Q61" s="8"/>
    </row>
    <row r="62" spans="2:17" x14ac:dyDescent="0.25">
      <c r="B62" s="88">
        <v>21333333333.333</v>
      </c>
      <c r="C62" s="88">
        <v>-78.103256000000002</v>
      </c>
      <c r="D62" s="88">
        <v>-69.758553000000006</v>
      </c>
      <c r="E62" s="8"/>
      <c r="F62" s="97">
        <f t="shared" si="9"/>
        <v>27.111111111111001</v>
      </c>
      <c r="G62" s="97">
        <f t="shared" si="10"/>
        <v>-63.217559999999999</v>
      </c>
      <c r="H62" s="6"/>
      <c r="J62" s="88">
        <v>21333333333.333</v>
      </c>
      <c r="K62" s="88">
        <v>-81.640052999999995</v>
      </c>
      <c r="L62" s="88">
        <v>-71.607071000000005</v>
      </c>
      <c r="M62" s="8"/>
      <c r="N62" s="6">
        <v>21638888888.889</v>
      </c>
      <c r="O62" s="83">
        <f t="shared" si="11"/>
        <v>-70.107833999999997</v>
      </c>
      <c r="P62" s="86"/>
      <c r="Q62" s="8"/>
    </row>
    <row r="63" spans="2:17" x14ac:dyDescent="0.25">
      <c r="B63" s="88">
        <v>22222222222.222</v>
      </c>
      <c r="C63" s="88">
        <v>-71.984459000000001</v>
      </c>
      <c r="D63" s="88">
        <v>-63.568461999999997</v>
      </c>
      <c r="E63" s="8"/>
      <c r="F63" s="97">
        <f t="shared" si="9"/>
        <v>27.555555555556001</v>
      </c>
      <c r="G63" s="97">
        <f t="shared" si="10"/>
        <v>-64.112480000000005</v>
      </c>
      <c r="H63" s="6"/>
      <c r="J63" s="88">
        <v>22222222222.222</v>
      </c>
      <c r="K63" s="88">
        <v>-76.862128999999996</v>
      </c>
      <c r="L63" s="88">
        <v>-66.721123000000006</v>
      </c>
      <c r="M63" s="8"/>
      <c r="N63" s="6">
        <v>21944444444.444</v>
      </c>
      <c r="O63" s="83">
        <f t="shared" si="11"/>
        <v>-69.066115999999994</v>
      </c>
      <c r="P63" s="86"/>
      <c r="Q63" s="8"/>
    </row>
    <row r="64" spans="2:17" x14ac:dyDescent="0.25">
      <c r="B64" s="88">
        <v>23111111111.111</v>
      </c>
      <c r="C64" s="88">
        <v>-75.932663000000005</v>
      </c>
      <c r="D64" s="88">
        <v>-67.681670999999994</v>
      </c>
      <c r="E64" s="8"/>
      <c r="F64" s="97">
        <f t="shared" si="9"/>
        <v>28</v>
      </c>
      <c r="G64" s="97">
        <f t="shared" si="10"/>
        <v>-61.744410999999999</v>
      </c>
      <c r="H64" s="6"/>
      <c r="J64" s="88">
        <v>23111111111.111</v>
      </c>
      <c r="K64" s="88">
        <v>-69.827659999999995</v>
      </c>
      <c r="L64" s="88">
        <v>-60.163440999999999</v>
      </c>
      <c r="M64" s="8"/>
      <c r="N64" s="6">
        <v>22250000000</v>
      </c>
      <c r="O64" s="83">
        <f t="shared" si="11"/>
        <v>-69.294158999999993</v>
      </c>
      <c r="P64" s="86"/>
      <c r="Q64" s="8"/>
    </row>
    <row r="65" spans="2:17" x14ac:dyDescent="0.25">
      <c r="B65" s="88">
        <v>24000000000</v>
      </c>
      <c r="C65" s="88">
        <v>-73.085251</v>
      </c>
      <c r="D65" s="88">
        <v>-64.699928</v>
      </c>
      <c r="E65" s="8"/>
      <c r="F65" s="97">
        <f t="shared" si="9"/>
        <v>28.444444444443999</v>
      </c>
      <c r="G65" s="97">
        <f t="shared" si="10"/>
        <v>-63.531185000000001</v>
      </c>
      <c r="H65" s="6"/>
      <c r="J65" s="88">
        <v>24000000000</v>
      </c>
      <c r="K65" s="88">
        <v>-72.673157000000003</v>
      </c>
      <c r="L65" s="88">
        <v>-63.542976000000003</v>
      </c>
      <c r="M65" s="8"/>
      <c r="N65" s="6">
        <v>22555555555.556</v>
      </c>
      <c r="O65" s="83">
        <f t="shared" si="11"/>
        <v>-68.774733999999995</v>
      </c>
      <c r="P65" s="86"/>
      <c r="Q65" s="8"/>
    </row>
    <row r="66" spans="2:17" x14ac:dyDescent="0.25">
      <c r="B66" s="88">
        <v>24888888888.889</v>
      </c>
      <c r="C66" s="88">
        <v>-76.492500000000007</v>
      </c>
      <c r="D66" s="88">
        <v>-68.160354999999996</v>
      </c>
      <c r="E66" s="8"/>
      <c r="F66" s="97">
        <f t="shared" si="9"/>
        <v>28.888888888888999</v>
      </c>
      <c r="G66" s="97">
        <f t="shared" si="10"/>
        <v>-65.184296000000003</v>
      </c>
      <c r="H66" s="6"/>
      <c r="J66" s="88">
        <v>24888888888.889</v>
      </c>
      <c r="K66" s="88">
        <v>-77.934967</v>
      </c>
      <c r="L66" s="88">
        <v>-69.041343999999995</v>
      </c>
      <c r="M66" s="8"/>
      <c r="N66" s="6">
        <v>22861111111.111</v>
      </c>
      <c r="O66" s="83">
        <f t="shared" si="11"/>
        <v>-69.936935000000005</v>
      </c>
      <c r="P66" s="86"/>
      <c r="Q66" s="8"/>
    </row>
    <row r="67" spans="2:17" x14ac:dyDescent="0.25">
      <c r="B67" s="88">
        <v>25777777777.778</v>
      </c>
      <c r="C67" s="88">
        <v>-71.436401000000004</v>
      </c>
      <c r="D67" s="88">
        <v>-62.624659999999999</v>
      </c>
      <c r="E67" s="8"/>
      <c r="F67" s="97">
        <f t="shared" si="9"/>
        <v>29.333333333333002</v>
      </c>
      <c r="G67" s="97">
        <f t="shared" si="10"/>
        <v>-67.201469000000003</v>
      </c>
      <c r="H67" s="6"/>
      <c r="J67" s="88">
        <v>25777777777.778</v>
      </c>
      <c r="K67" s="88">
        <v>-79.550338999999994</v>
      </c>
      <c r="L67" s="88">
        <v>-69.794640000000001</v>
      </c>
      <c r="M67" s="8"/>
      <c r="N67" s="6">
        <v>23166666666.667</v>
      </c>
      <c r="O67" s="83">
        <f t="shared" si="11"/>
        <v>-70.486534000000006</v>
      </c>
      <c r="P67" s="86"/>
      <c r="Q67" s="8"/>
    </row>
    <row r="68" spans="2:17" x14ac:dyDescent="0.25">
      <c r="B68" s="88">
        <v>26666666666.667</v>
      </c>
      <c r="C68" s="88">
        <v>-53.626530000000002</v>
      </c>
      <c r="D68" s="88">
        <v>-46.154178999999999</v>
      </c>
      <c r="E68" s="8"/>
      <c r="F68" s="97">
        <f t="shared" si="9"/>
        <v>29.777777777777999</v>
      </c>
      <c r="G68" s="97">
        <f t="shared" si="10"/>
        <v>-67.009551999999999</v>
      </c>
      <c r="H68" s="6"/>
      <c r="J68" s="88">
        <v>26666666666.667</v>
      </c>
      <c r="K68" s="88">
        <v>-57.580154</v>
      </c>
      <c r="L68" s="88">
        <v>-48.479323999999998</v>
      </c>
      <c r="M68" s="8"/>
      <c r="N68" s="6">
        <v>23472222222.222</v>
      </c>
      <c r="O68" s="83">
        <f t="shared" si="11"/>
        <v>-72.156288000000004</v>
      </c>
      <c r="P68" s="86"/>
      <c r="Q68" s="8"/>
    </row>
    <row r="69" spans="2:17" x14ac:dyDescent="0.25">
      <c r="B69" s="88">
        <v>27555555555.556</v>
      </c>
      <c r="C69" s="88">
        <v>-75.106537000000003</v>
      </c>
      <c r="D69" s="88">
        <v>-67.498863</v>
      </c>
      <c r="E69" s="8"/>
      <c r="F69" s="97">
        <f t="shared" si="9"/>
        <v>30.222222222222001</v>
      </c>
      <c r="G69" s="97">
        <f t="shared" si="10"/>
        <v>-68.576294000000004</v>
      </c>
      <c r="H69" s="6"/>
      <c r="J69" s="88">
        <v>27555555555.556</v>
      </c>
      <c r="K69" s="88">
        <v>-80.210151999999994</v>
      </c>
      <c r="L69" s="88">
        <v>-70.514137000000005</v>
      </c>
      <c r="M69" s="8"/>
      <c r="N69" s="6">
        <v>23777777777.778</v>
      </c>
      <c r="O69" s="83">
        <f t="shared" si="11"/>
        <v>-74.411963999999998</v>
      </c>
      <c r="P69" s="86"/>
      <c r="Q69" s="8"/>
    </row>
    <row r="70" spans="2:17" x14ac:dyDescent="0.25">
      <c r="B70" s="88">
        <v>28444444444.444</v>
      </c>
      <c r="C70" s="88">
        <v>-76.351196000000002</v>
      </c>
      <c r="D70" s="88">
        <v>-68.099297000000007</v>
      </c>
      <c r="E70" s="8"/>
      <c r="F70" s="97">
        <f t="shared" si="9"/>
        <v>30.666666666666998</v>
      </c>
      <c r="G70" s="97">
        <f t="shared" si="10"/>
        <v>-69.679481999999993</v>
      </c>
      <c r="H70" s="6"/>
      <c r="J70" s="88">
        <v>28444444444.444</v>
      </c>
      <c r="K70" s="88">
        <v>-74.143349000000001</v>
      </c>
      <c r="L70" s="88">
        <v>-63.799255000000002</v>
      </c>
      <c r="M70" s="8"/>
      <c r="N70" s="6">
        <v>24083333333.333</v>
      </c>
      <c r="O70" s="83">
        <f t="shared" si="11"/>
        <v>-76.058350000000004</v>
      </c>
      <c r="P70" s="86"/>
      <c r="Q70" s="8"/>
    </row>
    <row r="71" spans="2:17" x14ac:dyDescent="0.25">
      <c r="B71" s="88">
        <v>29333333333.333</v>
      </c>
      <c r="C71" s="88">
        <v>-72.242812999999998</v>
      </c>
      <c r="D71" s="88">
        <v>-64.044822999999994</v>
      </c>
      <c r="E71" s="8"/>
      <c r="F71" s="97">
        <f t="shared" si="9"/>
        <v>31.111111111111001</v>
      </c>
      <c r="G71" s="97">
        <f t="shared" si="10"/>
        <v>-69.841164000000006</v>
      </c>
      <c r="H71" s="6"/>
      <c r="J71" s="88">
        <v>29333333333.333</v>
      </c>
      <c r="K71" s="88">
        <v>-74.379631000000003</v>
      </c>
      <c r="L71" s="88">
        <v>-64.109413000000004</v>
      </c>
      <c r="M71" s="8"/>
      <c r="N71" s="6">
        <v>24388888888.889</v>
      </c>
      <c r="O71" s="83">
        <f t="shared" si="11"/>
        <v>-70.803482000000002</v>
      </c>
      <c r="P71" s="86"/>
      <c r="Q71" s="8"/>
    </row>
    <row r="72" spans="2:17" x14ac:dyDescent="0.25">
      <c r="B72" s="88">
        <v>30222222222.222</v>
      </c>
      <c r="C72" s="88">
        <v>-74.199814000000003</v>
      </c>
      <c r="D72" s="88">
        <v>-65.685257000000007</v>
      </c>
      <c r="E72" s="8"/>
      <c r="F72" s="97">
        <f t="shared" si="9"/>
        <v>31.555555555556001</v>
      </c>
      <c r="G72" s="97">
        <f t="shared" si="10"/>
        <v>-62.102088999999999</v>
      </c>
      <c r="H72" s="6"/>
      <c r="J72" s="88">
        <v>30222222222.222</v>
      </c>
      <c r="K72" s="88">
        <v>-76.769157000000007</v>
      </c>
      <c r="L72" s="88">
        <v>-65.452681999999996</v>
      </c>
      <c r="M72" s="8"/>
      <c r="N72" s="6">
        <v>24694444444.444</v>
      </c>
      <c r="O72" s="83">
        <f t="shared" si="11"/>
        <v>-78.694496000000001</v>
      </c>
      <c r="P72" s="86"/>
      <c r="Q72" s="8"/>
    </row>
    <row r="73" spans="2:17" x14ac:dyDescent="0.25">
      <c r="B73" s="88">
        <v>31111111111.111</v>
      </c>
      <c r="C73" s="88">
        <v>-79.253287999999998</v>
      </c>
      <c r="D73" s="88">
        <v>-64.406959999999998</v>
      </c>
      <c r="E73" s="8"/>
      <c r="F73" s="97">
        <f t="shared" si="9"/>
        <v>32</v>
      </c>
      <c r="G73" s="97">
        <f t="shared" si="10"/>
        <v>-68.727089000000007</v>
      </c>
      <c r="H73" s="6"/>
      <c r="J73" s="88">
        <v>31111111111.111</v>
      </c>
      <c r="K73" s="88">
        <v>-78.680008000000001</v>
      </c>
      <c r="L73" s="88">
        <v>-60.642772999999998</v>
      </c>
      <c r="M73" s="8"/>
      <c r="N73" s="6">
        <v>25000000000</v>
      </c>
      <c r="O73" s="83">
        <f t="shared" si="11"/>
        <v>0</v>
      </c>
      <c r="P73" s="86"/>
      <c r="Q73" s="8"/>
    </row>
    <row r="74" spans="2:17" x14ac:dyDescent="0.25">
      <c r="B74" s="88">
        <v>32000000000</v>
      </c>
      <c r="C74" s="88">
        <v>-77.261604000000005</v>
      </c>
      <c r="D74" s="88">
        <v>-67.056244000000007</v>
      </c>
      <c r="E74" s="8"/>
      <c r="F74" s="6" t="s">
        <v>21</v>
      </c>
      <c r="H74" s="6"/>
      <c r="J74" s="88">
        <v>32000000000</v>
      </c>
      <c r="K74" s="88">
        <v>-82.029274000000001</v>
      </c>
      <c r="L74" s="88">
        <v>-68.460151999999994</v>
      </c>
      <c r="M74" s="8"/>
      <c r="N74" s="6" t="s">
        <v>21</v>
      </c>
      <c r="P74" s="86"/>
      <c r="Q74" s="8"/>
    </row>
    <row r="75" spans="2:17" x14ac:dyDescent="0.25">
      <c r="B75" s="88" t="s">
        <v>21</v>
      </c>
      <c r="C75" s="88"/>
      <c r="D75" s="88"/>
      <c r="H75" s="6"/>
      <c r="J75" s="88" t="s">
        <v>21</v>
      </c>
      <c r="P75" s="86"/>
    </row>
    <row r="76" spans="2:17" x14ac:dyDescent="0.25">
      <c r="B76" s="88"/>
      <c r="C76" s="88"/>
      <c r="D76" s="88"/>
      <c r="H76" s="6"/>
      <c r="P76" s="86"/>
    </row>
    <row r="77" spans="2:17" x14ac:dyDescent="0.25">
      <c r="B77" s="88"/>
      <c r="C77" s="88"/>
      <c r="D77" s="88"/>
      <c r="F77" s="6" t="s">
        <v>24</v>
      </c>
      <c r="H77" s="6"/>
      <c r="N77" s="6" t="s">
        <v>24</v>
      </c>
      <c r="P77" s="86"/>
    </row>
    <row r="78" spans="2:17" ht="15.75" x14ac:dyDescent="0.25">
      <c r="B78" s="88" t="s">
        <v>23</v>
      </c>
      <c r="C78" s="88"/>
      <c r="D78" s="88"/>
      <c r="F78" s="6" t="s">
        <v>19</v>
      </c>
      <c r="G78" s="6" t="str">
        <f>D103</f>
        <v>4Rx0L dBc Log Mag(dB)</v>
      </c>
      <c r="H78" s="35">
        <v>4</v>
      </c>
      <c r="J78" s="88" t="s">
        <v>23</v>
      </c>
      <c r="N78" s="6" t="s">
        <v>19</v>
      </c>
      <c r="O78" s="6">
        <f t="shared" ref="O78:O97" si="12">L104</f>
        <v>-100.77435</v>
      </c>
      <c r="P78" s="35">
        <v>4</v>
      </c>
    </row>
    <row r="79" spans="2:17" ht="15.75" x14ac:dyDescent="0.25">
      <c r="B79" s="88" t="s">
        <v>19</v>
      </c>
      <c r="C79" s="88" t="s">
        <v>234</v>
      </c>
      <c r="D79" s="88" t="s">
        <v>237</v>
      </c>
      <c r="F79" s="6">
        <f>B104/1000000000</f>
        <v>28</v>
      </c>
      <c r="G79" s="97">
        <f>D104</f>
        <v>-85.739075</v>
      </c>
      <c r="H79" s="36">
        <f>ABS(AVERAGE(G79:G97)-(H78-1)*10)</f>
        <v>107.80973810526316</v>
      </c>
      <c r="J79" s="88" t="s">
        <v>19</v>
      </c>
      <c r="K79" s="88" t="s">
        <v>234</v>
      </c>
      <c r="L79" s="88" t="s">
        <v>237</v>
      </c>
      <c r="N79" s="6">
        <f t="shared" ref="N79:N97" si="13">J105/1000000000</f>
        <v>28.222222222222001</v>
      </c>
      <c r="O79" s="6">
        <f t="shared" si="12"/>
        <v>-108.13361</v>
      </c>
      <c r="P79" s="36">
        <f>ABS(AVERAGE(O79:O97)-(P78-1)*5)</f>
        <v>102.81117531578946</v>
      </c>
    </row>
    <row r="80" spans="2:17" x14ac:dyDescent="0.25">
      <c r="B80" s="88">
        <v>24000000000</v>
      </c>
      <c r="C80" s="88">
        <v>-67.206123000000005</v>
      </c>
      <c r="D80" s="88">
        <v>-59.594603999999997</v>
      </c>
      <c r="F80" s="97">
        <f t="shared" ref="F80:F97" si="14">B105/1000000000</f>
        <v>28.222222222222001</v>
      </c>
      <c r="G80" s="97">
        <f t="shared" ref="G80:G97" si="15">D105</f>
        <v>-87.540535000000006</v>
      </c>
      <c r="H80" s="6"/>
      <c r="J80" s="88">
        <v>24000000000</v>
      </c>
      <c r="K80" s="88">
        <v>-76.958313000000004</v>
      </c>
      <c r="L80" s="88">
        <v>-66.054878000000002</v>
      </c>
      <c r="N80" s="6">
        <f t="shared" si="13"/>
        <v>28.444444444443999</v>
      </c>
      <c r="O80" s="6">
        <f t="shared" si="12"/>
        <v>-101.06664000000001</v>
      </c>
      <c r="P80" s="86"/>
    </row>
    <row r="81" spans="2:16" x14ac:dyDescent="0.25">
      <c r="B81" s="88">
        <v>24444444444.444</v>
      </c>
      <c r="C81" s="88">
        <v>-70.919769000000002</v>
      </c>
      <c r="D81" s="88">
        <v>-63.629688000000002</v>
      </c>
      <c r="F81" s="97">
        <f t="shared" si="14"/>
        <v>28.444444444443999</v>
      </c>
      <c r="G81" s="97">
        <f t="shared" si="15"/>
        <v>-86.799637000000004</v>
      </c>
      <c r="H81" s="6"/>
      <c r="J81" s="88">
        <v>24444444444.444</v>
      </c>
      <c r="K81" s="88">
        <v>-83.019965999999997</v>
      </c>
      <c r="L81" s="88">
        <v>-73.235557999999997</v>
      </c>
      <c r="N81" s="6">
        <f t="shared" si="13"/>
        <v>28.666666666666998</v>
      </c>
      <c r="O81" s="6">
        <f t="shared" si="12"/>
        <v>-103.26349999999999</v>
      </c>
      <c r="P81" s="86"/>
    </row>
    <row r="82" spans="2:16" x14ac:dyDescent="0.25">
      <c r="B82" s="88">
        <v>24888888888.889</v>
      </c>
      <c r="C82" s="88">
        <v>-70.595023999999995</v>
      </c>
      <c r="D82" s="88">
        <v>-62.976672999999998</v>
      </c>
      <c r="F82" s="97">
        <f t="shared" si="14"/>
        <v>28.666666666666998</v>
      </c>
      <c r="G82" s="97">
        <f t="shared" si="15"/>
        <v>-84.778167999999994</v>
      </c>
      <c r="H82" s="6"/>
      <c r="J82" s="88">
        <v>24888888888.889</v>
      </c>
      <c r="K82" s="88">
        <v>-81.961371999999997</v>
      </c>
      <c r="L82" s="88">
        <v>-72.266082999999995</v>
      </c>
      <c r="N82" s="6">
        <f t="shared" si="13"/>
        <v>28.888888888888999</v>
      </c>
      <c r="O82" s="6">
        <f t="shared" si="12"/>
        <v>-111.8218</v>
      </c>
      <c r="P82" s="86"/>
    </row>
    <row r="83" spans="2:16" x14ac:dyDescent="0.25">
      <c r="B83" s="88">
        <v>25333333333.333</v>
      </c>
      <c r="C83" s="88">
        <v>-72.406906000000006</v>
      </c>
      <c r="D83" s="88">
        <v>-64.598350999999994</v>
      </c>
      <c r="F83" s="97">
        <f t="shared" si="14"/>
        <v>28.888888888888999</v>
      </c>
      <c r="G83" s="97">
        <f t="shared" si="15"/>
        <v>-85.846214000000003</v>
      </c>
      <c r="H83" s="6"/>
      <c r="J83" s="88">
        <v>25333333333.333</v>
      </c>
      <c r="K83" s="88">
        <v>-82.621193000000005</v>
      </c>
      <c r="L83" s="88">
        <v>-73.394630000000006</v>
      </c>
      <c r="N83" s="6">
        <f t="shared" si="13"/>
        <v>29.111111111111001</v>
      </c>
      <c r="O83" s="6">
        <f t="shared" si="12"/>
        <v>-113.91302</v>
      </c>
      <c r="P83" s="86"/>
    </row>
    <row r="84" spans="2:16" x14ac:dyDescent="0.25">
      <c r="B84" s="88">
        <v>25777777777.778</v>
      </c>
      <c r="C84" s="88">
        <v>-71.439544999999995</v>
      </c>
      <c r="D84" s="88">
        <v>-63.771683000000003</v>
      </c>
      <c r="F84" s="97">
        <f t="shared" si="14"/>
        <v>29.111111111111001</v>
      </c>
      <c r="G84" s="97">
        <f t="shared" si="15"/>
        <v>-85.726356999999993</v>
      </c>
      <c r="H84" s="6"/>
      <c r="J84" s="88">
        <v>25777777777.778</v>
      </c>
      <c r="K84" s="88">
        <v>-82.456954999999994</v>
      </c>
      <c r="L84" s="88">
        <v>-73.678878999999995</v>
      </c>
      <c r="N84" s="6">
        <f t="shared" si="13"/>
        <v>29.333333333333002</v>
      </c>
      <c r="O84" s="6">
        <f t="shared" si="12"/>
        <v>-94.347778000000005</v>
      </c>
      <c r="P84" s="86"/>
    </row>
    <row r="85" spans="2:16" x14ac:dyDescent="0.25">
      <c r="B85" s="88">
        <v>26222222222.222</v>
      </c>
      <c r="C85" s="88">
        <v>-70.890381000000005</v>
      </c>
      <c r="D85" s="88">
        <v>-62.701641000000002</v>
      </c>
      <c r="F85" s="97">
        <f t="shared" si="14"/>
        <v>29.333333333333002</v>
      </c>
      <c r="G85" s="97">
        <f t="shared" si="15"/>
        <v>-82.323104999999998</v>
      </c>
      <c r="H85" s="6"/>
      <c r="J85" s="88">
        <v>26222222222.222</v>
      </c>
      <c r="K85" s="88">
        <v>-80.678787</v>
      </c>
      <c r="L85" s="88">
        <v>-70.915938999999995</v>
      </c>
      <c r="N85" s="6">
        <f t="shared" si="13"/>
        <v>29.555555555556001</v>
      </c>
      <c r="O85" s="6">
        <f t="shared" si="12"/>
        <v>-101.12871</v>
      </c>
      <c r="P85" s="86"/>
    </row>
    <row r="86" spans="2:16" x14ac:dyDescent="0.25">
      <c r="B86" s="88">
        <v>26666666666.667</v>
      </c>
      <c r="C86" s="88">
        <v>-72.252837999999997</v>
      </c>
      <c r="D86" s="88">
        <v>-63.908130999999997</v>
      </c>
      <c r="F86" s="97">
        <f t="shared" si="14"/>
        <v>29.555555555556001</v>
      </c>
      <c r="G86" s="97">
        <f t="shared" si="15"/>
        <v>-80.588027999999994</v>
      </c>
      <c r="H86" s="6"/>
      <c r="J86" s="88">
        <v>26666666666.667</v>
      </c>
      <c r="K86" s="88">
        <v>-81.171477999999993</v>
      </c>
      <c r="L86" s="88">
        <v>-71.138496000000004</v>
      </c>
      <c r="N86" s="6">
        <f t="shared" si="13"/>
        <v>29.777777777777999</v>
      </c>
      <c r="O86" s="6">
        <f t="shared" si="12"/>
        <v>-96.591492000000002</v>
      </c>
      <c r="P86" s="86"/>
    </row>
    <row r="87" spans="2:16" x14ac:dyDescent="0.25">
      <c r="B87" s="88">
        <v>27111111111.111</v>
      </c>
      <c r="C87" s="88">
        <v>-71.633553000000006</v>
      </c>
      <c r="D87" s="88">
        <v>-63.217559999999999</v>
      </c>
      <c r="F87" s="97">
        <f t="shared" si="14"/>
        <v>29.777777777777999</v>
      </c>
      <c r="G87" s="97">
        <f t="shared" si="15"/>
        <v>-81.231903000000003</v>
      </c>
      <c r="H87" s="6"/>
      <c r="J87" s="88">
        <v>27111111111.111</v>
      </c>
      <c r="K87" s="88">
        <v>-80.450683999999995</v>
      </c>
      <c r="L87" s="88">
        <v>-70.309669</v>
      </c>
      <c r="N87" s="6">
        <f t="shared" si="13"/>
        <v>30</v>
      </c>
      <c r="O87" s="6">
        <f t="shared" si="12"/>
        <v>-14.152976000000001</v>
      </c>
      <c r="P87" s="86"/>
    </row>
    <row r="88" spans="2:16" x14ac:dyDescent="0.25">
      <c r="B88" s="88">
        <v>27555555555.556</v>
      </c>
      <c r="C88" s="88">
        <v>-72.363479999999996</v>
      </c>
      <c r="D88" s="88">
        <v>-64.112480000000005</v>
      </c>
      <c r="F88" s="97">
        <f t="shared" si="14"/>
        <v>30</v>
      </c>
      <c r="G88" s="97">
        <f t="shared" si="15"/>
        <v>-14.576317</v>
      </c>
      <c r="H88" s="6"/>
      <c r="J88" s="88">
        <v>27555555555.556</v>
      </c>
      <c r="K88" s="88">
        <v>-79.772057000000004</v>
      </c>
      <c r="L88" s="88">
        <v>-70.107833999999997</v>
      </c>
      <c r="N88" s="6">
        <f t="shared" si="13"/>
        <v>30.222222222222001</v>
      </c>
      <c r="O88" s="6">
        <f t="shared" si="12"/>
        <v>-94.770706000000004</v>
      </c>
      <c r="P88" s="86"/>
    </row>
    <row r="89" spans="2:16" x14ac:dyDescent="0.25">
      <c r="B89" s="88">
        <v>28000000000</v>
      </c>
      <c r="C89" s="88">
        <v>-70.129729999999995</v>
      </c>
      <c r="D89" s="88">
        <v>-61.744410999999999</v>
      </c>
      <c r="F89" s="97">
        <f t="shared" si="14"/>
        <v>30.222222222222001</v>
      </c>
      <c r="G89" s="97">
        <f t="shared" si="15"/>
        <v>-84.275245999999996</v>
      </c>
      <c r="H89" s="6"/>
      <c r="J89" s="88">
        <v>28000000000</v>
      </c>
      <c r="K89" s="88">
        <v>-78.196288999999993</v>
      </c>
      <c r="L89" s="88">
        <v>-69.066115999999994</v>
      </c>
      <c r="N89" s="6">
        <f t="shared" si="13"/>
        <v>30.444444444443999</v>
      </c>
      <c r="O89" s="6">
        <f t="shared" si="12"/>
        <v>-99.278351000000001</v>
      </c>
      <c r="P89" s="86"/>
    </row>
    <row r="90" spans="2:16" x14ac:dyDescent="0.25">
      <c r="B90" s="88">
        <v>28444444444.444</v>
      </c>
      <c r="C90" s="88">
        <v>-71.863326999999998</v>
      </c>
      <c r="D90" s="88">
        <v>-63.531185000000001</v>
      </c>
      <c r="F90" s="97">
        <f t="shared" si="14"/>
        <v>30.444444444443999</v>
      </c>
      <c r="G90" s="97">
        <f t="shared" si="15"/>
        <v>-81.547058000000007</v>
      </c>
      <c r="H90" s="6"/>
      <c r="J90" s="88">
        <v>28444444444.444</v>
      </c>
      <c r="K90" s="88">
        <v>-78.187790000000007</v>
      </c>
      <c r="L90" s="88">
        <v>-69.294158999999993</v>
      </c>
      <c r="N90" s="6">
        <f t="shared" si="13"/>
        <v>30.666666666666998</v>
      </c>
      <c r="O90" s="6">
        <f t="shared" si="12"/>
        <v>-99.643341000000007</v>
      </c>
      <c r="P90" s="86"/>
    </row>
    <row r="91" spans="2:16" x14ac:dyDescent="0.25">
      <c r="B91" s="88">
        <v>28888888888.889</v>
      </c>
      <c r="C91" s="88">
        <v>-73.996039999999994</v>
      </c>
      <c r="D91" s="88">
        <v>-65.184296000000003</v>
      </c>
      <c r="F91" s="97">
        <f t="shared" si="14"/>
        <v>30.666666666666998</v>
      </c>
      <c r="G91" s="97">
        <f t="shared" si="15"/>
        <v>-87.425849999999997</v>
      </c>
      <c r="H91" s="6"/>
      <c r="J91" s="88">
        <v>28888888888.889</v>
      </c>
      <c r="K91" s="88">
        <v>-78.530434</v>
      </c>
      <c r="L91" s="88">
        <v>-68.774733999999995</v>
      </c>
      <c r="N91" s="6">
        <f t="shared" si="13"/>
        <v>30.888888888888999</v>
      </c>
      <c r="O91" s="6">
        <f t="shared" si="12"/>
        <v>-97.945983999999996</v>
      </c>
      <c r="P91" s="86"/>
    </row>
    <row r="92" spans="2:16" x14ac:dyDescent="0.25">
      <c r="B92" s="88">
        <v>29333333333.333</v>
      </c>
      <c r="C92" s="88">
        <v>-74.673820000000006</v>
      </c>
      <c r="D92" s="88">
        <v>-67.201469000000003</v>
      </c>
      <c r="F92" s="97">
        <f t="shared" si="14"/>
        <v>30.888888888888999</v>
      </c>
      <c r="G92" s="97">
        <f t="shared" si="15"/>
        <v>-86.384224000000003</v>
      </c>
      <c r="H92" s="6"/>
      <c r="J92" s="88">
        <v>29333333333.333</v>
      </c>
      <c r="K92" s="88">
        <v>-79.037766000000005</v>
      </c>
      <c r="L92" s="88">
        <v>-69.936935000000005</v>
      </c>
      <c r="N92" s="6">
        <f t="shared" si="13"/>
        <v>31.111111111111001</v>
      </c>
      <c r="O92" s="6">
        <f t="shared" si="12"/>
        <v>-96.490630999999993</v>
      </c>
      <c r="P92" s="86"/>
    </row>
    <row r="93" spans="2:16" x14ac:dyDescent="0.25">
      <c r="B93" s="88">
        <v>29777777777.778</v>
      </c>
      <c r="C93" s="88">
        <v>-74.617226000000002</v>
      </c>
      <c r="D93" s="88">
        <v>-67.009551999999999</v>
      </c>
      <c r="F93" s="97">
        <f t="shared" si="14"/>
        <v>31.111111111111001</v>
      </c>
      <c r="G93" s="97">
        <f t="shared" si="15"/>
        <v>-82.433723000000001</v>
      </c>
      <c r="H93" s="6"/>
      <c r="J93" s="88">
        <v>29777777777.778</v>
      </c>
      <c r="K93" s="88">
        <v>-80.182548999999995</v>
      </c>
      <c r="L93" s="88">
        <v>-70.486534000000006</v>
      </c>
      <c r="N93" s="6">
        <f t="shared" si="13"/>
        <v>31.333333333333002</v>
      </c>
      <c r="O93" s="6">
        <f t="shared" si="12"/>
        <v>-101.95808</v>
      </c>
      <c r="P93" s="86"/>
    </row>
    <row r="94" spans="2:16" x14ac:dyDescent="0.25">
      <c r="B94" s="88">
        <v>30222222222.222</v>
      </c>
      <c r="C94" s="88">
        <v>-76.828193999999996</v>
      </c>
      <c r="D94" s="88">
        <v>-68.576294000000004</v>
      </c>
      <c r="F94" s="97">
        <f t="shared" si="14"/>
        <v>31.333333333333002</v>
      </c>
      <c r="G94" s="97">
        <f t="shared" si="15"/>
        <v>-86.883080000000007</v>
      </c>
      <c r="H94" s="6"/>
      <c r="J94" s="88">
        <v>30222222222.222</v>
      </c>
      <c r="K94" s="88">
        <v>-82.500381000000004</v>
      </c>
      <c r="L94" s="88">
        <v>-72.156288000000004</v>
      </c>
      <c r="N94" s="6">
        <f t="shared" si="13"/>
        <v>31.555555555556001</v>
      </c>
      <c r="O94" s="6">
        <f t="shared" si="12"/>
        <v>-102.30150999999999</v>
      </c>
      <c r="P94" s="86"/>
    </row>
    <row r="95" spans="2:16" x14ac:dyDescent="0.25">
      <c r="B95" s="88">
        <v>30666666666.667</v>
      </c>
      <c r="C95" s="88">
        <v>-77.877471999999997</v>
      </c>
      <c r="D95" s="88">
        <v>-69.679481999999993</v>
      </c>
      <c r="F95" s="97">
        <f t="shared" si="14"/>
        <v>31.555555555556001</v>
      </c>
      <c r="G95" s="97">
        <f t="shared" si="15"/>
        <v>-85.538345000000007</v>
      </c>
      <c r="H95" s="6"/>
      <c r="J95" s="88">
        <v>30666666666.667</v>
      </c>
      <c r="K95" s="88">
        <v>-84.682175000000001</v>
      </c>
      <c r="L95" s="88">
        <v>-74.411963999999998</v>
      </c>
      <c r="N95" s="6">
        <f t="shared" si="13"/>
        <v>31.777777777777999</v>
      </c>
      <c r="O95" s="6">
        <f t="shared" si="12"/>
        <v>-94.694846999999996</v>
      </c>
      <c r="P95" s="86"/>
    </row>
    <row r="96" spans="2:16" x14ac:dyDescent="0.25">
      <c r="B96" s="88">
        <v>31111111111.111</v>
      </c>
      <c r="C96" s="88">
        <v>-78.355721000000003</v>
      </c>
      <c r="D96" s="88">
        <v>-69.841164000000006</v>
      </c>
      <c r="F96" s="97">
        <f t="shared" si="14"/>
        <v>31.777777777777999</v>
      </c>
      <c r="G96" s="97">
        <f t="shared" si="15"/>
        <v>-77.496498000000003</v>
      </c>
      <c r="H96" s="6"/>
      <c r="J96" s="88">
        <v>31111111111.111</v>
      </c>
      <c r="K96" s="88">
        <v>-87.374831999999998</v>
      </c>
      <c r="L96" s="88">
        <v>-76.058350000000004</v>
      </c>
      <c r="N96" s="6">
        <f t="shared" si="13"/>
        <v>32</v>
      </c>
      <c r="O96" s="6">
        <f t="shared" si="12"/>
        <v>-36.909354999999998</v>
      </c>
      <c r="P96" s="86"/>
    </row>
    <row r="97" spans="2:16" x14ac:dyDescent="0.25">
      <c r="B97" s="88">
        <v>31555555555.556</v>
      </c>
      <c r="C97" s="88">
        <v>-76.948418000000004</v>
      </c>
      <c r="D97" s="88">
        <v>-62.102088999999999</v>
      </c>
      <c r="F97" s="97">
        <f t="shared" si="14"/>
        <v>32</v>
      </c>
      <c r="G97" s="97">
        <f t="shared" si="15"/>
        <v>-31.251660999999999</v>
      </c>
      <c r="H97" s="6"/>
      <c r="J97" s="88">
        <v>31555555555.556</v>
      </c>
      <c r="K97" s="88">
        <v>-88.840721000000002</v>
      </c>
      <c r="L97" s="88">
        <v>-70.803482000000002</v>
      </c>
      <c r="N97" s="6" t="e">
        <f t="shared" si="13"/>
        <v>#VALUE!</v>
      </c>
      <c r="O97" s="6">
        <f t="shared" si="12"/>
        <v>0</v>
      </c>
      <c r="P97" s="86"/>
    </row>
    <row r="98" spans="2:16" x14ac:dyDescent="0.25">
      <c r="B98" s="88">
        <v>32000000000</v>
      </c>
      <c r="C98" s="88">
        <v>-78.932449000000005</v>
      </c>
      <c r="D98" s="88">
        <v>-68.727089000000007</v>
      </c>
      <c r="F98" s="6" t="s">
        <v>21</v>
      </c>
      <c r="H98" s="6"/>
      <c r="J98" s="88">
        <v>32000000000</v>
      </c>
      <c r="K98" s="88">
        <v>-92.263617999999994</v>
      </c>
      <c r="L98" s="88">
        <v>-78.694496000000001</v>
      </c>
      <c r="N98" s="6" t="s">
        <v>21</v>
      </c>
      <c r="P98" s="86"/>
    </row>
    <row r="99" spans="2:16" x14ac:dyDescent="0.25">
      <c r="B99" s="88" t="s">
        <v>21</v>
      </c>
      <c r="C99" s="88"/>
      <c r="D99" s="88"/>
      <c r="H99" s="6"/>
      <c r="J99" s="88" t="s">
        <v>21</v>
      </c>
      <c r="P99" s="86"/>
    </row>
    <row r="100" spans="2:16" x14ac:dyDescent="0.25">
      <c r="B100" s="88"/>
      <c r="C100" s="88"/>
      <c r="D100" s="88"/>
      <c r="H100" s="6"/>
      <c r="P100" s="86"/>
    </row>
    <row r="101" spans="2:16" x14ac:dyDescent="0.25">
      <c r="B101" s="88"/>
      <c r="C101" s="88"/>
      <c r="D101" s="88"/>
      <c r="F101" s="6" t="s">
        <v>25</v>
      </c>
      <c r="H101" s="6"/>
      <c r="N101" s="6" t="s">
        <v>25</v>
      </c>
      <c r="P101" s="86"/>
    </row>
    <row r="102" spans="2:16" ht="15.75" x14ac:dyDescent="0.25">
      <c r="B102" s="88" t="s">
        <v>24</v>
      </c>
      <c r="C102" s="88"/>
      <c r="D102" s="88"/>
      <c r="F102" s="6" t="s">
        <v>19</v>
      </c>
      <c r="G102" s="6" t="str">
        <f>D127</f>
        <v>N/A Log Mag(dB)</v>
      </c>
      <c r="H102" s="35">
        <v>5</v>
      </c>
      <c r="J102" s="88" t="s">
        <v>24</v>
      </c>
      <c r="N102" s="6" t="s">
        <v>19</v>
      </c>
      <c r="O102" s="6">
        <f t="shared" ref="O102:O121" si="16">L128</f>
        <v>-110.96512</v>
      </c>
      <c r="P102" s="35">
        <v>5</v>
      </c>
    </row>
    <row r="103" spans="2:16" ht="15.75" x14ac:dyDescent="0.25">
      <c r="B103" s="88" t="s">
        <v>19</v>
      </c>
      <c r="C103" s="88" t="s">
        <v>258</v>
      </c>
      <c r="D103" s="88" t="s">
        <v>259</v>
      </c>
      <c r="F103" s="6">
        <f>B128/1000000000</f>
        <v>32</v>
      </c>
      <c r="G103" s="97">
        <f>D128</f>
        <v>-82.477264000000005</v>
      </c>
      <c r="H103" s="36">
        <f>ABS(AVERAGE(G103:G121)-(H102-1)*10)</f>
        <v>118.44487010526313</v>
      </c>
      <c r="J103" s="88" t="s">
        <v>19</v>
      </c>
      <c r="K103" s="88" t="s">
        <v>258</v>
      </c>
      <c r="L103" s="88" t="s">
        <v>259</v>
      </c>
      <c r="N103" s="6">
        <f t="shared" ref="N103:N121" si="17">J129/1000000000</f>
        <v>31.888888888888999</v>
      </c>
      <c r="O103" s="6">
        <f t="shared" si="16"/>
        <v>-104.5378</v>
      </c>
      <c r="P103" s="36">
        <f>ABS(AVERAGE(O103:O121)-(P102-1)*5)</f>
        <v>120.10449315789474</v>
      </c>
    </row>
    <row r="104" spans="2:16" x14ac:dyDescent="0.25">
      <c r="B104" s="88">
        <v>28000000000</v>
      </c>
      <c r="C104" s="88">
        <v>-93.350586000000007</v>
      </c>
      <c r="D104" s="88">
        <v>-85.739075</v>
      </c>
      <c r="F104" s="97">
        <f t="shared" ref="F104:F121" si="18">B129/1000000000</f>
        <v>31.888888888888999</v>
      </c>
      <c r="G104" s="97">
        <f t="shared" ref="G104:G121" si="19">D129</f>
        <v>-81.400902000000002</v>
      </c>
      <c r="J104" s="88">
        <v>28000000000</v>
      </c>
      <c r="K104" s="88">
        <v>-111.67778</v>
      </c>
      <c r="L104" s="88">
        <v>-100.77435</v>
      </c>
      <c r="N104" s="6">
        <f t="shared" si="17"/>
        <v>31.777777777777999</v>
      </c>
      <c r="O104" s="6">
        <f t="shared" si="16"/>
        <v>-108.69964</v>
      </c>
    </row>
    <row r="105" spans="2:16" x14ac:dyDescent="0.25">
      <c r="B105" s="88">
        <v>28222222222.222</v>
      </c>
      <c r="C105" s="88">
        <v>-94.830619999999996</v>
      </c>
      <c r="D105" s="88">
        <v>-87.540535000000006</v>
      </c>
      <c r="F105" s="97">
        <f t="shared" si="18"/>
        <v>31.777777777777999</v>
      </c>
      <c r="G105" s="97">
        <f t="shared" si="19"/>
        <v>-81.741569999999996</v>
      </c>
      <c r="J105" s="88">
        <v>28222222222.222</v>
      </c>
      <c r="K105" s="88">
        <v>-117.91802</v>
      </c>
      <c r="L105" s="88">
        <v>-108.13361</v>
      </c>
      <c r="N105" s="6">
        <f t="shared" si="17"/>
        <v>31.666666666666998</v>
      </c>
      <c r="O105" s="6">
        <f t="shared" si="16"/>
        <v>-112.47517999999999</v>
      </c>
    </row>
    <row r="106" spans="2:16" x14ac:dyDescent="0.25">
      <c r="B106" s="88">
        <v>28444444444.444</v>
      </c>
      <c r="C106" s="88">
        <v>-94.417984000000004</v>
      </c>
      <c r="D106" s="88">
        <v>-86.799637000000004</v>
      </c>
      <c r="F106" s="97">
        <f t="shared" si="18"/>
        <v>31.666666666666998</v>
      </c>
      <c r="G106" s="97">
        <f t="shared" si="19"/>
        <v>-82.494140999999999</v>
      </c>
      <c r="J106" s="88">
        <v>28444444444.444</v>
      </c>
      <c r="K106" s="88">
        <v>-110.76192</v>
      </c>
      <c r="L106" s="88">
        <v>-101.06664000000001</v>
      </c>
      <c r="N106" s="6">
        <f t="shared" si="17"/>
        <v>31.555555555556001</v>
      </c>
      <c r="O106" s="6">
        <f t="shared" si="16"/>
        <v>-100.84836</v>
      </c>
    </row>
    <row r="107" spans="2:16" x14ac:dyDescent="0.25">
      <c r="B107" s="88">
        <v>28666666666.667</v>
      </c>
      <c r="C107" s="88">
        <v>-92.586731</v>
      </c>
      <c r="D107" s="88">
        <v>-84.778167999999994</v>
      </c>
      <c r="F107" s="97">
        <f t="shared" si="18"/>
        <v>31.555555555556001</v>
      </c>
      <c r="G107" s="97">
        <f t="shared" si="19"/>
        <v>-79.094879000000006</v>
      </c>
      <c r="J107" s="88">
        <v>28666666666.667</v>
      </c>
      <c r="K107" s="88">
        <v>-112.49007</v>
      </c>
      <c r="L107" s="88">
        <v>-103.26349999999999</v>
      </c>
      <c r="N107" s="6">
        <f t="shared" si="17"/>
        <v>31.444444444443999</v>
      </c>
      <c r="O107" s="6">
        <f t="shared" si="16"/>
        <v>-108.07973</v>
      </c>
    </row>
    <row r="108" spans="2:16" x14ac:dyDescent="0.25">
      <c r="B108" s="88">
        <v>28888888888.889</v>
      </c>
      <c r="C108" s="88">
        <v>-93.514076000000003</v>
      </c>
      <c r="D108" s="88">
        <v>-85.846214000000003</v>
      </c>
      <c r="F108" s="97">
        <f t="shared" si="18"/>
        <v>31.444444444443999</v>
      </c>
      <c r="G108" s="97">
        <f t="shared" si="19"/>
        <v>-81.606589999999997</v>
      </c>
      <c r="J108" s="88">
        <v>28888888888.889</v>
      </c>
      <c r="K108" s="88">
        <v>-120.59988</v>
      </c>
      <c r="L108" s="88">
        <v>-111.8218</v>
      </c>
      <c r="N108" s="6">
        <f t="shared" si="17"/>
        <v>31.333333333333002</v>
      </c>
      <c r="O108" s="6">
        <f t="shared" si="16"/>
        <v>-106.64567</v>
      </c>
    </row>
    <row r="109" spans="2:16" x14ac:dyDescent="0.25">
      <c r="B109" s="88">
        <v>29111111111.111</v>
      </c>
      <c r="C109" s="88">
        <v>-93.915092000000001</v>
      </c>
      <c r="D109" s="88">
        <v>-85.726356999999993</v>
      </c>
      <c r="F109" s="97">
        <f t="shared" si="18"/>
        <v>31.333333333333002</v>
      </c>
      <c r="G109" s="97">
        <f t="shared" si="19"/>
        <v>-81.803321999999994</v>
      </c>
      <c r="J109" s="88">
        <v>29111111111.111</v>
      </c>
      <c r="K109" s="88">
        <v>-123.67586</v>
      </c>
      <c r="L109" s="88">
        <v>-113.91302</v>
      </c>
      <c r="N109" s="6">
        <f t="shared" si="17"/>
        <v>31.222222222222001</v>
      </c>
      <c r="O109" s="6">
        <f t="shared" si="16"/>
        <v>-111.49617000000001</v>
      </c>
    </row>
    <row r="110" spans="2:16" x14ac:dyDescent="0.25">
      <c r="B110" s="88">
        <v>29333333333.333</v>
      </c>
      <c r="C110" s="88">
        <v>-90.667809000000005</v>
      </c>
      <c r="D110" s="88">
        <v>-82.323104999999998</v>
      </c>
      <c r="F110" s="97">
        <f t="shared" si="18"/>
        <v>31.222222222222001</v>
      </c>
      <c r="G110" s="97">
        <f t="shared" si="19"/>
        <v>-80.753799000000001</v>
      </c>
      <c r="J110" s="88">
        <v>29333333333.333</v>
      </c>
      <c r="K110" s="88">
        <v>-104.38076</v>
      </c>
      <c r="L110" s="88">
        <v>-94.347778000000005</v>
      </c>
      <c r="N110" s="6">
        <f t="shared" si="17"/>
        <v>31.111111111111001</v>
      </c>
      <c r="O110" s="6">
        <f t="shared" si="16"/>
        <v>-118.26812</v>
      </c>
    </row>
    <row r="111" spans="2:16" x14ac:dyDescent="0.25">
      <c r="B111" s="88">
        <v>29555555555.556</v>
      </c>
      <c r="C111" s="88">
        <v>-89.004020999999995</v>
      </c>
      <c r="D111" s="88">
        <v>-80.588027999999994</v>
      </c>
      <c r="F111" s="97">
        <f t="shared" si="18"/>
        <v>31.111111111111001</v>
      </c>
      <c r="G111" s="97">
        <f t="shared" si="19"/>
        <v>-81.995728</v>
      </c>
      <c r="J111" s="88">
        <v>29555555555.556</v>
      </c>
      <c r="K111" s="88">
        <v>-111.26972000000001</v>
      </c>
      <c r="L111" s="88">
        <v>-101.12871</v>
      </c>
      <c r="N111" s="6">
        <f t="shared" si="17"/>
        <v>31</v>
      </c>
      <c r="O111" s="6">
        <f t="shared" si="16"/>
        <v>-110.06025</v>
      </c>
    </row>
    <row r="112" spans="2:16" x14ac:dyDescent="0.25">
      <c r="B112" s="88">
        <v>29777777777.778</v>
      </c>
      <c r="C112" s="88">
        <v>-89.482894999999999</v>
      </c>
      <c r="D112" s="88">
        <v>-81.231903000000003</v>
      </c>
      <c r="F112" s="97">
        <f t="shared" si="18"/>
        <v>31</v>
      </c>
      <c r="G112" s="97">
        <f t="shared" si="19"/>
        <v>-80.455734000000007</v>
      </c>
      <c r="J112" s="88">
        <v>29777777777.778</v>
      </c>
      <c r="K112" s="88">
        <v>-106.25570999999999</v>
      </c>
      <c r="L112" s="88">
        <v>-96.591492000000002</v>
      </c>
      <c r="N112" s="6">
        <f t="shared" si="17"/>
        <v>30.888888888888999</v>
      </c>
      <c r="O112" s="6">
        <f t="shared" si="16"/>
        <v>-107.40803</v>
      </c>
    </row>
    <row r="113" spans="2:15" x14ac:dyDescent="0.25">
      <c r="B113" s="88">
        <v>30000000000</v>
      </c>
      <c r="C113" s="88">
        <v>-22.961639000000002</v>
      </c>
      <c r="D113" s="88">
        <v>-14.576317</v>
      </c>
      <c r="F113" s="97">
        <f t="shared" si="18"/>
        <v>30.888888888888999</v>
      </c>
      <c r="G113" s="97">
        <f t="shared" si="19"/>
        <v>-81.876282000000003</v>
      </c>
      <c r="J113" s="88">
        <v>30000000000</v>
      </c>
      <c r="K113" s="88">
        <v>-23.283152000000001</v>
      </c>
      <c r="L113" s="88">
        <v>-14.152976000000001</v>
      </c>
      <c r="N113" s="6">
        <f t="shared" si="17"/>
        <v>30.777777777777999</v>
      </c>
      <c r="O113" s="6">
        <f t="shared" si="16"/>
        <v>-113.80643000000001</v>
      </c>
    </row>
    <row r="114" spans="2:15" x14ac:dyDescent="0.25">
      <c r="B114" s="88">
        <v>30222222222.222</v>
      </c>
      <c r="C114" s="88">
        <v>-92.607383999999996</v>
      </c>
      <c r="D114" s="88">
        <v>-84.275245999999996</v>
      </c>
      <c r="F114" s="97">
        <f t="shared" si="18"/>
        <v>30.777777777777999</v>
      </c>
      <c r="G114" s="97">
        <f t="shared" si="19"/>
        <v>-82.585480000000004</v>
      </c>
      <c r="J114" s="88">
        <v>30222222222.222</v>
      </c>
      <c r="K114" s="88">
        <v>-103.66434</v>
      </c>
      <c r="L114" s="88">
        <v>-94.770706000000004</v>
      </c>
      <c r="N114" s="6">
        <f t="shared" si="17"/>
        <v>30.666666666666998</v>
      </c>
      <c r="O114" s="6">
        <f t="shared" si="16"/>
        <v>-110.19503</v>
      </c>
    </row>
    <row r="115" spans="2:15" x14ac:dyDescent="0.25">
      <c r="B115" s="88">
        <v>30444444444.444</v>
      </c>
      <c r="C115" s="88">
        <v>-90.358802999999995</v>
      </c>
      <c r="D115" s="88">
        <v>-81.547058000000007</v>
      </c>
      <c r="F115" s="97">
        <f t="shared" si="18"/>
        <v>30.666666666666998</v>
      </c>
      <c r="G115" s="97">
        <f t="shared" si="19"/>
        <v>-83.431991999999994</v>
      </c>
      <c r="J115" s="88">
        <v>30444444444.444</v>
      </c>
      <c r="K115" s="88">
        <v>-109.03404999999999</v>
      </c>
      <c r="L115" s="88">
        <v>-99.278351000000001</v>
      </c>
      <c r="N115" s="6">
        <f t="shared" si="17"/>
        <v>30.555555555556001</v>
      </c>
      <c r="O115" s="6">
        <f t="shared" si="16"/>
        <v>-112.23508</v>
      </c>
    </row>
    <row r="116" spans="2:15" x14ac:dyDescent="0.25">
      <c r="B116" s="88">
        <v>30666666666.667</v>
      </c>
      <c r="C116" s="88">
        <v>-94.898208999999994</v>
      </c>
      <c r="D116" s="88">
        <v>-87.425849999999997</v>
      </c>
      <c r="F116" s="97">
        <f t="shared" si="18"/>
        <v>30.555555555556001</v>
      </c>
      <c r="G116" s="97">
        <f t="shared" si="19"/>
        <v>-83.459632999999997</v>
      </c>
      <c r="J116" s="88">
        <v>30666666666.667</v>
      </c>
      <c r="K116" s="88">
        <v>-108.74417</v>
      </c>
      <c r="L116" s="88">
        <v>-99.643341000000007</v>
      </c>
      <c r="N116" s="6">
        <f t="shared" si="17"/>
        <v>30.444444444443999</v>
      </c>
      <c r="O116" s="6">
        <f t="shared" si="16"/>
        <v>-113.5829</v>
      </c>
    </row>
    <row r="117" spans="2:15" x14ac:dyDescent="0.25">
      <c r="B117" s="88">
        <v>30888888888.889</v>
      </c>
      <c r="C117" s="88">
        <v>-93.991898000000006</v>
      </c>
      <c r="D117" s="88">
        <v>-86.384224000000003</v>
      </c>
      <c r="F117" s="97">
        <f t="shared" si="18"/>
        <v>30.444444444443999</v>
      </c>
      <c r="G117" s="97">
        <f t="shared" si="19"/>
        <v>-81.792000000000002</v>
      </c>
      <c r="J117" s="88">
        <v>30888888888.889</v>
      </c>
      <c r="K117" s="88">
        <v>-107.64201</v>
      </c>
      <c r="L117" s="88">
        <v>-97.945983999999996</v>
      </c>
      <c r="N117" s="6">
        <f t="shared" si="17"/>
        <v>30.333333333333002</v>
      </c>
      <c r="O117" s="6">
        <f t="shared" si="16"/>
        <v>-126.01443</v>
      </c>
    </row>
    <row r="118" spans="2:15" x14ac:dyDescent="0.25">
      <c r="B118" s="88">
        <v>31111111111.111</v>
      </c>
      <c r="C118" s="88">
        <v>-90.685615999999996</v>
      </c>
      <c r="D118" s="88">
        <v>-82.433723000000001</v>
      </c>
      <c r="F118" s="97">
        <f t="shared" si="18"/>
        <v>30.333333333333002</v>
      </c>
      <c r="G118" s="97">
        <f t="shared" si="19"/>
        <v>-84.334952999999999</v>
      </c>
      <c r="J118" s="88">
        <v>31111111111.111</v>
      </c>
      <c r="K118" s="88">
        <v>-106.83472</v>
      </c>
      <c r="L118" s="88">
        <v>-96.490630999999993</v>
      </c>
      <c r="N118" s="6">
        <f t="shared" si="17"/>
        <v>30.222222222222001</v>
      </c>
      <c r="O118" s="6">
        <f t="shared" si="16"/>
        <v>-121.57146</v>
      </c>
    </row>
    <row r="119" spans="2:15" x14ac:dyDescent="0.25">
      <c r="B119" s="88">
        <v>31333333333.333</v>
      </c>
      <c r="C119" s="88">
        <v>-95.081069999999997</v>
      </c>
      <c r="D119" s="88">
        <v>-86.883080000000007</v>
      </c>
      <c r="F119" s="97">
        <f t="shared" si="18"/>
        <v>30.222222222222001</v>
      </c>
      <c r="G119" s="97">
        <f t="shared" si="19"/>
        <v>-84.485969999999995</v>
      </c>
      <c r="J119" s="88">
        <v>31333333333.333</v>
      </c>
      <c r="K119" s="88">
        <v>-112.22829</v>
      </c>
      <c r="L119" s="88">
        <v>-101.95808</v>
      </c>
      <c r="N119" s="6">
        <f t="shared" si="17"/>
        <v>30.111111111111001</v>
      </c>
      <c r="O119" s="6">
        <f t="shared" si="16"/>
        <v>-101.18701</v>
      </c>
    </row>
    <row r="120" spans="2:15" x14ac:dyDescent="0.25">
      <c r="B120" s="88">
        <v>31555555555.556</v>
      </c>
      <c r="C120" s="88">
        <v>-94.052902000000003</v>
      </c>
      <c r="D120" s="88">
        <v>-85.538345000000007</v>
      </c>
      <c r="F120" s="97">
        <f t="shared" si="18"/>
        <v>30.111111111111001</v>
      </c>
      <c r="G120" s="97">
        <f t="shared" si="19"/>
        <v>-76.591224999999994</v>
      </c>
      <c r="J120" s="88">
        <v>31555555555.556</v>
      </c>
      <c r="K120" s="88">
        <v>-113.61799000000001</v>
      </c>
      <c r="L120" s="88">
        <v>-102.30150999999999</v>
      </c>
      <c r="N120" s="6">
        <f t="shared" si="17"/>
        <v>30</v>
      </c>
      <c r="O120" s="6">
        <f t="shared" si="16"/>
        <v>-14.874079999999999</v>
      </c>
    </row>
    <row r="121" spans="2:15" x14ac:dyDescent="0.25">
      <c r="B121" s="88">
        <v>31777777777.778</v>
      </c>
      <c r="C121" s="88">
        <v>-92.342827</v>
      </c>
      <c r="D121" s="88">
        <v>-77.496498000000003</v>
      </c>
      <c r="F121" s="97">
        <f t="shared" si="18"/>
        <v>30</v>
      </c>
      <c r="G121" s="97">
        <f t="shared" si="19"/>
        <v>-18.071068</v>
      </c>
      <c r="J121" s="88">
        <v>31777777777.778</v>
      </c>
      <c r="K121" s="88">
        <v>-112.73209</v>
      </c>
      <c r="L121" s="88">
        <v>-94.694846999999996</v>
      </c>
      <c r="N121" s="6" t="e">
        <f t="shared" si="17"/>
        <v>#VALUE!</v>
      </c>
      <c r="O121" s="6">
        <f t="shared" si="16"/>
        <v>0</v>
      </c>
    </row>
    <row r="122" spans="2:15" x14ac:dyDescent="0.25">
      <c r="B122" s="88">
        <v>32000000000</v>
      </c>
      <c r="C122" s="88">
        <v>-41.457023999999997</v>
      </c>
      <c r="D122" s="88">
        <v>-31.251660999999999</v>
      </c>
      <c r="F122" s="6" t="s">
        <v>21</v>
      </c>
      <c r="J122" s="88">
        <v>32000000000</v>
      </c>
      <c r="K122" s="88">
        <v>-50.478476999999998</v>
      </c>
      <c r="L122" s="88">
        <v>-36.909354999999998</v>
      </c>
      <c r="N122" s="6" t="s">
        <v>21</v>
      </c>
    </row>
    <row r="123" spans="2:15" x14ac:dyDescent="0.25">
      <c r="B123" s="88" t="s">
        <v>21</v>
      </c>
      <c r="C123" s="88"/>
      <c r="D123" s="88"/>
      <c r="J123" s="88" t="s">
        <v>21</v>
      </c>
    </row>
    <row r="124" spans="2:15" x14ac:dyDescent="0.25">
      <c r="B124" s="88"/>
      <c r="C124" s="88"/>
      <c r="D124" s="88"/>
    </row>
    <row r="125" spans="2:15" x14ac:dyDescent="0.25">
      <c r="B125" s="88"/>
      <c r="C125" s="88"/>
      <c r="D125" s="88"/>
    </row>
    <row r="126" spans="2:15" x14ac:dyDescent="0.25">
      <c r="B126" s="88" t="s">
        <v>25</v>
      </c>
      <c r="C126" s="88"/>
      <c r="D126" s="88"/>
      <c r="J126" s="88" t="s">
        <v>25</v>
      </c>
    </row>
    <row r="127" spans="2:15" x14ac:dyDescent="0.25">
      <c r="B127" s="88" t="s">
        <v>19</v>
      </c>
      <c r="C127" s="88" t="s">
        <v>265</v>
      </c>
      <c r="D127" s="88" t="s">
        <v>310</v>
      </c>
      <c r="J127" s="88" t="s">
        <v>19</v>
      </c>
      <c r="K127" s="88" t="s">
        <v>265</v>
      </c>
      <c r="L127" s="88" t="s">
        <v>310</v>
      </c>
    </row>
    <row r="128" spans="2:15" x14ac:dyDescent="0.25">
      <c r="B128" s="88">
        <v>32000000000</v>
      </c>
      <c r="C128" s="88">
        <v>-90.088775999999996</v>
      </c>
      <c r="D128" s="88">
        <v>-82.477264000000005</v>
      </c>
      <c r="J128" s="88">
        <v>32000000000</v>
      </c>
      <c r="K128" s="88">
        <v>-121.86855</v>
      </c>
      <c r="L128" s="88">
        <v>-110.96512</v>
      </c>
    </row>
    <row r="129" spans="2:12" x14ac:dyDescent="0.25">
      <c r="B129" s="88">
        <v>31888888888.889</v>
      </c>
      <c r="C129" s="88">
        <v>-88.690987000000007</v>
      </c>
      <c r="D129" s="88">
        <v>-81.400902000000002</v>
      </c>
      <c r="J129" s="88">
        <v>31888888888.889</v>
      </c>
      <c r="K129" s="88">
        <v>-114.3222</v>
      </c>
      <c r="L129" s="88">
        <v>-104.5378</v>
      </c>
    </row>
    <row r="130" spans="2:12" x14ac:dyDescent="0.25">
      <c r="B130" s="88">
        <v>31777777777.778</v>
      </c>
      <c r="C130" s="88">
        <v>-89.359916999999996</v>
      </c>
      <c r="D130" s="88">
        <v>-81.741569999999996</v>
      </c>
      <c r="J130" s="88">
        <v>31777777777.778</v>
      </c>
      <c r="K130" s="88">
        <v>-118.39493</v>
      </c>
      <c r="L130" s="88">
        <v>-108.69964</v>
      </c>
    </row>
    <row r="131" spans="2:12" x14ac:dyDescent="0.25">
      <c r="B131" s="88">
        <v>31666666666.667</v>
      </c>
      <c r="C131" s="88">
        <v>-90.302695999999997</v>
      </c>
      <c r="D131" s="88">
        <v>-82.494140999999999</v>
      </c>
      <c r="J131" s="88">
        <v>31666666666.667</v>
      </c>
      <c r="K131" s="88">
        <v>-121.70174</v>
      </c>
      <c r="L131" s="88">
        <v>-112.47517999999999</v>
      </c>
    </row>
    <row r="132" spans="2:12" x14ac:dyDescent="0.25">
      <c r="B132" s="88">
        <v>31555555555.556</v>
      </c>
      <c r="C132" s="88">
        <v>-86.762741000000005</v>
      </c>
      <c r="D132" s="88">
        <v>-79.094879000000006</v>
      </c>
      <c r="J132" s="88">
        <v>31555555555.556</v>
      </c>
      <c r="K132" s="88">
        <v>-109.62643</v>
      </c>
      <c r="L132" s="88">
        <v>-100.84836</v>
      </c>
    </row>
    <row r="133" spans="2:12" x14ac:dyDescent="0.25">
      <c r="B133" s="88">
        <v>31444444444.444</v>
      </c>
      <c r="C133" s="88">
        <v>-89.795326000000003</v>
      </c>
      <c r="D133" s="88">
        <v>-81.606589999999997</v>
      </c>
      <c r="J133" s="88">
        <v>31444444444.444</v>
      </c>
      <c r="K133" s="88">
        <v>-117.84258</v>
      </c>
      <c r="L133" s="88">
        <v>-108.07973</v>
      </c>
    </row>
    <row r="134" spans="2:12" x14ac:dyDescent="0.25">
      <c r="B134" s="88">
        <v>31333333333.333</v>
      </c>
      <c r="C134" s="88">
        <v>-90.148032999999998</v>
      </c>
      <c r="D134" s="88">
        <v>-81.803321999999994</v>
      </c>
      <c r="J134" s="88">
        <v>31333333333.333</v>
      </c>
      <c r="K134" s="88">
        <v>-116.67865</v>
      </c>
      <c r="L134" s="88">
        <v>-106.64567</v>
      </c>
    </row>
    <row r="135" spans="2:12" x14ac:dyDescent="0.25">
      <c r="B135" s="88">
        <v>31222222222.222</v>
      </c>
      <c r="C135" s="88">
        <v>-89.169792000000001</v>
      </c>
      <c r="D135" s="88">
        <v>-80.753799000000001</v>
      </c>
      <c r="J135" s="88">
        <v>31222222222.222</v>
      </c>
      <c r="K135" s="88">
        <v>-121.63718</v>
      </c>
      <c r="L135" s="88">
        <v>-111.49617000000001</v>
      </c>
    </row>
    <row r="136" spans="2:12" x14ac:dyDescent="0.25">
      <c r="B136" s="88">
        <v>31111111111.111</v>
      </c>
      <c r="C136" s="88">
        <v>-90.246718999999999</v>
      </c>
      <c r="D136" s="88">
        <v>-81.995728</v>
      </c>
      <c r="J136" s="88">
        <v>31111111111.111</v>
      </c>
      <c r="K136" s="88">
        <v>-127.93234</v>
      </c>
      <c r="L136" s="88">
        <v>-118.26812</v>
      </c>
    </row>
    <row r="137" spans="2:12" x14ac:dyDescent="0.25">
      <c r="B137" s="88">
        <v>31000000000</v>
      </c>
      <c r="C137" s="88">
        <v>-88.841057000000006</v>
      </c>
      <c r="D137" s="88">
        <v>-80.455734000000007</v>
      </c>
      <c r="J137" s="88">
        <v>31000000000</v>
      </c>
      <c r="K137" s="88">
        <v>-119.19043000000001</v>
      </c>
      <c r="L137" s="88">
        <v>-110.06025</v>
      </c>
    </row>
    <row r="138" spans="2:12" x14ac:dyDescent="0.25">
      <c r="B138" s="88">
        <v>30888888888.889</v>
      </c>
      <c r="C138" s="88">
        <v>-90.208420000000004</v>
      </c>
      <c r="D138" s="88">
        <v>-81.876282000000003</v>
      </c>
      <c r="J138" s="88">
        <v>30888888888.889</v>
      </c>
      <c r="K138" s="88">
        <v>-116.30166</v>
      </c>
      <c r="L138" s="88">
        <v>-107.40803</v>
      </c>
    </row>
    <row r="139" spans="2:12" x14ac:dyDescent="0.25">
      <c r="B139" s="88">
        <v>30777777777.778</v>
      </c>
      <c r="C139" s="88">
        <v>-91.397223999999994</v>
      </c>
      <c r="D139" s="88">
        <v>-82.585480000000004</v>
      </c>
      <c r="J139" s="88">
        <v>30777777777.778</v>
      </c>
      <c r="K139" s="88">
        <v>-123.56213</v>
      </c>
      <c r="L139" s="88">
        <v>-113.80643000000001</v>
      </c>
    </row>
    <row r="140" spans="2:12" x14ac:dyDescent="0.25">
      <c r="B140" s="88">
        <v>30666666666.667</v>
      </c>
      <c r="C140" s="88">
        <v>-90.904342999999997</v>
      </c>
      <c r="D140" s="88">
        <v>-83.431991999999994</v>
      </c>
      <c r="J140" s="88">
        <v>30666666666.667</v>
      </c>
      <c r="K140" s="88">
        <v>-119.29586</v>
      </c>
      <c r="L140" s="88">
        <v>-110.19503</v>
      </c>
    </row>
    <row r="141" spans="2:12" x14ac:dyDescent="0.25">
      <c r="B141" s="88">
        <v>30555555555.556</v>
      </c>
      <c r="C141" s="88">
        <v>-91.067307</v>
      </c>
      <c r="D141" s="88">
        <v>-83.459632999999997</v>
      </c>
      <c r="J141" s="88">
        <v>30555555555.556</v>
      </c>
      <c r="K141" s="88">
        <v>-121.9311</v>
      </c>
      <c r="L141" s="88">
        <v>-112.23508</v>
      </c>
    </row>
    <row r="142" spans="2:12" x14ac:dyDescent="0.25">
      <c r="B142" s="88">
        <v>30444444444.444</v>
      </c>
      <c r="C142" s="88">
        <v>-90.043899999999994</v>
      </c>
      <c r="D142" s="88">
        <v>-81.792000000000002</v>
      </c>
      <c r="J142" s="88">
        <v>30444444444.444</v>
      </c>
      <c r="K142" s="88">
        <v>-123.92699</v>
      </c>
      <c r="L142" s="88">
        <v>-113.5829</v>
      </c>
    </row>
    <row r="143" spans="2:12" x14ac:dyDescent="0.25">
      <c r="B143" s="88">
        <v>30333333333.333</v>
      </c>
      <c r="C143" s="88">
        <v>-92.532944000000001</v>
      </c>
      <c r="D143" s="88">
        <v>-84.334952999999999</v>
      </c>
      <c r="J143" s="88">
        <v>30333333333.333</v>
      </c>
      <c r="K143" s="88">
        <v>-136.28464</v>
      </c>
      <c r="L143" s="88">
        <v>-126.01443</v>
      </c>
    </row>
    <row r="144" spans="2:12" x14ac:dyDescent="0.25">
      <c r="B144" s="88">
        <v>30222222222.222</v>
      </c>
      <c r="C144" s="88">
        <v>-93.000525999999994</v>
      </c>
      <c r="D144" s="88">
        <v>-84.485969999999995</v>
      </c>
      <c r="J144" s="88">
        <v>30222222222.222</v>
      </c>
      <c r="K144" s="88">
        <v>-132.88794999999999</v>
      </c>
      <c r="L144" s="88">
        <v>-121.57146</v>
      </c>
    </row>
    <row r="145" spans="2:12" x14ac:dyDescent="0.25">
      <c r="B145" s="88">
        <v>30111111111.111</v>
      </c>
      <c r="C145" s="88">
        <v>-91.437552999999994</v>
      </c>
      <c r="D145" s="88">
        <v>-76.591224999999994</v>
      </c>
      <c r="J145" s="88">
        <v>30111111111.111</v>
      </c>
      <c r="K145" s="88">
        <v>-119.22425</v>
      </c>
      <c r="L145" s="88">
        <v>-101.18701</v>
      </c>
    </row>
    <row r="146" spans="2:12" x14ac:dyDescent="0.25">
      <c r="B146" s="88">
        <v>30000000000</v>
      </c>
      <c r="C146" s="88">
        <v>-28.276427999999999</v>
      </c>
      <c r="D146" s="88">
        <v>-18.071068</v>
      </c>
      <c r="J146" s="88">
        <v>30000000000</v>
      </c>
      <c r="K146" s="88">
        <v>-28.443200999999998</v>
      </c>
      <c r="L146" s="88">
        <v>-14.874079999999999</v>
      </c>
    </row>
    <row r="147" spans="2:12" x14ac:dyDescent="0.25">
      <c r="B147" s="88" t="s">
        <v>21</v>
      </c>
      <c r="C147" s="88"/>
      <c r="D147" s="88"/>
      <c r="J147" s="88" t="s">
        <v>21</v>
      </c>
    </row>
    <row r="148" spans="2:12" x14ac:dyDescent="0.25">
      <c r="B148" s="88"/>
      <c r="C148" s="88"/>
      <c r="D148" s="8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604"/>
  <sheetViews>
    <sheetView topLeftCell="A70" workbookViewId="0"/>
  </sheetViews>
  <sheetFormatPr defaultRowHeight="15" x14ac:dyDescent="0.25"/>
  <cols>
    <col min="1" max="1" width="13.7109375" style="40" customWidth="1"/>
    <col min="2" max="4" width="9.140625" style="88"/>
    <col min="5" max="5" width="2" style="7" customWidth="1"/>
    <col min="6" max="6" width="17.42578125" style="6" bestFit="1" customWidth="1"/>
    <col min="7" max="7" width="25.28515625" style="6" bestFit="1" customWidth="1"/>
    <col min="8" max="8" width="9.28515625" style="6" bestFit="1" customWidth="1"/>
    <col min="9" max="9" width="13.7109375" style="40" customWidth="1"/>
    <col min="10" max="12" width="9.140625" style="88"/>
    <col min="13" max="13" width="2" style="7" customWidth="1"/>
    <col min="14" max="14" width="17.42578125" style="6" bestFit="1" customWidth="1"/>
    <col min="15" max="15" width="25.28515625" style="6" bestFit="1" customWidth="1"/>
    <col min="16" max="16" width="9.28515625" style="86" bestFit="1" customWidth="1"/>
    <col min="17" max="17" width="2" style="7" customWidth="1"/>
  </cols>
  <sheetData>
    <row r="1" spans="1:17" x14ac:dyDescent="0.25">
      <c r="B1" s="88" t="s">
        <v>95</v>
      </c>
      <c r="E1" s="10"/>
      <c r="G1" s="6" t="s">
        <v>16</v>
      </c>
      <c r="J1" s="88" t="s">
        <v>95</v>
      </c>
      <c r="M1" s="10"/>
      <c r="O1" s="6" t="s">
        <v>17</v>
      </c>
      <c r="Q1" s="10"/>
    </row>
    <row r="2" spans="1:17" x14ac:dyDescent="0.25">
      <c r="A2" s="50" t="s">
        <v>106</v>
      </c>
      <c r="B2" s="88" t="s">
        <v>249</v>
      </c>
      <c r="C2" s="88" t="s">
        <v>260</v>
      </c>
      <c r="D2" s="88" t="s">
        <v>261</v>
      </c>
      <c r="E2" s="10"/>
      <c r="F2" s="15"/>
      <c r="G2" s="82" t="s">
        <v>266</v>
      </c>
      <c r="I2" s="50" t="s">
        <v>105</v>
      </c>
      <c r="J2" s="88" t="s">
        <v>249</v>
      </c>
      <c r="K2" s="88" t="s">
        <v>260</v>
      </c>
      <c r="L2" s="88" t="s">
        <v>261</v>
      </c>
      <c r="M2" s="10"/>
      <c r="N2" s="15"/>
      <c r="O2" s="82" t="s">
        <v>266</v>
      </c>
      <c r="Q2" s="10"/>
    </row>
    <row r="3" spans="1:17" x14ac:dyDescent="0.25">
      <c r="B3" s="88" t="s">
        <v>257</v>
      </c>
      <c r="C3" s="88" t="s">
        <v>269</v>
      </c>
      <c r="D3" s="88" t="s">
        <v>272</v>
      </c>
      <c r="E3" s="10"/>
      <c r="F3" s="15"/>
      <c r="G3" s="13"/>
      <c r="J3" s="88" t="s">
        <v>257</v>
      </c>
      <c r="K3" s="88" t="s">
        <v>269</v>
      </c>
      <c r="L3" s="88" t="s">
        <v>273</v>
      </c>
      <c r="M3" s="10"/>
      <c r="N3" s="15"/>
      <c r="O3" s="13"/>
      <c r="Q3" s="10"/>
    </row>
    <row r="4" spans="1:17" x14ac:dyDescent="0.25">
      <c r="B4" s="88" t="s">
        <v>98</v>
      </c>
      <c r="E4" s="10"/>
      <c r="G4" s="41" t="s">
        <v>20</v>
      </c>
      <c r="J4" s="88" t="s">
        <v>98</v>
      </c>
      <c r="M4" s="10"/>
      <c r="O4" s="41" t="s">
        <v>20</v>
      </c>
      <c r="Q4" s="10"/>
    </row>
    <row r="5" spans="1:17" x14ac:dyDescent="0.25">
      <c r="E5" s="10"/>
      <c r="F5" s="6" t="s">
        <v>18</v>
      </c>
      <c r="M5" s="10"/>
      <c r="N5" s="6" t="s">
        <v>18</v>
      </c>
      <c r="Q5" s="10"/>
    </row>
    <row r="6" spans="1:17" ht="15.75" x14ac:dyDescent="0.25">
      <c r="E6" s="10"/>
      <c r="F6" s="6" t="s">
        <v>19</v>
      </c>
      <c r="G6" s="6" t="str">
        <f t="shared" ref="G6:G25" si="0">D32</f>
        <v>1Rx2L dBc Log Mag(dB)</v>
      </c>
      <c r="H6" s="35">
        <v>1</v>
      </c>
      <c r="M6" s="10"/>
      <c r="N6" s="6" t="s">
        <v>19</v>
      </c>
      <c r="O6" s="6" t="str">
        <f t="shared" ref="O6:O25" si="1">L32</f>
        <v>1Rx2L dBc Log Mag(dB)</v>
      </c>
      <c r="P6" s="35">
        <v>1</v>
      </c>
      <c r="Q6" s="10"/>
    </row>
    <row r="7" spans="1:17" ht="15.75" x14ac:dyDescent="0.25">
      <c r="B7" s="88" t="s">
        <v>99</v>
      </c>
      <c r="E7" s="10"/>
      <c r="F7" s="6">
        <f t="shared" ref="F7:F25" si="2">B33/1000000000</f>
        <v>15.909000000000001</v>
      </c>
      <c r="G7" s="6">
        <f t="shared" si="0"/>
        <v>-29.210488999999999</v>
      </c>
      <c r="H7" s="36">
        <f>ABS(AVERAGE(G7:G25)-(H6-1)*5)</f>
        <v>28.734379789473678</v>
      </c>
      <c r="J7" s="88" t="s">
        <v>99</v>
      </c>
      <c r="M7" s="10"/>
      <c r="N7" s="6">
        <f t="shared" ref="N7:N25" si="3">J33/1000000000</f>
        <v>15.909000000000001</v>
      </c>
      <c r="O7" s="6">
        <f t="shared" si="1"/>
        <v>-35.705868000000002</v>
      </c>
      <c r="P7" s="36">
        <f>ABS(AVERAGE(O7:O25)-(P6-1)*5)</f>
        <v>36.261290157894734</v>
      </c>
      <c r="Q7" s="10"/>
    </row>
    <row r="8" spans="1:17" x14ac:dyDescent="0.25">
      <c r="B8" s="88" t="s">
        <v>19</v>
      </c>
      <c r="C8" s="88" t="s">
        <v>108</v>
      </c>
      <c r="E8" s="10"/>
      <c r="F8" s="6">
        <f t="shared" si="2"/>
        <v>16.802944444444002</v>
      </c>
      <c r="G8" s="6">
        <f t="shared" si="0"/>
        <v>-33.126750999999999</v>
      </c>
      <c r="J8" s="88" t="s">
        <v>19</v>
      </c>
      <c r="K8" s="88" t="s">
        <v>108</v>
      </c>
      <c r="M8" s="10"/>
      <c r="N8" s="6">
        <f t="shared" si="3"/>
        <v>16.802944444444002</v>
      </c>
      <c r="O8" s="6">
        <f t="shared" si="1"/>
        <v>-37.532012999999999</v>
      </c>
      <c r="Q8" s="10"/>
    </row>
    <row r="9" spans="1:17" x14ac:dyDescent="0.25">
      <c r="B9" s="88">
        <v>8000000000</v>
      </c>
      <c r="C9" s="88">
        <v>-6.4532061000000001</v>
      </c>
      <c r="E9" s="10"/>
      <c r="F9" s="6">
        <f t="shared" si="2"/>
        <v>17.696888888888999</v>
      </c>
      <c r="G9" s="6">
        <f t="shared" si="0"/>
        <v>-33.709643999999997</v>
      </c>
      <c r="J9" s="88">
        <v>8000000000</v>
      </c>
      <c r="K9" s="88">
        <v>-9.7226123999999992</v>
      </c>
      <c r="M9" s="10"/>
      <c r="N9" s="6">
        <f t="shared" si="3"/>
        <v>17.696888888888999</v>
      </c>
      <c r="O9" s="6">
        <f t="shared" si="1"/>
        <v>-40.003616000000001</v>
      </c>
      <c r="Q9" s="10"/>
    </row>
    <row r="10" spans="1:17" x14ac:dyDescent="0.25">
      <c r="B10" s="88">
        <v>9333333333.3332996</v>
      </c>
      <c r="C10" s="88">
        <v>-7.2963290000000001</v>
      </c>
      <c r="E10" s="10"/>
      <c r="F10" s="6">
        <f t="shared" si="2"/>
        <v>18.590833333332998</v>
      </c>
      <c r="G10" s="6">
        <f t="shared" si="0"/>
        <v>-35.705669</v>
      </c>
      <c r="J10" s="88">
        <v>9333333333.3332996</v>
      </c>
      <c r="K10" s="88">
        <v>-9.7561932000000002</v>
      </c>
      <c r="M10" s="10"/>
      <c r="N10" s="6">
        <f t="shared" si="3"/>
        <v>18.590833333332998</v>
      </c>
      <c r="O10" s="6">
        <f t="shared" si="1"/>
        <v>-39.637444000000002</v>
      </c>
      <c r="Q10" s="10"/>
    </row>
    <row r="11" spans="1:17" x14ac:dyDescent="0.25">
      <c r="B11" s="88">
        <v>10666666666.667</v>
      </c>
      <c r="C11" s="88">
        <v>-7.6286082000000004</v>
      </c>
      <c r="E11" s="10"/>
      <c r="F11" s="6">
        <f t="shared" si="2"/>
        <v>19.484777777778</v>
      </c>
      <c r="G11" s="6">
        <f t="shared" si="0"/>
        <v>-31.940123</v>
      </c>
      <c r="J11" s="88">
        <v>10666666666.667</v>
      </c>
      <c r="K11" s="88">
        <v>-9.6920605000000002</v>
      </c>
      <c r="M11" s="10"/>
      <c r="N11" s="6">
        <f t="shared" si="3"/>
        <v>19.484777777778</v>
      </c>
      <c r="O11" s="6">
        <f t="shared" si="1"/>
        <v>-40.273009999999999</v>
      </c>
      <c r="Q11" s="10"/>
    </row>
    <row r="12" spans="1:17" x14ac:dyDescent="0.25">
      <c r="B12" s="88">
        <v>12000000000</v>
      </c>
      <c r="C12" s="88">
        <v>-7.8220419999999997</v>
      </c>
      <c r="E12" s="10"/>
      <c r="F12" s="6">
        <f t="shared" si="2"/>
        <v>20.378722222221999</v>
      </c>
      <c r="G12" s="6">
        <f t="shared" si="0"/>
        <v>-28.613602</v>
      </c>
      <c r="J12" s="88">
        <v>12000000000</v>
      </c>
      <c r="K12" s="88">
        <v>-9.2271538</v>
      </c>
      <c r="M12" s="10"/>
      <c r="N12" s="6">
        <f t="shared" si="3"/>
        <v>20.378722222221999</v>
      </c>
      <c r="O12" s="6">
        <f t="shared" si="1"/>
        <v>-39.571250999999997</v>
      </c>
      <c r="Q12" s="10"/>
    </row>
    <row r="13" spans="1:17" x14ac:dyDescent="0.25">
      <c r="B13" s="88">
        <v>13333333333.333</v>
      </c>
      <c r="C13" s="88">
        <v>-7.6843184999999998</v>
      </c>
      <c r="E13" s="10"/>
      <c r="F13" s="6">
        <f t="shared" si="2"/>
        <v>21.272666666667</v>
      </c>
      <c r="G13" s="6">
        <f t="shared" si="0"/>
        <v>-27.002068000000001</v>
      </c>
      <c r="J13" s="88">
        <v>13333333333.333</v>
      </c>
      <c r="K13" s="88">
        <v>-8.7632131999999991</v>
      </c>
      <c r="M13" s="10"/>
      <c r="N13" s="6">
        <f t="shared" si="3"/>
        <v>21.272666666667</v>
      </c>
      <c r="O13" s="6">
        <f t="shared" si="1"/>
        <v>-37.019736999999999</v>
      </c>
      <c r="Q13" s="10"/>
    </row>
    <row r="14" spans="1:17" x14ac:dyDescent="0.25">
      <c r="B14" s="88">
        <v>14666666666.667</v>
      </c>
      <c r="C14" s="88">
        <v>-8.1996546000000006</v>
      </c>
      <c r="E14" s="10"/>
      <c r="F14" s="6">
        <f t="shared" si="2"/>
        <v>22.166611111110999</v>
      </c>
      <c r="G14" s="6">
        <f t="shared" si="0"/>
        <v>-25.303013</v>
      </c>
      <c r="J14" s="88">
        <v>14666666666.667</v>
      </c>
      <c r="K14" s="88">
        <v>-9.7471131999999994</v>
      </c>
      <c r="M14" s="10"/>
      <c r="N14" s="6">
        <f t="shared" si="3"/>
        <v>22.166611111110999</v>
      </c>
      <c r="O14" s="6">
        <f t="shared" si="1"/>
        <v>-36.143242000000001</v>
      </c>
      <c r="Q14" s="10"/>
    </row>
    <row r="15" spans="1:17" x14ac:dyDescent="0.25">
      <c r="B15" s="88">
        <v>16000000000</v>
      </c>
      <c r="C15" s="88">
        <v>-8.3618840999999993</v>
      </c>
      <c r="E15" s="10"/>
      <c r="F15" s="6">
        <f t="shared" si="2"/>
        <v>23.060555555556</v>
      </c>
      <c r="G15" s="6">
        <f t="shared" si="0"/>
        <v>-23.945754999999998</v>
      </c>
      <c r="J15" s="88">
        <v>16000000000</v>
      </c>
      <c r="K15" s="88">
        <v>-10.028230000000001</v>
      </c>
      <c r="M15" s="10"/>
      <c r="N15" s="6">
        <f t="shared" si="3"/>
        <v>23.060555555556</v>
      </c>
      <c r="O15" s="6">
        <f t="shared" si="1"/>
        <v>-35.542976000000003</v>
      </c>
      <c r="Q15" s="10"/>
    </row>
    <row r="16" spans="1:17" x14ac:dyDescent="0.25">
      <c r="B16" s="88">
        <v>17333333333.333</v>
      </c>
      <c r="C16" s="88">
        <v>-8.4366979999999998</v>
      </c>
      <c r="E16" s="10"/>
      <c r="F16" s="6">
        <f t="shared" si="2"/>
        <v>23.954499999999999</v>
      </c>
      <c r="G16" s="6">
        <f t="shared" si="0"/>
        <v>-26.563994999999998</v>
      </c>
      <c r="J16" s="88">
        <v>17333333333.333</v>
      </c>
      <c r="K16" s="88">
        <v>-10.117136</v>
      </c>
      <c r="M16" s="10"/>
      <c r="N16" s="6">
        <f t="shared" si="3"/>
        <v>23.954499999999999</v>
      </c>
      <c r="O16" s="6">
        <f t="shared" si="1"/>
        <v>-35.942847999999998</v>
      </c>
      <c r="Q16" s="10"/>
    </row>
    <row r="17" spans="2:17" x14ac:dyDescent="0.25">
      <c r="B17" s="88">
        <v>18666666666.667</v>
      </c>
      <c r="C17" s="88">
        <v>-8.2563104999999997</v>
      </c>
      <c r="E17" s="10"/>
      <c r="F17" s="6">
        <f t="shared" si="2"/>
        <v>24.848444444443999</v>
      </c>
      <c r="G17" s="6">
        <f t="shared" si="0"/>
        <v>-28.776952999999999</v>
      </c>
      <c r="J17" s="88">
        <v>18666666666.667</v>
      </c>
      <c r="K17" s="88">
        <v>-9.6346951000000001</v>
      </c>
      <c r="M17" s="10"/>
      <c r="N17" s="6">
        <f t="shared" si="3"/>
        <v>24.848444444443999</v>
      </c>
      <c r="O17" s="6">
        <f t="shared" si="1"/>
        <v>-40.777839999999998</v>
      </c>
      <c r="Q17" s="10"/>
    </row>
    <row r="18" spans="2:17" x14ac:dyDescent="0.25">
      <c r="B18" s="88">
        <v>20000000000</v>
      </c>
      <c r="C18" s="88">
        <v>-8.4053774000000008</v>
      </c>
      <c r="E18" s="10"/>
      <c r="F18" s="6">
        <f t="shared" si="2"/>
        <v>25.742388888889</v>
      </c>
      <c r="G18" s="6">
        <f t="shared" si="0"/>
        <v>-26.018145000000001</v>
      </c>
      <c r="J18" s="88">
        <v>20000000000</v>
      </c>
      <c r="K18" s="88">
        <v>-9.1285591000000004</v>
      </c>
      <c r="M18" s="10"/>
      <c r="N18" s="6">
        <f t="shared" si="3"/>
        <v>25.742388888889</v>
      </c>
      <c r="O18" s="6">
        <f t="shared" si="1"/>
        <v>-34.831595999999998</v>
      </c>
      <c r="Q18" s="10"/>
    </row>
    <row r="19" spans="2:17" x14ac:dyDescent="0.25">
      <c r="B19" s="88">
        <v>21333333333.333</v>
      </c>
      <c r="C19" s="88">
        <v>-8.3223839000000002</v>
      </c>
      <c r="E19" s="10"/>
      <c r="F19" s="6">
        <f t="shared" si="2"/>
        <v>26.636333333332999</v>
      </c>
      <c r="G19" s="6">
        <f t="shared" si="0"/>
        <v>-26.230433999999999</v>
      </c>
      <c r="J19" s="88">
        <v>21333333333.333</v>
      </c>
      <c r="K19" s="88">
        <v>-8.8858747000000005</v>
      </c>
      <c r="M19" s="10"/>
      <c r="N19" s="6">
        <f t="shared" si="3"/>
        <v>26.636333333332999</v>
      </c>
      <c r="O19" s="6">
        <f t="shared" si="1"/>
        <v>-32.662838000000001</v>
      </c>
      <c r="Q19" s="10"/>
    </row>
    <row r="20" spans="2:17" x14ac:dyDescent="0.25">
      <c r="B20" s="88">
        <v>22666666666.667</v>
      </c>
      <c r="C20" s="88">
        <v>-7.6365885999999996</v>
      </c>
      <c r="E20" s="10"/>
      <c r="F20" s="6">
        <f t="shared" si="2"/>
        <v>27.530277777778</v>
      </c>
      <c r="G20" s="6">
        <f t="shared" si="0"/>
        <v>-29.08474</v>
      </c>
      <c r="J20" s="88">
        <v>22666666666.667</v>
      </c>
      <c r="K20" s="88">
        <v>-8.5682486999999998</v>
      </c>
      <c r="M20" s="10"/>
      <c r="N20" s="6">
        <f t="shared" si="3"/>
        <v>27.530277777778</v>
      </c>
      <c r="O20" s="6">
        <f t="shared" si="1"/>
        <v>-32.003959999999999</v>
      </c>
      <c r="Q20" s="10"/>
    </row>
    <row r="21" spans="2:17" x14ac:dyDescent="0.25">
      <c r="B21" s="88">
        <v>24000000000</v>
      </c>
      <c r="C21" s="88">
        <v>-7.4734496999999998</v>
      </c>
      <c r="E21" s="10"/>
      <c r="F21" s="6">
        <f t="shared" si="2"/>
        <v>28.424222222221999</v>
      </c>
      <c r="G21" s="6">
        <f t="shared" si="0"/>
        <v>-26.809324</v>
      </c>
      <c r="J21" s="88">
        <v>24000000000</v>
      </c>
      <c r="K21" s="88">
        <v>-9.1070823999999995</v>
      </c>
      <c r="M21" s="10"/>
      <c r="N21" s="6">
        <f t="shared" si="3"/>
        <v>28.424222222221999</v>
      </c>
      <c r="O21" s="6">
        <f t="shared" si="1"/>
        <v>-29.841498999999999</v>
      </c>
      <c r="Q21" s="10"/>
    </row>
    <row r="22" spans="2:17" x14ac:dyDescent="0.25">
      <c r="B22" s="88">
        <v>25333333333.333</v>
      </c>
      <c r="C22" s="88">
        <v>-7.6045784999999997</v>
      </c>
      <c r="E22" s="10"/>
      <c r="F22" s="6">
        <f t="shared" si="2"/>
        <v>29.318166666667</v>
      </c>
      <c r="G22" s="6">
        <f t="shared" si="0"/>
        <v>-27.985014</v>
      </c>
      <c r="J22" s="88">
        <v>25333333333.333</v>
      </c>
      <c r="K22" s="88">
        <v>-9.7104730999999997</v>
      </c>
      <c r="M22" s="10"/>
      <c r="N22" s="6">
        <f t="shared" si="3"/>
        <v>29.318166666667</v>
      </c>
      <c r="O22" s="6">
        <f t="shared" si="1"/>
        <v>-35.162379999999999</v>
      </c>
      <c r="Q22" s="10"/>
    </row>
    <row r="23" spans="2:17" x14ac:dyDescent="0.25">
      <c r="B23" s="88">
        <v>26666666666.667</v>
      </c>
      <c r="C23" s="88">
        <v>-8.2783145999999999</v>
      </c>
      <c r="E23" s="10"/>
      <c r="F23" s="6">
        <f t="shared" si="2"/>
        <v>30.212111111111</v>
      </c>
      <c r="G23" s="6">
        <f t="shared" si="0"/>
        <v>-32.277740000000001</v>
      </c>
      <c r="J23" s="88">
        <v>26666666666.667</v>
      </c>
      <c r="K23" s="88">
        <v>-10.353956</v>
      </c>
      <c r="M23" s="10"/>
      <c r="N23" s="6">
        <f t="shared" si="3"/>
        <v>30.212111111111</v>
      </c>
      <c r="O23" s="6">
        <f t="shared" si="1"/>
        <v>-36.17606</v>
      </c>
      <c r="Q23" s="10"/>
    </row>
    <row r="24" spans="2:17" x14ac:dyDescent="0.25">
      <c r="B24" s="88">
        <v>28000000000</v>
      </c>
      <c r="C24" s="88">
        <v>-8.1915855000000004</v>
      </c>
      <c r="E24" s="10"/>
      <c r="F24" s="6">
        <f t="shared" si="2"/>
        <v>31.106055555556001</v>
      </c>
      <c r="G24" s="6">
        <f t="shared" si="0"/>
        <v>-25.853086000000001</v>
      </c>
      <c r="J24" s="88">
        <v>28000000000</v>
      </c>
      <c r="K24" s="88">
        <v>-10.255203</v>
      </c>
      <c r="M24" s="10"/>
      <c r="N24" s="6">
        <f t="shared" si="3"/>
        <v>31.106055555556001</v>
      </c>
      <c r="O24" s="6">
        <f t="shared" si="1"/>
        <v>-30.272009000000001</v>
      </c>
      <c r="Q24" s="10"/>
    </row>
    <row r="25" spans="2:17" x14ac:dyDescent="0.25">
      <c r="B25" s="88">
        <v>29333333333.333</v>
      </c>
      <c r="C25" s="88">
        <v>-8.5257597000000001</v>
      </c>
      <c r="E25" s="10"/>
      <c r="F25" s="6">
        <f t="shared" si="2"/>
        <v>32</v>
      </c>
      <c r="G25" s="6">
        <f t="shared" si="0"/>
        <v>-27.796671</v>
      </c>
      <c r="J25" s="88">
        <v>29333333333.333</v>
      </c>
      <c r="K25" s="88">
        <v>-11.320499</v>
      </c>
      <c r="M25" s="10"/>
      <c r="N25" s="6">
        <f t="shared" si="3"/>
        <v>32</v>
      </c>
      <c r="O25" s="6">
        <f t="shared" si="1"/>
        <v>-39.864325999999998</v>
      </c>
      <c r="Q25" s="10"/>
    </row>
    <row r="26" spans="2:17" x14ac:dyDescent="0.25">
      <c r="B26" s="88">
        <v>30666666666.667</v>
      </c>
      <c r="C26" s="88">
        <v>-14.995607</v>
      </c>
      <c r="E26" s="10"/>
      <c r="F26" s="6" t="s">
        <v>21</v>
      </c>
      <c r="J26" s="88">
        <v>30666666666.667</v>
      </c>
      <c r="K26" s="88">
        <v>-18.086918000000001</v>
      </c>
      <c r="M26" s="10"/>
      <c r="N26" s="6" t="s">
        <v>21</v>
      </c>
      <c r="Q26" s="10"/>
    </row>
    <row r="27" spans="2:17" x14ac:dyDescent="0.25">
      <c r="B27" s="88">
        <v>32000000000</v>
      </c>
      <c r="C27" s="88">
        <v>-10.206391</v>
      </c>
      <c r="E27" s="10"/>
      <c r="J27" s="88">
        <v>32000000000</v>
      </c>
      <c r="K27" s="88">
        <v>-13.600495</v>
      </c>
      <c r="M27" s="10"/>
      <c r="Q27" s="10"/>
    </row>
    <row r="28" spans="2:17" x14ac:dyDescent="0.25">
      <c r="B28" s="88" t="s">
        <v>21</v>
      </c>
      <c r="E28" s="10"/>
      <c r="J28" s="88" t="s">
        <v>21</v>
      </c>
      <c r="M28" s="10"/>
      <c r="Q28" s="10"/>
    </row>
    <row r="29" spans="2:17" x14ac:dyDescent="0.25">
      <c r="E29" s="10"/>
      <c r="F29" s="6" t="s">
        <v>22</v>
      </c>
      <c r="M29" s="10"/>
      <c r="N29" s="6" t="s">
        <v>22</v>
      </c>
      <c r="Q29" s="10"/>
    </row>
    <row r="30" spans="2:17" ht="15.75" x14ac:dyDescent="0.25">
      <c r="E30" s="10"/>
      <c r="F30" s="6" t="s">
        <v>19</v>
      </c>
      <c r="G30" s="6" t="str">
        <f t="shared" ref="G30:G49" si="4">D56</f>
        <v>1Rx3L dBc Log Mag(dB)</v>
      </c>
      <c r="H30" s="35">
        <v>1</v>
      </c>
      <c r="M30" s="10"/>
      <c r="N30" s="6" t="s">
        <v>19</v>
      </c>
      <c r="O30" s="6" t="str">
        <f t="shared" ref="O30:O49" si="5">L56</f>
        <v>1Rx3L dBc Log Mag(dB)</v>
      </c>
      <c r="P30" s="35">
        <v>1</v>
      </c>
      <c r="Q30" s="10"/>
    </row>
    <row r="31" spans="2:17" ht="15.75" x14ac:dyDescent="0.25">
      <c r="B31" s="88" t="s">
        <v>18</v>
      </c>
      <c r="E31" s="10"/>
      <c r="F31" s="6">
        <f t="shared" ref="F31:F49" si="6">B57/1000000000</f>
        <v>24</v>
      </c>
      <c r="G31" s="6">
        <f t="shared" si="4"/>
        <v>-21.822126000000001</v>
      </c>
      <c r="H31" s="36">
        <f>ABS(AVERAGE(G31:G49)-(H30-1)*5)</f>
        <v>13.241467589473684</v>
      </c>
      <c r="J31" s="88" t="s">
        <v>18</v>
      </c>
      <c r="M31" s="10"/>
      <c r="N31" s="6">
        <f t="shared" ref="N31:N49" si="7">J57/1000000000</f>
        <v>24</v>
      </c>
      <c r="O31" s="6">
        <f t="shared" si="5"/>
        <v>-21.546326000000001</v>
      </c>
      <c r="P31" s="36">
        <f>ABS(AVERAGE(O31:O49)-(P30-1)*5)</f>
        <v>14.953654294736838</v>
      </c>
      <c r="Q31" s="10"/>
    </row>
    <row r="32" spans="2:17" x14ac:dyDescent="0.25">
      <c r="B32" s="88" t="s">
        <v>19</v>
      </c>
      <c r="C32" s="88" t="s">
        <v>118</v>
      </c>
      <c r="D32" s="88" t="s">
        <v>31</v>
      </c>
      <c r="E32" s="10"/>
      <c r="F32" s="6">
        <f t="shared" si="6"/>
        <v>24.444444444443999</v>
      </c>
      <c r="G32" s="6">
        <f t="shared" si="4"/>
        <v>-18.777756</v>
      </c>
      <c r="J32" s="88" t="s">
        <v>19</v>
      </c>
      <c r="K32" s="88" t="s">
        <v>118</v>
      </c>
      <c r="L32" s="88" t="s">
        <v>31</v>
      </c>
      <c r="M32" s="10"/>
      <c r="N32" s="6">
        <f t="shared" si="7"/>
        <v>24.444444444443999</v>
      </c>
      <c r="O32" s="6">
        <f t="shared" si="5"/>
        <v>-24.623574999999999</v>
      </c>
      <c r="Q32" s="10"/>
    </row>
    <row r="33" spans="2:17" x14ac:dyDescent="0.25">
      <c r="B33" s="88">
        <v>15909000000</v>
      </c>
      <c r="C33" s="88">
        <v>-35.663696000000002</v>
      </c>
      <c r="D33" s="88">
        <v>-29.210488999999999</v>
      </c>
      <c r="E33" s="10"/>
      <c r="F33" s="6">
        <f t="shared" si="6"/>
        <v>24.888888888888999</v>
      </c>
      <c r="G33" s="6">
        <f t="shared" si="4"/>
        <v>-18.566320000000001</v>
      </c>
      <c r="J33" s="88">
        <v>15909000000</v>
      </c>
      <c r="K33" s="88">
        <v>-45.428482000000002</v>
      </c>
      <c r="L33" s="88">
        <v>-35.705868000000002</v>
      </c>
      <c r="M33" s="10"/>
      <c r="N33" s="6">
        <f t="shared" si="7"/>
        <v>24.888888888888999</v>
      </c>
      <c r="O33" s="6">
        <f t="shared" si="5"/>
        <v>-23.963671000000001</v>
      </c>
      <c r="Q33" s="10"/>
    </row>
    <row r="34" spans="2:17" x14ac:dyDescent="0.25">
      <c r="B34" s="88">
        <v>16802944444.444</v>
      </c>
      <c r="C34" s="88">
        <v>-40.423079999999999</v>
      </c>
      <c r="D34" s="88">
        <v>-33.126750999999999</v>
      </c>
      <c r="E34" s="10"/>
      <c r="F34" s="6">
        <f t="shared" si="6"/>
        <v>25.333333333333002</v>
      </c>
      <c r="G34" s="6">
        <f t="shared" si="4"/>
        <v>-19.946494999999999</v>
      </c>
      <c r="J34" s="88">
        <v>16802944444.444</v>
      </c>
      <c r="K34" s="88">
        <v>-47.288207999999997</v>
      </c>
      <c r="L34" s="88">
        <v>-37.532012999999999</v>
      </c>
      <c r="M34" s="10"/>
      <c r="N34" s="6">
        <f t="shared" si="7"/>
        <v>25.333333333333002</v>
      </c>
      <c r="O34" s="6">
        <f t="shared" si="5"/>
        <v>-25.915737</v>
      </c>
      <c r="Q34" s="10"/>
    </row>
    <row r="35" spans="2:17" x14ac:dyDescent="0.25">
      <c r="B35" s="88">
        <v>17696888888.889</v>
      </c>
      <c r="C35" s="88">
        <v>-41.338253000000002</v>
      </c>
      <c r="D35" s="88">
        <v>-33.709643999999997</v>
      </c>
      <c r="E35" s="10"/>
      <c r="F35" s="6">
        <f t="shared" si="6"/>
        <v>25.777777777777999</v>
      </c>
      <c r="G35" s="6">
        <f t="shared" si="4"/>
        <v>-16.350909999999999</v>
      </c>
      <c r="J35" s="88">
        <v>17696888888.889</v>
      </c>
      <c r="K35" s="88">
        <v>-49.695678999999998</v>
      </c>
      <c r="L35" s="88">
        <v>-40.003616000000001</v>
      </c>
      <c r="M35" s="10"/>
      <c r="N35" s="6">
        <f t="shared" si="7"/>
        <v>25.777777777777999</v>
      </c>
      <c r="O35" s="6">
        <f t="shared" si="5"/>
        <v>-21.708292</v>
      </c>
      <c r="Q35" s="10"/>
    </row>
    <row r="36" spans="2:17" x14ac:dyDescent="0.25">
      <c r="B36" s="88">
        <v>18590833333.333</v>
      </c>
      <c r="C36" s="88">
        <v>-43.527714000000003</v>
      </c>
      <c r="D36" s="88">
        <v>-35.705669</v>
      </c>
      <c r="E36" s="10"/>
      <c r="F36" s="6">
        <f t="shared" si="6"/>
        <v>26.222222222222001</v>
      </c>
      <c r="G36" s="6">
        <f t="shared" si="4"/>
        <v>-14.720243</v>
      </c>
      <c r="J36" s="88">
        <v>18590833333.333</v>
      </c>
      <c r="K36" s="88">
        <v>-48.864597000000003</v>
      </c>
      <c r="L36" s="88">
        <v>-39.637444000000002</v>
      </c>
      <c r="M36" s="10"/>
      <c r="N36" s="6">
        <f t="shared" si="7"/>
        <v>26.222222222222001</v>
      </c>
      <c r="O36" s="6">
        <f t="shared" si="5"/>
        <v>-17.702534</v>
      </c>
      <c r="Q36" s="10"/>
    </row>
    <row r="37" spans="2:17" x14ac:dyDescent="0.25">
      <c r="B37" s="88">
        <v>19484777777.778</v>
      </c>
      <c r="C37" s="88">
        <v>-39.624442999999999</v>
      </c>
      <c r="D37" s="88">
        <v>-31.940123</v>
      </c>
      <c r="E37" s="10"/>
      <c r="F37" s="6">
        <f t="shared" si="6"/>
        <v>26.666666666666998</v>
      </c>
      <c r="G37" s="6">
        <f t="shared" si="4"/>
        <v>-14.142217</v>
      </c>
      <c r="J37" s="88">
        <v>19484777777.778</v>
      </c>
      <c r="K37" s="88">
        <v>-49.036223999999997</v>
      </c>
      <c r="L37" s="88">
        <v>-40.273009999999999</v>
      </c>
      <c r="M37" s="10"/>
      <c r="N37" s="6">
        <f t="shared" si="7"/>
        <v>26.666666666666998</v>
      </c>
      <c r="O37" s="6">
        <f t="shared" si="5"/>
        <v>-15.221956</v>
      </c>
      <c r="Q37" s="10"/>
    </row>
    <row r="38" spans="2:17" x14ac:dyDescent="0.25">
      <c r="B38" s="88">
        <v>20378722222.222</v>
      </c>
      <c r="C38" s="88">
        <v>-36.813254999999998</v>
      </c>
      <c r="D38" s="88">
        <v>-28.613602</v>
      </c>
      <c r="E38" s="10"/>
      <c r="F38" s="6">
        <f t="shared" si="6"/>
        <v>27.111111111111001</v>
      </c>
      <c r="G38" s="6">
        <f t="shared" si="4"/>
        <v>-13.416465000000001</v>
      </c>
      <c r="J38" s="88">
        <v>20378722222.222</v>
      </c>
      <c r="K38" s="88">
        <v>-49.318362999999998</v>
      </c>
      <c r="L38" s="88">
        <v>-39.571250999999997</v>
      </c>
      <c r="M38" s="10"/>
      <c r="N38" s="6">
        <f t="shared" si="7"/>
        <v>27.111111111111001</v>
      </c>
      <c r="O38" s="6">
        <f t="shared" si="5"/>
        <v>-13.288076</v>
      </c>
      <c r="Q38" s="10"/>
    </row>
    <row r="39" spans="2:17" x14ac:dyDescent="0.25">
      <c r="B39" s="88">
        <v>21272666666.667</v>
      </c>
      <c r="C39" s="88">
        <v>-35.363953000000002</v>
      </c>
      <c r="D39" s="88">
        <v>-27.002068000000001</v>
      </c>
      <c r="E39" s="10"/>
      <c r="F39" s="6">
        <f t="shared" si="6"/>
        <v>27.555555555556001</v>
      </c>
      <c r="G39" s="6">
        <f t="shared" si="4"/>
        <v>-11.433166999999999</v>
      </c>
      <c r="J39" s="88">
        <v>21272666666.667</v>
      </c>
      <c r="K39" s="88">
        <v>-47.047966000000002</v>
      </c>
      <c r="L39" s="88">
        <v>-37.019736999999999</v>
      </c>
      <c r="M39" s="10"/>
      <c r="N39" s="6">
        <f t="shared" si="7"/>
        <v>27.555555555556001</v>
      </c>
      <c r="O39" s="6">
        <f t="shared" si="5"/>
        <v>-11.530517</v>
      </c>
      <c r="Q39" s="10"/>
    </row>
    <row r="40" spans="2:17" x14ac:dyDescent="0.25">
      <c r="B40" s="88">
        <v>22166611111.111</v>
      </c>
      <c r="C40" s="88">
        <v>-33.739711999999997</v>
      </c>
      <c r="D40" s="88">
        <v>-25.303013</v>
      </c>
      <c r="E40" s="10"/>
      <c r="F40" s="6">
        <f t="shared" si="6"/>
        <v>28</v>
      </c>
      <c r="G40" s="6">
        <f t="shared" si="4"/>
        <v>-10.744999999999999</v>
      </c>
      <c r="J40" s="88">
        <v>22166611111.111</v>
      </c>
      <c r="K40" s="88">
        <v>-46.260376000000001</v>
      </c>
      <c r="L40" s="88">
        <v>-36.143242000000001</v>
      </c>
      <c r="M40" s="10"/>
      <c r="N40" s="6">
        <f t="shared" si="7"/>
        <v>28</v>
      </c>
      <c r="O40" s="6">
        <f t="shared" si="5"/>
        <v>-10.607714</v>
      </c>
      <c r="Q40" s="10"/>
    </row>
    <row r="41" spans="2:17" x14ac:dyDescent="0.25">
      <c r="B41" s="88">
        <v>23060555555.556</v>
      </c>
      <c r="C41" s="88">
        <v>-32.202064999999997</v>
      </c>
      <c r="D41" s="88">
        <v>-23.945754999999998</v>
      </c>
      <c r="E41" s="10"/>
      <c r="F41" s="6">
        <f t="shared" si="6"/>
        <v>28.444444444443999</v>
      </c>
      <c r="G41" s="6">
        <f t="shared" si="4"/>
        <v>-11.055523000000001</v>
      </c>
      <c r="J41" s="88">
        <v>23060555555.556</v>
      </c>
      <c r="K41" s="88">
        <v>-45.177672999999999</v>
      </c>
      <c r="L41" s="88">
        <v>-35.542976000000003</v>
      </c>
      <c r="M41" s="10"/>
      <c r="N41" s="6">
        <f t="shared" si="7"/>
        <v>28.444444444443999</v>
      </c>
      <c r="O41" s="6">
        <f t="shared" si="5"/>
        <v>-10.391135</v>
      </c>
      <c r="Q41" s="10"/>
    </row>
    <row r="42" spans="2:17" x14ac:dyDescent="0.25">
      <c r="B42" s="88">
        <v>23954500000</v>
      </c>
      <c r="C42" s="88">
        <v>-34.969372</v>
      </c>
      <c r="D42" s="88">
        <v>-26.563994999999998</v>
      </c>
      <c r="E42" s="10"/>
      <c r="F42" s="6">
        <f t="shared" si="6"/>
        <v>28.888888888888999</v>
      </c>
      <c r="G42" s="6">
        <f t="shared" si="4"/>
        <v>-11.322538</v>
      </c>
      <c r="J42" s="88">
        <v>23954500000</v>
      </c>
      <c r="K42" s="88">
        <v>-45.071407000000001</v>
      </c>
      <c r="L42" s="88">
        <v>-35.942847999999998</v>
      </c>
      <c r="M42" s="10"/>
      <c r="N42" s="6">
        <f t="shared" si="7"/>
        <v>28.888888888888999</v>
      </c>
      <c r="O42" s="6">
        <f t="shared" si="5"/>
        <v>-10.251251</v>
      </c>
      <c r="Q42" s="10"/>
    </row>
    <row r="43" spans="2:17" x14ac:dyDescent="0.25">
      <c r="B43" s="88">
        <v>24848444444.444</v>
      </c>
      <c r="C43" s="88">
        <v>-37.099339000000001</v>
      </c>
      <c r="D43" s="88">
        <v>-28.776952999999999</v>
      </c>
      <c r="E43" s="10"/>
      <c r="F43" s="6">
        <f t="shared" si="6"/>
        <v>29.333333333333002</v>
      </c>
      <c r="G43" s="6">
        <f t="shared" si="4"/>
        <v>-11.181946</v>
      </c>
      <c r="J43" s="88">
        <v>24848444444.444</v>
      </c>
      <c r="K43" s="88">
        <v>-49.663715000000003</v>
      </c>
      <c r="L43" s="88">
        <v>-40.777839999999998</v>
      </c>
      <c r="M43" s="10"/>
      <c r="N43" s="6">
        <f t="shared" si="7"/>
        <v>29.333333333333002</v>
      </c>
      <c r="O43" s="6">
        <f t="shared" si="5"/>
        <v>-9.9470986999999997</v>
      </c>
      <c r="Q43" s="10"/>
    </row>
    <row r="44" spans="2:17" x14ac:dyDescent="0.25">
      <c r="B44" s="88">
        <v>25742388888.889</v>
      </c>
      <c r="C44" s="88">
        <v>-33.654736</v>
      </c>
      <c r="D44" s="88">
        <v>-26.018145000000001</v>
      </c>
      <c r="E44" s="10"/>
      <c r="F44" s="6">
        <f t="shared" si="6"/>
        <v>29.777777777777999</v>
      </c>
      <c r="G44" s="6">
        <f t="shared" si="4"/>
        <v>-11.100168999999999</v>
      </c>
      <c r="J44" s="88">
        <v>25742388888.889</v>
      </c>
      <c r="K44" s="88">
        <v>-43.399844999999999</v>
      </c>
      <c r="L44" s="88">
        <v>-34.831595999999998</v>
      </c>
      <c r="M44" s="10"/>
      <c r="N44" s="6">
        <f t="shared" si="7"/>
        <v>29.777777777777999</v>
      </c>
      <c r="O44" s="6">
        <f t="shared" si="5"/>
        <v>-10.641992999999999</v>
      </c>
      <c r="Q44" s="10"/>
    </row>
    <row r="45" spans="2:17" x14ac:dyDescent="0.25">
      <c r="B45" s="88">
        <v>26636333333.333</v>
      </c>
      <c r="C45" s="88">
        <v>-33.703884000000002</v>
      </c>
      <c r="D45" s="88">
        <v>-26.230433999999999</v>
      </c>
      <c r="E45" s="10"/>
      <c r="F45" s="6">
        <f t="shared" si="6"/>
        <v>30.222222222222001</v>
      </c>
      <c r="G45" s="6">
        <f t="shared" si="4"/>
        <v>-11.253690000000001</v>
      </c>
      <c r="J45" s="88">
        <v>26636333333.333</v>
      </c>
      <c r="K45" s="88">
        <v>-41.769919999999999</v>
      </c>
      <c r="L45" s="88">
        <v>-32.662838000000001</v>
      </c>
      <c r="M45" s="10"/>
      <c r="N45" s="6">
        <f t="shared" si="7"/>
        <v>30.222222222222001</v>
      </c>
      <c r="O45" s="6">
        <f t="shared" si="5"/>
        <v>-12.524111</v>
      </c>
      <c r="Q45" s="10"/>
    </row>
    <row r="46" spans="2:17" x14ac:dyDescent="0.25">
      <c r="B46" s="88">
        <v>27530277777.778</v>
      </c>
      <c r="C46" s="88">
        <v>-36.689315999999998</v>
      </c>
      <c r="D46" s="88">
        <v>-29.08474</v>
      </c>
      <c r="E46" s="10"/>
      <c r="F46" s="6">
        <f t="shared" si="6"/>
        <v>30.666666666666998</v>
      </c>
      <c r="G46" s="6">
        <f t="shared" si="4"/>
        <v>-11.096432999999999</v>
      </c>
      <c r="J46" s="88">
        <v>27530277777.778</v>
      </c>
      <c r="K46" s="88">
        <v>-41.714435999999999</v>
      </c>
      <c r="L46" s="88">
        <v>-32.003959999999999</v>
      </c>
      <c r="M46" s="10"/>
      <c r="N46" s="6">
        <f t="shared" si="7"/>
        <v>30.666666666666998</v>
      </c>
      <c r="O46" s="6">
        <f t="shared" si="5"/>
        <v>-15.880561999999999</v>
      </c>
      <c r="Q46" s="10"/>
    </row>
    <row r="47" spans="2:17" x14ac:dyDescent="0.25">
      <c r="B47" s="88">
        <v>28424222222.222</v>
      </c>
      <c r="C47" s="88">
        <v>-35.087639000000003</v>
      </c>
      <c r="D47" s="88">
        <v>-26.809324</v>
      </c>
      <c r="E47" s="10"/>
      <c r="F47" s="6">
        <f t="shared" si="6"/>
        <v>31.111111111111001</v>
      </c>
      <c r="G47" s="6">
        <f t="shared" si="4"/>
        <v>-10.540422</v>
      </c>
      <c r="J47" s="88">
        <v>28424222222.222</v>
      </c>
      <c r="K47" s="88">
        <v>-40.195453999999998</v>
      </c>
      <c r="L47" s="88">
        <v>-29.841498999999999</v>
      </c>
      <c r="M47" s="10"/>
      <c r="N47" s="6">
        <f t="shared" si="7"/>
        <v>31.111111111111001</v>
      </c>
      <c r="O47" s="6">
        <f t="shared" si="5"/>
        <v>-15.498089999999999</v>
      </c>
      <c r="Q47" s="10"/>
    </row>
    <row r="48" spans="2:17" x14ac:dyDescent="0.25">
      <c r="B48" s="88">
        <v>29318166666.667</v>
      </c>
      <c r="C48" s="88">
        <v>-36.176600999999998</v>
      </c>
      <c r="D48" s="88">
        <v>-27.985014</v>
      </c>
      <c r="E48" s="10"/>
      <c r="F48" s="6">
        <f t="shared" si="6"/>
        <v>31.555555555556001</v>
      </c>
      <c r="G48" s="6">
        <f t="shared" si="4"/>
        <v>-5.3644090000000002</v>
      </c>
      <c r="J48" s="88">
        <v>29318166666.667</v>
      </c>
      <c r="K48" s="88">
        <v>-45.417583</v>
      </c>
      <c r="L48" s="88">
        <v>-35.162379999999999</v>
      </c>
      <c r="M48" s="10"/>
      <c r="N48" s="6">
        <f t="shared" si="7"/>
        <v>31.555555555556001</v>
      </c>
      <c r="O48" s="6">
        <f t="shared" si="5"/>
        <v>-6.1690620999999997</v>
      </c>
      <c r="Q48" s="10"/>
    </row>
    <row r="49" spans="2:17" x14ac:dyDescent="0.25">
      <c r="B49" s="88">
        <v>30212111111.111</v>
      </c>
      <c r="C49" s="88">
        <v>-40.803500999999997</v>
      </c>
      <c r="D49" s="88">
        <v>-32.277740000000001</v>
      </c>
      <c r="E49" s="10"/>
      <c r="F49" s="6">
        <f t="shared" si="6"/>
        <v>32</v>
      </c>
      <c r="G49" s="6">
        <f t="shared" si="4"/>
        <v>-8.7520551999999991</v>
      </c>
      <c r="J49" s="88">
        <v>30212111111.111</v>
      </c>
      <c r="K49" s="88">
        <v>-47.496558999999998</v>
      </c>
      <c r="L49" s="88">
        <v>-36.17606</v>
      </c>
      <c r="M49" s="10"/>
      <c r="N49" s="6">
        <f t="shared" si="7"/>
        <v>32</v>
      </c>
      <c r="O49" s="6">
        <f t="shared" si="5"/>
        <v>-6.7077308000000002</v>
      </c>
      <c r="Q49" s="10"/>
    </row>
    <row r="50" spans="2:17" x14ac:dyDescent="0.25">
      <c r="B50" s="88">
        <v>31106055555.556</v>
      </c>
      <c r="C50" s="88">
        <v>-40.848694000000002</v>
      </c>
      <c r="D50" s="88">
        <v>-25.853086000000001</v>
      </c>
      <c r="E50" s="10"/>
      <c r="F50" s="6" t="s">
        <v>21</v>
      </c>
      <c r="J50" s="88">
        <v>31106055555.556</v>
      </c>
      <c r="K50" s="88">
        <v>-48.358929000000003</v>
      </c>
      <c r="L50" s="88">
        <v>-30.272009000000001</v>
      </c>
      <c r="M50" s="10"/>
      <c r="N50" s="6" t="s">
        <v>21</v>
      </c>
      <c r="Q50" s="10"/>
    </row>
    <row r="51" spans="2:17" x14ac:dyDescent="0.25">
      <c r="B51" s="88">
        <v>32000000000</v>
      </c>
      <c r="C51" s="88">
        <v>-38.003062999999997</v>
      </c>
      <c r="D51" s="88">
        <v>-27.796671</v>
      </c>
      <c r="E51" s="10"/>
      <c r="J51" s="88">
        <v>32000000000</v>
      </c>
      <c r="K51" s="88">
        <v>-53.464824999999998</v>
      </c>
      <c r="L51" s="88">
        <v>-39.864325999999998</v>
      </c>
      <c r="M51" s="10"/>
      <c r="Q51" s="10"/>
    </row>
    <row r="52" spans="2:17" x14ac:dyDescent="0.25">
      <c r="B52" s="88" t="s">
        <v>21</v>
      </c>
      <c r="E52" s="8"/>
      <c r="J52" s="88" t="s">
        <v>21</v>
      </c>
      <c r="M52" s="8"/>
      <c r="Q52" s="8"/>
    </row>
    <row r="53" spans="2:17" x14ac:dyDescent="0.25">
      <c r="E53" s="8"/>
      <c r="F53" s="6" t="s">
        <v>23</v>
      </c>
      <c r="M53" s="8"/>
      <c r="N53" s="6" t="s">
        <v>23</v>
      </c>
      <c r="Q53" s="8"/>
    </row>
    <row r="54" spans="2:17" ht="15.75" x14ac:dyDescent="0.25">
      <c r="E54" s="8"/>
      <c r="F54" s="6" t="s">
        <v>19</v>
      </c>
      <c r="G54" s="6" t="str">
        <f t="shared" ref="G54:G73" si="8">D80</f>
        <v>1Rx4L dBc Log Mag(dB)</v>
      </c>
      <c r="H54" s="35">
        <v>1</v>
      </c>
      <c r="M54" s="8"/>
      <c r="N54" s="6" t="s">
        <v>19</v>
      </c>
      <c r="O54" s="6" t="str">
        <f t="shared" ref="O54:O73" si="9">L80</f>
        <v>1Rx4L dBc Log Mag(dB)</v>
      </c>
      <c r="P54" s="35">
        <v>1</v>
      </c>
      <c r="Q54" s="8"/>
    </row>
    <row r="55" spans="2:17" ht="15.75" x14ac:dyDescent="0.25">
      <c r="B55" s="88" t="s">
        <v>22</v>
      </c>
      <c r="E55" s="8"/>
      <c r="F55" s="6">
        <f t="shared" ref="F55:F73" si="10">B81/1000000000</f>
        <v>28</v>
      </c>
      <c r="G55" s="6">
        <f t="shared" si="8"/>
        <v>-78.132332000000005</v>
      </c>
      <c r="H55" s="36">
        <f>ABS(AVERAGE(G55:G73)-(H54-1)*5)</f>
        <v>77.627576631578947</v>
      </c>
      <c r="J55" s="88" t="s">
        <v>22</v>
      </c>
      <c r="M55" s="8"/>
      <c r="N55" s="6">
        <f t="shared" ref="N55:N73" si="11">J81/1000000000</f>
        <v>28</v>
      </c>
      <c r="O55" s="6">
        <f t="shared" si="9"/>
        <v>-48.277408999999999</v>
      </c>
      <c r="P55" s="36">
        <f>ABS(AVERAGE(O55:O73)-(P54-1)*5)</f>
        <v>54.176257263157879</v>
      </c>
      <c r="Q55" s="8"/>
    </row>
    <row r="56" spans="2:17" x14ac:dyDescent="0.25">
      <c r="B56" s="88" t="s">
        <v>19</v>
      </c>
      <c r="C56" s="88" t="s">
        <v>119</v>
      </c>
      <c r="D56" s="88" t="s">
        <v>32</v>
      </c>
      <c r="E56" s="8"/>
      <c r="F56" s="6">
        <f t="shared" si="10"/>
        <v>28.222222222222001</v>
      </c>
      <c r="G56" s="6">
        <f t="shared" si="8"/>
        <v>-78.155617000000007</v>
      </c>
      <c r="J56" s="88" t="s">
        <v>19</v>
      </c>
      <c r="K56" s="88" t="s">
        <v>119</v>
      </c>
      <c r="L56" s="88" t="s">
        <v>32</v>
      </c>
      <c r="M56" s="8"/>
      <c r="N56" s="6">
        <f t="shared" si="11"/>
        <v>28.222222222222001</v>
      </c>
      <c r="O56" s="6">
        <f t="shared" si="9"/>
        <v>-50.717421999999999</v>
      </c>
      <c r="Q56" s="8"/>
    </row>
    <row r="57" spans="2:17" x14ac:dyDescent="0.25">
      <c r="B57" s="88">
        <v>24000000000</v>
      </c>
      <c r="C57" s="88">
        <v>-28.275333</v>
      </c>
      <c r="D57" s="88">
        <v>-21.822126000000001</v>
      </c>
      <c r="E57" s="8"/>
      <c r="F57" s="6">
        <f t="shared" si="10"/>
        <v>28.444444444443999</v>
      </c>
      <c r="G57" s="6">
        <f t="shared" si="8"/>
        <v>-78.087799000000004</v>
      </c>
      <c r="J57" s="88">
        <v>24000000000</v>
      </c>
      <c r="K57" s="88">
        <v>-31.268937999999999</v>
      </c>
      <c r="L57" s="88">
        <v>-21.546326000000001</v>
      </c>
      <c r="M57" s="8"/>
      <c r="N57" s="6">
        <f t="shared" si="11"/>
        <v>28.444444444443999</v>
      </c>
      <c r="O57" s="6">
        <f t="shared" si="9"/>
        <v>-43.294716000000001</v>
      </c>
      <c r="Q57" s="8"/>
    </row>
    <row r="58" spans="2:17" x14ac:dyDescent="0.25">
      <c r="B58" s="88">
        <v>24444444444.444</v>
      </c>
      <c r="C58" s="88">
        <v>-26.074083000000002</v>
      </c>
      <c r="D58" s="88">
        <v>-18.777756</v>
      </c>
      <c r="E58" s="8"/>
      <c r="F58" s="6">
        <f t="shared" si="10"/>
        <v>28.666666666666998</v>
      </c>
      <c r="G58" s="6">
        <f t="shared" si="8"/>
        <v>-76.850098000000003</v>
      </c>
      <c r="J58" s="88">
        <v>24444444444.444</v>
      </c>
      <c r="K58" s="88">
        <v>-34.379767999999999</v>
      </c>
      <c r="L58" s="88">
        <v>-24.623574999999999</v>
      </c>
      <c r="M58" s="8"/>
      <c r="N58" s="6">
        <f t="shared" si="11"/>
        <v>28.666666666666998</v>
      </c>
      <c r="O58" s="6">
        <f t="shared" si="9"/>
        <v>-69.088798999999995</v>
      </c>
      <c r="Q58" s="8"/>
    </row>
    <row r="59" spans="2:17" x14ac:dyDescent="0.25">
      <c r="B59" s="88">
        <v>24888888888.889</v>
      </c>
      <c r="C59" s="88">
        <v>-26.194928999999998</v>
      </c>
      <c r="D59" s="88">
        <v>-18.566320000000001</v>
      </c>
      <c r="E59" s="8"/>
      <c r="F59" s="6">
        <f t="shared" si="10"/>
        <v>28.888888888888999</v>
      </c>
      <c r="G59" s="6">
        <f t="shared" si="8"/>
        <v>-81.513603000000003</v>
      </c>
      <c r="J59" s="88">
        <v>24888888888.889</v>
      </c>
      <c r="K59" s="88">
        <v>-33.655731000000003</v>
      </c>
      <c r="L59" s="88">
        <v>-23.963671000000001</v>
      </c>
      <c r="M59" s="8"/>
      <c r="N59" s="6">
        <f t="shared" si="11"/>
        <v>28.888888888888999</v>
      </c>
      <c r="O59" s="6">
        <f t="shared" si="9"/>
        <v>-45.016070999999997</v>
      </c>
      <c r="Q59" s="8"/>
    </row>
    <row r="60" spans="2:17" x14ac:dyDescent="0.25">
      <c r="B60" s="88">
        <v>25333333333.333</v>
      </c>
      <c r="C60" s="88">
        <v>-27.768537999999999</v>
      </c>
      <c r="D60" s="88">
        <v>-19.946494999999999</v>
      </c>
      <c r="E60" s="8"/>
      <c r="F60" s="6">
        <f t="shared" si="10"/>
        <v>29.111111111111001</v>
      </c>
      <c r="G60" s="6">
        <f t="shared" si="8"/>
        <v>-82.537643000000003</v>
      </c>
      <c r="J60" s="88">
        <v>25333333333.333</v>
      </c>
      <c r="K60" s="88">
        <v>-35.142890999999999</v>
      </c>
      <c r="L60" s="88">
        <v>-25.915737</v>
      </c>
      <c r="M60" s="8"/>
      <c r="N60" s="6">
        <f t="shared" si="11"/>
        <v>29.111111111111001</v>
      </c>
      <c r="O60" s="6">
        <f t="shared" si="9"/>
        <v>-82.242462000000003</v>
      </c>
      <c r="Q60" s="8"/>
    </row>
    <row r="61" spans="2:17" x14ac:dyDescent="0.25">
      <c r="B61" s="88">
        <v>25777777777.778</v>
      </c>
      <c r="C61" s="88">
        <v>-24.035229000000001</v>
      </c>
      <c r="D61" s="88">
        <v>-16.350909999999999</v>
      </c>
      <c r="E61" s="8"/>
      <c r="F61" s="6">
        <f t="shared" si="10"/>
        <v>29.333333333333002</v>
      </c>
      <c r="G61" s="6">
        <f t="shared" si="8"/>
        <v>-78.835136000000006</v>
      </c>
      <c r="J61" s="88">
        <v>25777777777.778</v>
      </c>
      <c r="K61" s="88">
        <v>-30.471506000000002</v>
      </c>
      <c r="L61" s="88">
        <v>-21.708292</v>
      </c>
      <c r="M61" s="8"/>
      <c r="N61" s="6">
        <f t="shared" si="11"/>
        <v>29.333333333333002</v>
      </c>
      <c r="O61" s="6">
        <f t="shared" si="9"/>
        <v>-45.098922999999999</v>
      </c>
      <c r="Q61" s="8"/>
    </row>
    <row r="62" spans="2:17" x14ac:dyDescent="0.25">
      <c r="B62" s="88">
        <v>26222222222.222</v>
      </c>
      <c r="C62" s="88">
        <v>-22.919896999999999</v>
      </c>
      <c r="D62" s="88">
        <v>-14.720243</v>
      </c>
      <c r="E62" s="8"/>
      <c r="F62" s="6">
        <f t="shared" si="10"/>
        <v>29.555555555556001</v>
      </c>
      <c r="G62" s="6">
        <f t="shared" si="8"/>
        <v>-90.168471999999994</v>
      </c>
      <c r="J62" s="88">
        <v>26222222222.222</v>
      </c>
      <c r="K62" s="88">
        <v>-27.449646000000001</v>
      </c>
      <c r="L62" s="88">
        <v>-17.702534</v>
      </c>
      <c r="M62" s="8"/>
      <c r="N62" s="6">
        <f t="shared" si="11"/>
        <v>29.555555555556001</v>
      </c>
      <c r="O62" s="6">
        <f t="shared" si="9"/>
        <v>-71.684562999999997</v>
      </c>
      <c r="Q62" s="8"/>
    </row>
    <row r="63" spans="2:17" x14ac:dyDescent="0.25">
      <c r="B63" s="88">
        <v>26666666666.667</v>
      </c>
      <c r="C63" s="88">
        <v>-22.504100999999999</v>
      </c>
      <c r="D63" s="88">
        <v>-14.142217</v>
      </c>
      <c r="E63" s="8"/>
      <c r="F63" s="6">
        <f t="shared" si="10"/>
        <v>29.777777777777999</v>
      </c>
      <c r="G63" s="6">
        <f t="shared" si="8"/>
        <v>-85.629204000000001</v>
      </c>
      <c r="J63" s="88">
        <v>26666666666.667</v>
      </c>
      <c r="K63" s="88">
        <v>-25.250187</v>
      </c>
      <c r="L63" s="88">
        <v>-15.221956</v>
      </c>
      <c r="M63" s="8"/>
      <c r="N63" s="6">
        <f t="shared" si="11"/>
        <v>29.777777777777999</v>
      </c>
      <c r="O63" s="6">
        <f t="shared" si="9"/>
        <v>-53.976993999999998</v>
      </c>
      <c r="Q63" s="8"/>
    </row>
    <row r="64" spans="2:17" x14ac:dyDescent="0.25">
      <c r="B64" s="88">
        <v>27111111111.111</v>
      </c>
      <c r="C64" s="88">
        <v>-21.853162999999999</v>
      </c>
      <c r="D64" s="88">
        <v>-13.416465000000001</v>
      </c>
      <c r="E64" s="8"/>
      <c r="F64" s="6">
        <f t="shared" si="10"/>
        <v>30</v>
      </c>
      <c r="G64" s="6">
        <f t="shared" si="8"/>
        <v>-77.868210000000005</v>
      </c>
      <c r="J64" s="88">
        <v>27111111111.111</v>
      </c>
      <c r="K64" s="88">
        <v>-23.405211999999999</v>
      </c>
      <c r="L64" s="88">
        <v>-13.288076</v>
      </c>
      <c r="M64" s="8"/>
      <c r="N64" s="6">
        <f t="shared" si="11"/>
        <v>30</v>
      </c>
      <c r="O64" s="6">
        <f t="shared" si="9"/>
        <v>-79.499915999999999</v>
      </c>
      <c r="Q64" s="8"/>
    </row>
    <row r="65" spans="2:17" x14ac:dyDescent="0.25">
      <c r="B65" s="88">
        <v>27555555555.556</v>
      </c>
      <c r="C65" s="88">
        <v>-19.689478000000001</v>
      </c>
      <c r="D65" s="88">
        <v>-11.433166999999999</v>
      </c>
      <c r="E65" s="8"/>
      <c r="F65" s="6">
        <f t="shared" si="10"/>
        <v>30.222222222222001</v>
      </c>
      <c r="G65" s="6">
        <f t="shared" si="8"/>
        <v>-81.704109000000003</v>
      </c>
      <c r="J65" s="88">
        <v>27555555555.556</v>
      </c>
      <c r="K65" s="88">
        <v>-21.165213000000001</v>
      </c>
      <c r="L65" s="88">
        <v>-11.530517</v>
      </c>
      <c r="M65" s="8"/>
      <c r="N65" s="6">
        <f t="shared" si="11"/>
        <v>30.222222222222001</v>
      </c>
      <c r="O65" s="6">
        <f t="shared" si="9"/>
        <v>-61.185397999999999</v>
      </c>
      <c r="Q65" s="8"/>
    </row>
    <row r="66" spans="2:17" x14ac:dyDescent="0.25">
      <c r="B66" s="88">
        <v>28000000000</v>
      </c>
      <c r="C66" s="88">
        <v>-19.150376999999999</v>
      </c>
      <c r="D66" s="88">
        <v>-10.744999999999999</v>
      </c>
      <c r="E66" s="8"/>
      <c r="F66" s="6">
        <f t="shared" si="10"/>
        <v>30.444444444443999</v>
      </c>
      <c r="G66" s="6">
        <f t="shared" si="8"/>
        <v>-77.475166000000002</v>
      </c>
      <c r="J66" s="88">
        <v>28000000000</v>
      </c>
      <c r="K66" s="88">
        <v>-19.736273000000001</v>
      </c>
      <c r="L66" s="88">
        <v>-10.607714</v>
      </c>
      <c r="M66" s="8"/>
      <c r="N66" s="6">
        <f t="shared" si="11"/>
        <v>30.444444444443999</v>
      </c>
      <c r="O66" s="6">
        <f t="shared" si="9"/>
        <v>-75.923370000000006</v>
      </c>
      <c r="Q66" s="8"/>
    </row>
    <row r="67" spans="2:17" x14ac:dyDescent="0.25">
      <c r="B67" s="88">
        <v>28444444444.444</v>
      </c>
      <c r="C67" s="88">
        <v>-19.377907</v>
      </c>
      <c r="D67" s="88">
        <v>-11.055523000000001</v>
      </c>
      <c r="E67" s="8"/>
      <c r="F67" s="6">
        <f t="shared" si="10"/>
        <v>30.666666666666998</v>
      </c>
      <c r="G67" s="6">
        <f t="shared" si="8"/>
        <v>-83.269217999999995</v>
      </c>
      <c r="J67" s="88">
        <v>28444444444.444</v>
      </c>
      <c r="K67" s="88">
        <v>-19.277010000000001</v>
      </c>
      <c r="L67" s="88">
        <v>-10.391135</v>
      </c>
      <c r="M67" s="8"/>
      <c r="N67" s="6">
        <f t="shared" si="11"/>
        <v>30.666666666666998</v>
      </c>
      <c r="O67" s="6">
        <f t="shared" si="9"/>
        <v>-42.972042000000002</v>
      </c>
      <c r="Q67" s="8"/>
    </row>
    <row r="68" spans="2:17" x14ac:dyDescent="0.25">
      <c r="B68" s="88">
        <v>28888888888.889</v>
      </c>
      <c r="C68" s="88">
        <v>-18.959126999999999</v>
      </c>
      <c r="D68" s="88">
        <v>-11.322538</v>
      </c>
      <c r="E68" s="8"/>
      <c r="F68" s="6">
        <f t="shared" si="10"/>
        <v>30.888888888888999</v>
      </c>
      <c r="G68" s="6">
        <f t="shared" si="8"/>
        <v>-78.151054000000002</v>
      </c>
      <c r="J68" s="88">
        <v>28888888888.889</v>
      </c>
      <c r="K68" s="88">
        <v>-18.819500000000001</v>
      </c>
      <c r="L68" s="88">
        <v>-10.251251</v>
      </c>
      <c r="M68" s="8"/>
      <c r="N68" s="6">
        <f t="shared" si="11"/>
        <v>30.888888888888999</v>
      </c>
      <c r="O68" s="6">
        <f t="shared" si="9"/>
        <v>-51.807879999999997</v>
      </c>
      <c r="Q68" s="8"/>
    </row>
    <row r="69" spans="2:17" x14ac:dyDescent="0.25">
      <c r="B69" s="88">
        <v>29333333333.333</v>
      </c>
      <c r="C69" s="88">
        <v>-18.655396</v>
      </c>
      <c r="D69" s="88">
        <v>-11.181946</v>
      </c>
      <c r="E69" s="8"/>
      <c r="F69" s="6">
        <f t="shared" si="10"/>
        <v>31.111111111111001</v>
      </c>
      <c r="G69" s="6">
        <f t="shared" si="8"/>
        <v>-76.400322000000003</v>
      </c>
      <c r="J69" s="88">
        <v>29333333333.333</v>
      </c>
      <c r="K69" s="88">
        <v>-19.054182000000001</v>
      </c>
      <c r="L69" s="88">
        <v>-9.9470986999999997</v>
      </c>
      <c r="M69" s="8"/>
      <c r="N69" s="6">
        <f t="shared" si="11"/>
        <v>31.111111111111001</v>
      </c>
      <c r="O69" s="6">
        <f t="shared" si="9"/>
        <v>-43.552166</v>
      </c>
      <c r="Q69" s="8"/>
    </row>
    <row r="70" spans="2:17" x14ac:dyDescent="0.25">
      <c r="B70" s="88">
        <v>29777777777.778</v>
      </c>
      <c r="C70" s="88">
        <v>-18.704747999999999</v>
      </c>
      <c r="D70" s="88">
        <v>-11.100168999999999</v>
      </c>
      <c r="E70" s="8"/>
      <c r="F70" s="6">
        <f t="shared" si="10"/>
        <v>31.333333333333002</v>
      </c>
      <c r="G70" s="6">
        <f t="shared" si="8"/>
        <v>-85.812888999999998</v>
      </c>
      <c r="J70" s="88">
        <v>29777777777.778</v>
      </c>
      <c r="K70" s="88">
        <v>-20.352464999999999</v>
      </c>
      <c r="L70" s="88">
        <v>-10.641992999999999</v>
      </c>
      <c r="M70" s="8"/>
      <c r="N70" s="6">
        <f t="shared" si="11"/>
        <v>31.333333333333002</v>
      </c>
      <c r="O70" s="6">
        <f t="shared" si="9"/>
        <v>-41.716709000000002</v>
      </c>
      <c r="Q70" s="8"/>
    </row>
    <row r="71" spans="2:17" x14ac:dyDescent="0.25">
      <c r="B71" s="88">
        <v>30222222222.222</v>
      </c>
      <c r="C71" s="88">
        <v>-19.532005000000002</v>
      </c>
      <c r="D71" s="88">
        <v>-11.253690000000001</v>
      </c>
      <c r="E71" s="8"/>
      <c r="F71" s="6">
        <f t="shared" si="10"/>
        <v>31.555555555556001</v>
      </c>
      <c r="G71" s="6">
        <f t="shared" si="8"/>
        <v>-73.934921000000003</v>
      </c>
      <c r="J71" s="88">
        <v>30222222222.222</v>
      </c>
      <c r="K71" s="88">
        <v>-22.878067000000001</v>
      </c>
      <c r="L71" s="88">
        <v>-12.524111</v>
      </c>
      <c r="M71" s="8"/>
      <c r="N71" s="6">
        <f t="shared" si="11"/>
        <v>31.555555555556001</v>
      </c>
      <c r="O71" s="6">
        <f t="shared" si="9"/>
        <v>-43.280059999999999</v>
      </c>
      <c r="Q71" s="8"/>
    </row>
    <row r="72" spans="2:17" x14ac:dyDescent="0.25">
      <c r="B72" s="88">
        <v>30666666666.667</v>
      </c>
      <c r="C72" s="88">
        <v>-19.288018999999998</v>
      </c>
      <c r="D72" s="88">
        <v>-11.096432999999999</v>
      </c>
      <c r="E72" s="8"/>
      <c r="F72" s="6">
        <f t="shared" si="10"/>
        <v>31.777777777777999</v>
      </c>
      <c r="G72" s="6">
        <f t="shared" si="8"/>
        <v>-75.809708000000001</v>
      </c>
      <c r="J72" s="88">
        <v>30666666666.667</v>
      </c>
      <c r="K72" s="88">
        <v>-26.135764999999999</v>
      </c>
      <c r="L72" s="88">
        <v>-15.880561999999999</v>
      </c>
      <c r="M72" s="8"/>
      <c r="N72" s="6">
        <f t="shared" si="11"/>
        <v>31.777777777777999</v>
      </c>
      <c r="O72" s="6">
        <f t="shared" si="9"/>
        <v>-44.622256999999998</v>
      </c>
      <c r="Q72" s="8"/>
    </row>
    <row r="73" spans="2:17" x14ac:dyDescent="0.25">
      <c r="B73" s="88">
        <v>31111111111.111</v>
      </c>
      <c r="C73" s="88">
        <v>-19.066181</v>
      </c>
      <c r="D73" s="88">
        <v>-10.540422</v>
      </c>
      <c r="E73" s="8"/>
      <c r="F73" s="6">
        <f t="shared" si="10"/>
        <v>32</v>
      </c>
      <c r="G73" s="6">
        <f t="shared" si="8"/>
        <v>-34.588455000000003</v>
      </c>
      <c r="J73" s="88">
        <v>31111111111.111</v>
      </c>
      <c r="K73" s="88">
        <v>-26.818587999999998</v>
      </c>
      <c r="L73" s="88">
        <v>-15.498089999999999</v>
      </c>
      <c r="M73" s="8"/>
      <c r="N73" s="6">
        <f t="shared" si="11"/>
        <v>32</v>
      </c>
      <c r="O73" s="6">
        <f t="shared" si="9"/>
        <v>-35.391731</v>
      </c>
      <c r="Q73" s="8"/>
    </row>
    <row r="74" spans="2:17" x14ac:dyDescent="0.25">
      <c r="B74" s="88">
        <v>31555555555.556</v>
      </c>
      <c r="C74" s="88">
        <v>-20.360016000000002</v>
      </c>
      <c r="D74" s="88">
        <v>-5.3644090000000002</v>
      </c>
      <c r="E74" s="8"/>
      <c r="F74" s="6" t="s">
        <v>21</v>
      </c>
      <c r="J74" s="88">
        <v>31555555555.556</v>
      </c>
      <c r="K74" s="88">
        <v>-24.255980000000001</v>
      </c>
      <c r="L74" s="88">
        <v>-6.1690620999999997</v>
      </c>
      <c r="M74" s="8"/>
      <c r="N74" s="6" t="s">
        <v>21</v>
      </c>
      <c r="Q74" s="8"/>
    </row>
    <row r="75" spans="2:17" x14ac:dyDescent="0.25">
      <c r="B75" s="88">
        <v>32000000000</v>
      </c>
      <c r="C75" s="88">
        <v>-18.958445000000001</v>
      </c>
      <c r="D75" s="88">
        <v>-8.7520551999999991</v>
      </c>
      <c r="J75" s="88">
        <v>32000000000</v>
      </c>
      <c r="K75" s="88">
        <v>-20.308226000000001</v>
      </c>
      <c r="L75" s="88">
        <v>-6.7077308000000002</v>
      </c>
    </row>
    <row r="76" spans="2:17" x14ac:dyDescent="0.25">
      <c r="B76" s="88" t="s">
        <v>21</v>
      </c>
      <c r="J76" s="88" t="s">
        <v>21</v>
      </c>
    </row>
    <row r="77" spans="2:17" x14ac:dyDescent="0.25">
      <c r="F77" s="6" t="s">
        <v>24</v>
      </c>
      <c r="N77" s="6" t="s">
        <v>24</v>
      </c>
    </row>
    <row r="78" spans="2:17" ht="15.75" x14ac:dyDescent="0.25">
      <c r="F78" s="6" t="s">
        <v>19</v>
      </c>
      <c r="G78" s="6" t="str">
        <f t="shared" ref="G78:G97" si="12">D104</f>
        <v>1Rx5L dBc Log Mag(dB)</v>
      </c>
      <c r="H78" s="35">
        <v>1</v>
      </c>
      <c r="N78" s="6" t="s">
        <v>19</v>
      </c>
      <c r="O78" s="6" t="str">
        <f t="shared" ref="O78:O97" si="13">L104</f>
        <v>1Rx5L dBc Log Mag(dB)</v>
      </c>
      <c r="P78" s="35">
        <v>1</v>
      </c>
    </row>
    <row r="79" spans="2:17" ht="15.75" x14ac:dyDescent="0.25">
      <c r="B79" s="88" t="s">
        <v>23</v>
      </c>
      <c r="F79" s="6">
        <f t="shared" ref="F79:F97" si="14">B105/1000000000</f>
        <v>30</v>
      </c>
      <c r="G79" s="6">
        <f t="shared" si="12"/>
        <v>-83.858269000000007</v>
      </c>
      <c r="H79" s="36">
        <f>ABS(AVERAGE(G79:G97)-(H78-1)*5)</f>
        <v>81.248823157894734</v>
      </c>
      <c r="J79" s="88" t="s">
        <v>23</v>
      </c>
      <c r="N79" s="6">
        <f t="shared" ref="N79:N97" si="15">J105/1000000000</f>
        <v>30</v>
      </c>
      <c r="O79" s="6">
        <f t="shared" si="13"/>
        <v>-78.465416000000005</v>
      </c>
      <c r="P79" s="36">
        <f>ABS(AVERAGE(O79:O97)-(P78-1)*5)</f>
        <v>72.999202684210516</v>
      </c>
    </row>
    <row r="80" spans="2:17" x14ac:dyDescent="0.25">
      <c r="B80" s="88" t="s">
        <v>19</v>
      </c>
      <c r="C80" s="88" t="s">
        <v>120</v>
      </c>
      <c r="D80" s="88" t="s">
        <v>33</v>
      </c>
      <c r="F80" s="6">
        <f t="shared" si="14"/>
        <v>30.111111111111001</v>
      </c>
      <c r="G80" s="6">
        <f t="shared" si="12"/>
        <v>-80.083022999999997</v>
      </c>
      <c r="J80" s="88" t="s">
        <v>19</v>
      </c>
      <c r="K80" s="88" t="s">
        <v>120</v>
      </c>
      <c r="L80" s="88" t="s">
        <v>33</v>
      </c>
      <c r="N80" s="6">
        <f t="shared" si="15"/>
        <v>30.111111111111001</v>
      </c>
      <c r="O80" s="6">
        <f t="shared" si="13"/>
        <v>-92.426383999999999</v>
      </c>
    </row>
    <row r="81" spans="2:15" x14ac:dyDescent="0.25">
      <c r="B81" s="88">
        <v>28000000000</v>
      </c>
      <c r="C81" s="88">
        <v>-84.585532999999998</v>
      </c>
      <c r="D81" s="88">
        <v>-78.132332000000005</v>
      </c>
      <c r="F81" s="6">
        <f t="shared" si="14"/>
        <v>30.222222222222001</v>
      </c>
      <c r="G81" s="6">
        <f t="shared" si="12"/>
        <v>-78.895606999999998</v>
      </c>
      <c r="J81" s="88">
        <v>28000000000</v>
      </c>
      <c r="K81" s="88">
        <v>-58.000019000000002</v>
      </c>
      <c r="L81" s="88">
        <v>-48.277408999999999</v>
      </c>
      <c r="N81" s="6">
        <f t="shared" si="15"/>
        <v>30.222222222222001</v>
      </c>
      <c r="O81" s="6">
        <f t="shared" si="13"/>
        <v>-73.423362999999995</v>
      </c>
    </row>
    <row r="82" spans="2:15" x14ac:dyDescent="0.25">
      <c r="B82" s="88">
        <v>28222222222.222</v>
      </c>
      <c r="C82" s="88">
        <v>-85.451949999999997</v>
      </c>
      <c r="D82" s="88">
        <v>-78.155617000000007</v>
      </c>
      <c r="F82" s="6">
        <f t="shared" si="14"/>
        <v>30.333333333333002</v>
      </c>
      <c r="G82" s="6">
        <f t="shared" si="12"/>
        <v>-87.488975999999994</v>
      </c>
      <c r="J82" s="88">
        <v>28222222222.222</v>
      </c>
      <c r="K82" s="88">
        <v>-60.473613999999998</v>
      </c>
      <c r="L82" s="88">
        <v>-50.717421999999999</v>
      </c>
      <c r="N82" s="6">
        <f t="shared" si="15"/>
        <v>30.333333333333002</v>
      </c>
      <c r="O82" s="6">
        <f t="shared" si="13"/>
        <v>-58.277946</v>
      </c>
    </row>
    <row r="83" spans="2:15" x14ac:dyDescent="0.25">
      <c r="B83" s="88">
        <v>28444444444.444</v>
      </c>
      <c r="C83" s="88">
        <v>-85.716408000000001</v>
      </c>
      <c r="D83" s="88">
        <v>-78.087799000000004</v>
      </c>
      <c r="F83" s="6">
        <f t="shared" si="14"/>
        <v>30.444444444443999</v>
      </c>
      <c r="G83" s="6">
        <f t="shared" si="12"/>
        <v>-80.237198000000006</v>
      </c>
      <c r="J83" s="88">
        <v>28444444444.444</v>
      </c>
      <c r="K83" s="88">
        <v>-52.986778000000001</v>
      </c>
      <c r="L83" s="88">
        <v>-43.294716000000001</v>
      </c>
      <c r="N83" s="6">
        <f t="shared" si="15"/>
        <v>30.444444444443999</v>
      </c>
      <c r="O83" s="6">
        <f t="shared" si="13"/>
        <v>-83.609245000000001</v>
      </c>
    </row>
    <row r="84" spans="2:15" x14ac:dyDescent="0.25">
      <c r="B84" s="88">
        <v>28666666666.667</v>
      </c>
      <c r="C84" s="88">
        <v>-84.672141999999994</v>
      </c>
      <c r="D84" s="88">
        <v>-76.850098000000003</v>
      </c>
      <c r="F84" s="6">
        <f t="shared" si="14"/>
        <v>30.555555555556001</v>
      </c>
      <c r="G84" s="6">
        <f t="shared" si="12"/>
        <v>-74.675742999999997</v>
      </c>
      <c r="J84" s="88">
        <v>28666666666.667</v>
      </c>
      <c r="K84" s="88">
        <v>-78.315956</v>
      </c>
      <c r="L84" s="88">
        <v>-69.088798999999995</v>
      </c>
      <c r="N84" s="6">
        <f t="shared" si="15"/>
        <v>30.555555555556001</v>
      </c>
      <c r="O84" s="6">
        <f t="shared" si="13"/>
        <v>-78.885277000000002</v>
      </c>
    </row>
    <row r="85" spans="2:15" x14ac:dyDescent="0.25">
      <c r="B85" s="88">
        <v>28888888888.889</v>
      </c>
      <c r="C85" s="88">
        <v>-89.197922000000005</v>
      </c>
      <c r="D85" s="88">
        <v>-81.513603000000003</v>
      </c>
      <c r="F85" s="6">
        <f t="shared" si="14"/>
        <v>30.666666666666998</v>
      </c>
      <c r="G85" s="6">
        <f t="shared" si="12"/>
        <v>-80.127617000000001</v>
      </c>
      <c r="J85" s="88">
        <v>28888888888.889</v>
      </c>
      <c r="K85" s="88">
        <v>-53.779285000000002</v>
      </c>
      <c r="L85" s="88">
        <v>-45.016070999999997</v>
      </c>
      <c r="N85" s="6">
        <f t="shared" si="15"/>
        <v>30.666666666666998</v>
      </c>
      <c r="O85" s="6">
        <f t="shared" si="13"/>
        <v>-77.657691999999997</v>
      </c>
    </row>
    <row r="86" spans="2:15" x14ac:dyDescent="0.25">
      <c r="B86" s="88">
        <v>29111111111.111</v>
      </c>
      <c r="C86" s="88">
        <v>-90.737296999999998</v>
      </c>
      <c r="D86" s="88">
        <v>-82.537643000000003</v>
      </c>
      <c r="F86" s="6">
        <f t="shared" si="14"/>
        <v>30.777777777777999</v>
      </c>
      <c r="G86" s="6">
        <f t="shared" si="12"/>
        <v>-90.499481000000003</v>
      </c>
      <c r="J86" s="88">
        <v>29111111111.111</v>
      </c>
      <c r="K86" s="88">
        <v>-91.989577999999995</v>
      </c>
      <c r="L86" s="88">
        <v>-82.242462000000003</v>
      </c>
      <c r="N86" s="6">
        <f t="shared" si="15"/>
        <v>30.777777777777999</v>
      </c>
      <c r="O86" s="6">
        <f t="shared" si="13"/>
        <v>-71.982307000000006</v>
      </c>
    </row>
    <row r="87" spans="2:15" x14ac:dyDescent="0.25">
      <c r="B87" s="88">
        <v>29333333333.333</v>
      </c>
      <c r="C87" s="88">
        <v>-87.197021000000007</v>
      </c>
      <c r="D87" s="88">
        <v>-78.835136000000006</v>
      </c>
      <c r="F87" s="6">
        <f t="shared" si="14"/>
        <v>30.888888888888999</v>
      </c>
      <c r="G87" s="6">
        <f t="shared" si="12"/>
        <v>-77.615677000000005</v>
      </c>
      <c r="J87" s="88">
        <v>29333333333.333</v>
      </c>
      <c r="K87" s="88">
        <v>-55.127150999999998</v>
      </c>
      <c r="L87" s="88">
        <v>-45.098922999999999</v>
      </c>
      <c r="N87" s="6">
        <f t="shared" si="15"/>
        <v>30.888888888888999</v>
      </c>
      <c r="O87" s="6">
        <f t="shared" si="13"/>
        <v>-61.136135000000003</v>
      </c>
    </row>
    <row r="88" spans="2:15" x14ac:dyDescent="0.25">
      <c r="B88" s="88">
        <v>29555555555.556</v>
      </c>
      <c r="C88" s="88">
        <v>-98.605170999999999</v>
      </c>
      <c r="D88" s="88">
        <v>-90.168471999999994</v>
      </c>
      <c r="F88" s="6">
        <f t="shared" si="14"/>
        <v>31</v>
      </c>
      <c r="G88" s="6">
        <f t="shared" si="12"/>
        <v>-81.198684999999998</v>
      </c>
      <c r="J88" s="88">
        <v>29555555555.556</v>
      </c>
      <c r="K88" s="88">
        <v>-81.801697000000004</v>
      </c>
      <c r="L88" s="88">
        <v>-71.684562999999997</v>
      </c>
      <c r="N88" s="6">
        <f t="shared" si="15"/>
        <v>31</v>
      </c>
      <c r="O88" s="6">
        <f t="shared" si="13"/>
        <v>-79.551353000000006</v>
      </c>
    </row>
    <row r="89" spans="2:15" x14ac:dyDescent="0.25">
      <c r="B89" s="88">
        <v>29777777777.778</v>
      </c>
      <c r="C89" s="88">
        <v>-93.885513000000003</v>
      </c>
      <c r="D89" s="88">
        <v>-85.629204000000001</v>
      </c>
      <c r="F89" s="6">
        <f t="shared" si="14"/>
        <v>31.111111111111001</v>
      </c>
      <c r="G89" s="6">
        <f t="shared" si="12"/>
        <v>-80.813453999999993</v>
      </c>
      <c r="J89" s="88">
        <v>29777777777.778</v>
      </c>
      <c r="K89" s="88">
        <v>-63.611691</v>
      </c>
      <c r="L89" s="88">
        <v>-53.976993999999998</v>
      </c>
      <c r="N89" s="6">
        <f t="shared" si="15"/>
        <v>31.111111111111001</v>
      </c>
      <c r="O89" s="6">
        <f t="shared" si="13"/>
        <v>-80.949005</v>
      </c>
    </row>
    <row r="90" spans="2:15" x14ac:dyDescent="0.25">
      <c r="B90" s="88">
        <v>30000000000</v>
      </c>
      <c r="C90" s="88">
        <v>-86.273582000000005</v>
      </c>
      <c r="D90" s="88">
        <v>-77.868210000000005</v>
      </c>
      <c r="F90" s="6">
        <f t="shared" si="14"/>
        <v>31.222222222222001</v>
      </c>
      <c r="G90" s="6">
        <f t="shared" si="12"/>
        <v>-81.977324999999993</v>
      </c>
      <c r="J90" s="88">
        <v>30000000000</v>
      </c>
      <c r="K90" s="88">
        <v>-88.628471000000005</v>
      </c>
      <c r="L90" s="88">
        <v>-79.499915999999999</v>
      </c>
      <c r="N90" s="6">
        <f t="shared" si="15"/>
        <v>31.222222222222001</v>
      </c>
      <c r="O90" s="6">
        <f t="shared" si="13"/>
        <v>-87.309096999999994</v>
      </c>
    </row>
    <row r="91" spans="2:15" x14ac:dyDescent="0.25">
      <c r="B91" s="88">
        <v>30222222222.222</v>
      </c>
      <c r="C91" s="88">
        <v>-90.026488999999998</v>
      </c>
      <c r="D91" s="88">
        <v>-81.704109000000003</v>
      </c>
      <c r="F91" s="6">
        <f t="shared" si="14"/>
        <v>31.333333333333002</v>
      </c>
      <c r="G91" s="6">
        <f t="shared" si="12"/>
        <v>-81.463936000000004</v>
      </c>
      <c r="J91" s="88">
        <v>30222222222.222</v>
      </c>
      <c r="K91" s="88">
        <v>-70.071274000000003</v>
      </c>
      <c r="L91" s="88">
        <v>-61.185397999999999</v>
      </c>
      <c r="N91" s="6">
        <f t="shared" si="15"/>
        <v>31.333333333333002</v>
      </c>
      <c r="O91" s="6">
        <f t="shared" si="13"/>
        <v>-44.284923999999997</v>
      </c>
    </row>
    <row r="92" spans="2:15" x14ac:dyDescent="0.25">
      <c r="B92" s="88">
        <v>30444444444.444</v>
      </c>
      <c r="C92" s="88">
        <v>-85.111755000000002</v>
      </c>
      <c r="D92" s="88">
        <v>-77.475166000000002</v>
      </c>
      <c r="F92" s="6">
        <f t="shared" si="14"/>
        <v>31.444444444443999</v>
      </c>
      <c r="G92" s="6">
        <f t="shared" si="12"/>
        <v>-95.685035999999997</v>
      </c>
      <c r="J92" s="88">
        <v>30444444444.444</v>
      </c>
      <c r="K92" s="88">
        <v>-84.491623000000004</v>
      </c>
      <c r="L92" s="88">
        <v>-75.923370000000006</v>
      </c>
      <c r="N92" s="6">
        <f t="shared" si="15"/>
        <v>31.444444444443999</v>
      </c>
      <c r="O92" s="6">
        <f t="shared" si="13"/>
        <v>-82.863204999999994</v>
      </c>
    </row>
    <row r="93" spans="2:15" x14ac:dyDescent="0.25">
      <c r="B93" s="88">
        <v>30666666666.667</v>
      </c>
      <c r="C93" s="88">
        <v>-90.742667999999995</v>
      </c>
      <c r="D93" s="88">
        <v>-83.269217999999995</v>
      </c>
      <c r="F93" s="6">
        <f t="shared" si="14"/>
        <v>31.555555555556001</v>
      </c>
      <c r="G93" s="6">
        <f t="shared" si="12"/>
        <v>-77.833038000000002</v>
      </c>
      <c r="J93" s="88">
        <v>30666666666.667</v>
      </c>
      <c r="K93" s="88">
        <v>-52.079124</v>
      </c>
      <c r="L93" s="88">
        <v>-42.972042000000002</v>
      </c>
      <c r="N93" s="6">
        <f t="shared" si="15"/>
        <v>31.555555555556001</v>
      </c>
      <c r="O93" s="6">
        <f t="shared" si="13"/>
        <v>-76.547843999999998</v>
      </c>
    </row>
    <row r="94" spans="2:15" x14ac:dyDescent="0.25">
      <c r="B94" s="88">
        <v>30888888888.889</v>
      </c>
      <c r="C94" s="88">
        <v>-85.755629999999996</v>
      </c>
      <c r="D94" s="88">
        <v>-78.151054000000002</v>
      </c>
      <c r="F94" s="6">
        <f t="shared" si="14"/>
        <v>31.666666666666998</v>
      </c>
      <c r="G94" s="6">
        <f t="shared" si="12"/>
        <v>-80.252212999999998</v>
      </c>
      <c r="J94" s="88">
        <v>30888888888.889</v>
      </c>
      <c r="K94" s="88">
        <v>-61.518355999999997</v>
      </c>
      <c r="L94" s="88">
        <v>-51.807879999999997</v>
      </c>
      <c r="N94" s="6">
        <f t="shared" si="15"/>
        <v>31.666666666666998</v>
      </c>
      <c r="O94" s="6">
        <f t="shared" si="13"/>
        <v>-75.547348</v>
      </c>
    </row>
    <row r="95" spans="2:15" x14ac:dyDescent="0.25">
      <c r="B95" s="88">
        <v>31111111111.111</v>
      </c>
      <c r="C95" s="88">
        <v>-84.678635</v>
      </c>
      <c r="D95" s="88">
        <v>-76.400322000000003</v>
      </c>
      <c r="F95" s="6">
        <f t="shared" si="14"/>
        <v>31.777777777777999</v>
      </c>
      <c r="G95" s="6">
        <f t="shared" si="12"/>
        <v>-76.946556000000001</v>
      </c>
      <c r="J95" s="88">
        <v>31111111111.111</v>
      </c>
      <c r="K95" s="88">
        <v>-53.906120000000001</v>
      </c>
      <c r="L95" s="88">
        <v>-43.552166</v>
      </c>
      <c r="N95" s="6">
        <f t="shared" si="15"/>
        <v>31.777777777777999</v>
      </c>
      <c r="O95" s="6">
        <f t="shared" si="13"/>
        <v>-62.410004000000001</v>
      </c>
    </row>
    <row r="96" spans="2:15" x14ac:dyDescent="0.25">
      <c r="B96" s="88">
        <v>31333333333.333</v>
      </c>
      <c r="C96" s="88">
        <v>-94.004478000000006</v>
      </c>
      <c r="D96" s="88">
        <v>-85.812888999999998</v>
      </c>
      <c r="F96" s="6">
        <f t="shared" si="14"/>
        <v>31.888888888888999</v>
      </c>
      <c r="G96" s="6">
        <f t="shared" si="12"/>
        <v>-80.423088000000007</v>
      </c>
      <c r="J96" s="88">
        <v>31333333333.333</v>
      </c>
      <c r="K96" s="88">
        <v>-51.971912000000003</v>
      </c>
      <c r="L96" s="88">
        <v>-41.716709000000002</v>
      </c>
      <c r="N96" s="6">
        <f t="shared" si="15"/>
        <v>31.888888888888999</v>
      </c>
      <c r="O96" s="6">
        <f t="shared" si="13"/>
        <v>-47.013195000000003</v>
      </c>
    </row>
    <row r="97" spans="2:16" x14ac:dyDescent="0.25">
      <c r="B97" s="88">
        <v>31555555555.556</v>
      </c>
      <c r="C97" s="88">
        <v>-82.460685999999995</v>
      </c>
      <c r="D97" s="88">
        <v>-73.934921000000003</v>
      </c>
      <c r="F97" s="6">
        <f t="shared" si="14"/>
        <v>32</v>
      </c>
      <c r="G97" s="6">
        <f t="shared" si="12"/>
        <v>-73.652717999999993</v>
      </c>
      <c r="J97" s="88">
        <v>31555555555.556</v>
      </c>
      <c r="K97" s="88">
        <v>-54.600558999999997</v>
      </c>
      <c r="L97" s="88">
        <v>-43.280059999999999</v>
      </c>
      <c r="N97" s="6">
        <f t="shared" si="15"/>
        <v>32</v>
      </c>
      <c r="O97" s="6">
        <f t="shared" si="13"/>
        <v>-74.645111</v>
      </c>
    </row>
    <row r="98" spans="2:16" x14ac:dyDescent="0.25">
      <c r="B98" s="88">
        <v>31777777777.778</v>
      </c>
      <c r="C98" s="88">
        <v>-90.805312999999998</v>
      </c>
      <c r="D98" s="88">
        <v>-75.809708000000001</v>
      </c>
      <c r="F98" s="6" t="s">
        <v>21</v>
      </c>
      <c r="J98" s="88">
        <v>31777777777.778</v>
      </c>
      <c r="K98" s="88">
        <v>-62.709175000000002</v>
      </c>
      <c r="L98" s="88">
        <v>-44.622256999999998</v>
      </c>
      <c r="N98" s="6" t="s">
        <v>21</v>
      </c>
    </row>
    <row r="99" spans="2:16" x14ac:dyDescent="0.25">
      <c r="B99" s="88">
        <v>32000000000</v>
      </c>
      <c r="C99" s="88">
        <v>-44.794846</v>
      </c>
      <c r="D99" s="88">
        <v>-34.588455000000003</v>
      </c>
      <c r="J99" s="88">
        <v>32000000000</v>
      </c>
      <c r="K99" s="88">
        <v>-48.992226000000002</v>
      </c>
      <c r="L99" s="88">
        <v>-35.391731</v>
      </c>
    </row>
    <row r="100" spans="2:16" x14ac:dyDescent="0.25">
      <c r="B100" s="88" t="s">
        <v>21</v>
      </c>
      <c r="J100" s="88" t="s">
        <v>21</v>
      </c>
    </row>
    <row r="101" spans="2:16" x14ac:dyDescent="0.25">
      <c r="F101" s="6" t="s">
        <v>25</v>
      </c>
      <c r="N101" s="6" t="s">
        <v>25</v>
      </c>
    </row>
    <row r="102" spans="2:16" ht="15.75" x14ac:dyDescent="0.25">
      <c r="F102" s="6" t="s">
        <v>19</v>
      </c>
      <c r="G102" s="6" t="str">
        <f t="shared" ref="G102:G121" si="16">D128</f>
        <v>2Rx1L dBc Log Mag(dB)</v>
      </c>
      <c r="H102" s="35">
        <v>2</v>
      </c>
      <c r="N102" s="6" t="s">
        <v>19</v>
      </c>
      <c r="O102" s="6" t="str">
        <f t="shared" ref="O102:O121" si="17">L128</f>
        <v>2Rx1L dBc Log Mag(dB)</v>
      </c>
      <c r="P102" s="35">
        <v>2</v>
      </c>
    </row>
    <row r="103" spans="2:16" ht="15.75" x14ac:dyDescent="0.25">
      <c r="B103" s="88" t="s">
        <v>24</v>
      </c>
      <c r="F103" s="6">
        <f t="shared" ref="F103:F121" si="18">B129/1000000000</f>
        <v>8</v>
      </c>
      <c r="G103" s="6">
        <f t="shared" si="16"/>
        <v>-66.875534000000002</v>
      </c>
      <c r="H103" s="36">
        <f>ABS(AVERAGE(G103:G121)-(H102-1)*5)</f>
        <v>58.984414210526317</v>
      </c>
      <c r="J103" s="88" t="s">
        <v>24</v>
      </c>
      <c r="N103" s="6">
        <f t="shared" ref="N103:N121" si="19">J129/1000000000</f>
        <v>8</v>
      </c>
      <c r="O103" s="6">
        <f t="shared" si="17"/>
        <v>-46.808838000000002</v>
      </c>
      <c r="P103" s="36">
        <f>ABS(AVERAGE(O103:O121)-(P102-1)*5)</f>
        <v>48.921970684210528</v>
      </c>
    </row>
    <row r="104" spans="2:16" x14ac:dyDescent="0.25">
      <c r="B104" s="88" t="s">
        <v>19</v>
      </c>
      <c r="C104" s="88" t="s">
        <v>121</v>
      </c>
      <c r="D104" s="88" t="s">
        <v>254</v>
      </c>
      <c r="F104" s="6">
        <f t="shared" si="18"/>
        <v>8.4419166666666996</v>
      </c>
      <c r="G104" s="6">
        <f t="shared" si="16"/>
        <v>-53.744827000000001</v>
      </c>
      <c r="J104" s="88" t="s">
        <v>19</v>
      </c>
      <c r="K104" s="88" t="s">
        <v>121</v>
      </c>
      <c r="L104" s="88" t="s">
        <v>254</v>
      </c>
      <c r="N104" s="6">
        <f t="shared" si="19"/>
        <v>8.4419166666666996</v>
      </c>
      <c r="O104" s="6">
        <f t="shared" si="17"/>
        <v>-44.464816999999996</v>
      </c>
    </row>
    <row r="105" spans="2:16" x14ac:dyDescent="0.25">
      <c r="B105" s="88">
        <v>30000000000</v>
      </c>
      <c r="C105" s="88">
        <v>-90.31147</v>
      </c>
      <c r="D105" s="88">
        <v>-83.858269000000007</v>
      </c>
      <c r="F105" s="6">
        <f t="shared" si="18"/>
        <v>8.8838333333332997</v>
      </c>
      <c r="G105" s="6">
        <f t="shared" si="16"/>
        <v>-54.383479999999999</v>
      </c>
      <c r="J105" s="88">
        <v>30000000000</v>
      </c>
      <c r="K105" s="88">
        <v>-88.188034000000002</v>
      </c>
      <c r="L105" s="88">
        <v>-78.465416000000005</v>
      </c>
      <c r="N105" s="6">
        <f t="shared" si="19"/>
        <v>8.8838333333332997</v>
      </c>
      <c r="O105" s="6">
        <f t="shared" si="17"/>
        <v>-53.495990999999997</v>
      </c>
    </row>
    <row r="106" spans="2:16" x14ac:dyDescent="0.25">
      <c r="B106" s="88">
        <v>30111111111.111</v>
      </c>
      <c r="C106" s="88">
        <v>-87.379349000000005</v>
      </c>
      <c r="D106" s="88">
        <v>-80.083022999999997</v>
      </c>
      <c r="F106" s="6">
        <f t="shared" si="18"/>
        <v>9.3257499999999993</v>
      </c>
      <c r="G106" s="6">
        <f t="shared" si="16"/>
        <v>-55.455463000000002</v>
      </c>
      <c r="J106" s="88">
        <v>30111111111.111</v>
      </c>
      <c r="K106" s="88">
        <v>-102.18258</v>
      </c>
      <c r="L106" s="88">
        <v>-92.426383999999999</v>
      </c>
      <c r="N106" s="6">
        <f t="shared" si="19"/>
        <v>9.3257499999999993</v>
      </c>
      <c r="O106" s="6">
        <f t="shared" si="17"/>
        <v>-49.968097999999998</v>
      </c>
    </row>
    <row r="107" spans="2:16" x14ac:dyDescent="0.25">
      <c r="B107" s="88">
        <v>30222222222.222</v>
      </c>
      <c r="C107" s="88">
        <v>-86.524215999999996</v>
      </c>
      <c r="D107" s="88">
        <v>-78.895606999999998</v>
      </c>
      <c r="F107" s="6">
        <f t="shared" si="18"/>
        <v>9.7676666666667007</v>
      </c>
      <c r="G107" s="6">
        <f t="shared" si="16"/>
        <v>-54.923473000000001</v>
      </c>
      <c r="J107" s="88">
        <v>30222222222.222</v>
      </c>
      <c r="K107" s="88">
        <v>-83.115425000000002</v>
      </c>
      <c r="L107" s="88">
        <v>-73.423362999999995</v>
      </c>
      <c r="N107" s="6">
        <f t="shared" si="19"/>
        <v>9.7676666666667007</v>
      </c>
      <c r="O107" s="6">
        <f t="shared" si="17"/>
        <v>-43.141781000000002</v>
      </c>
    </row>
    <row r="108" spans="2:16" x14ac:dyDescent="0.25">
      <c r="B108" s="88">
        <v>30333333333.333</v>
      </c>
      <c r="C108" s="88">
        <v>-95.311019999999999</v>
      </c>
      <c r="D108" s="88">
        <v>-87.488975999999994</v>
      </c>
      <c r="F108" s="6">
        <f t="shared" si="18"/>
        <v>10.209583333333001</v>
      </c>
      <c r="G108" s="6">
        <f t="shared" si="16"/>
        <v>-61.399039999999999</v>
      </c>
      <c r="J108" s="88">
        <v>30333333333.333</v>
      </c>
      <c r="K108" s="88">
        <v>-67.505095999999995</v>
      </c>
      <c r="L108" s="88">
        <v>-58.277946</v>
      </c>
      <c r="N108" s="6">
        <f t="shared" si="19"/>
        <v>10.209583333333001</v>
      </c>
      <c r="O108" s="6">
        <f t="shared" si="17"/>
        <v>-43.200428000000002</v>
      </c>
    </row>
    <row r="109" spans="2:16" x14ac:dyDescent="0.25">
      <c r="B109" s="88">
        <v>30444444444.444</v>
      </c>
      <c r="C109" s="88">
        <v>-87.921515999999997</v>
      </c>
      <c r="D109" s="88">
        <v>-80.237198000000006</v>
      </c>
      <c r="F109" s="6">
        <f t="shared" si="18"/>
        <v>10.6515</v>
      </c>
      <c r="G109" s="6">
        <f t="shared" si="16"/>
        <v>-64.055717000000001</v>
      </c>
      <c r="J109" s="88">
        <v>30444444444.444</v>
      </c>
      <c r="K109" s="88">
        <v>-92.372451999999996</v>
      </c>
      <c r="L109" s="88">
        <v>-83.609245000000001</v>
      </c>
      <c r="N109" s="6">
        <f t="shared" si="19"/>
        <v>10.6515</v>
      </c>
      <c r="O109" s="6">
        <f t="shared" si="17"/>
        <v>-42.214587999999999</v>
      </c>
    </row>
    <row r="110" spans="2:16" x14ac:dyDescent="0.25">
      <c r="B110" s="88">
        <v>30555555555.556</v>
      </c>
      <c r="C110" s="88">
        <v>-82.875397000000007</v>
      </c>
      <c r="D110" s="88">
        <v>-74.675742999999997</v>
      </c>
      <c r="F110" s="6">
        <f t="shared" si="18"/>
        <v>11.093416666667</v>
      </c>
      <c r="G110" s="6">
        <f t="shared" si="16"/>
        <v>-56.061413000000002</v>
      </c>
      <c r="J110" s="88">
        <v>30555555555.556</v>
      </c>
      <c r="K110" s="88">
        <v>-88.632392999999993</v>
      </c>
      <c r="L110" s="88">
        <v>-78.885277000000002</v>
      </c>
      <c r="N110" s="6">
        <f t="shared" si="19"/>
        <v>11.093416666667</v>
      </c>
      <c r="O110" s="6">
        <f t="shared" si="17"/>
        <v>-45.235335999999997</v>
      </c>
    </row>
    <row r="111" spans="2:16" x14ac:dyDescent="0.25">
      <c r="B111" s="88">
        <v>30666666666.667</v>
      </c>
      <c r="C111" s="88">
        <v>-88.489502000000002</v>
      </c>
      <c r="D111" s="88">
        <v>-80.127617000000001</v>
      </c>
      <c r="F111" s="6">
        <f t="shared" si="18"/>
        <v>11.535333333333</v>
      </c>
      <c r="G111" s="6">
        <f t="shared" si="16"/>
        <v>-56.649593000000003</v>
      </c>
      <c r="J111" s="88">
        <v>30666666666.667</v>
      </c>
      <c r="K111" s="88">
        <v>-87.685920999999993</v>
      </c>
      <c r="L111" s="88">
        <v>-77.657691999999997</v>
      </c>
      <c r="N111" s="6">
        <f t="shared" si="19"/>
        <v>11.535333333333</v>
      </c>
      <c r="O111" s="6">
        <f t="shared" si="17"/>
        <v>-43.392136000000001</v>
      </c>
    </row>
    <row r="112" spans="2:16" x14ac:dyDescent="0.25">
      <c r="B112" s="88">
        <v>30777777777.778</v>
      </c>
      <c r="C112" s="88">
        <v>-98.936179999999993</v>
      </c>
      <c r="D112" s="88">
        <v>-90.499481000000003</v>
      </c>
      <c r="F112" s="6">
        <f t="shared" si="18"/>
        <v>11.97725</v>
      </c>
      <c r="G112" s="6">
        <f t="shared" si="16"/>
        <v>-55.375079999999997</v>
      </c>
      <c r="J112" s="88">
        <v>30777777777.778</v>
      </c>
      <c r="K112" s="88">
        <v>-82.099441999999996</v>
      </c>
      <c r="L112" s="88">
        <v>-71.982307000000006</v>
      </c>
      <c r="N112" s="6">
        <f t="shared" si="19"/>
        <v>11.97725</v>
      </c>
      <c r="O112" s="6">
        <f t="shared" si="17"/>
        <v>-42.693314000000001</v>
      </c>
    </row>
    <row r="113" spans="2:16" x14ac:dyDescent="0.25">
      <c r="B113" s="88">
        <v>30888888888.889</v>
      </c>
      <c r="C113" s="88">
        <v>-85.871986000000007</v>
      </c>
      <c r="D113" s="88">
        <v>-77.615677000000005</v>
      </c>
      <c r="F113" s="6">
        <f t="shared" si="18"/>
        <v>12.419166666667</v>
      </c>
      <c r="G113" s="6">
        <f t="shared" si="16"/>
        <v>-59.397998999999999</v>
      </c>
      <c r="J113" s="88">
        <v>30888888888.889</v>
      </c>
      <c r="K113" s="88">
        <v>-70.770827999999995</v>
      </c>
      <c r="L113" s="88">
        <v>-61.136135000000003</v>
      </c>
      <c r="N113" s="6">
        <f t="shared" si="19"/>
        <v>12.419166666667</v>
      </c>
      <c r="O113" s="6">
        <f t="shared" si="17"/>
        <v>-49.001251000000003</v>
      </c>
    </row>
    <row r="114" spans="2:16" x14ac:dyDescent="0.25">
      <c r="B114" s="88">
        <v>31000000000</v>
      </c>
      <c r="C114" s="88">
        <v>-89.604056999999997</v>
      </c>
      <c r="D114" s="88">
        <v>-81.198684999999998</v>
      </c>
      <c r="F114" s="6">
        <f t="shared" si="18"/>
        <v>12.861083333333001</v>
      </c>
      <c r="G114" s="6">
        <f t="shared" si="16"/>
        <v>-54.512756000000003</v>
      </c>
      <c r="J114" s="88">
        <v>31000000000</v>
      </c>
      <c r="K114" s="88">
        <v>-88.679916000000006</v>
      </c>
      <c r="L114" s="88">
        <v>-79.551353000000006</v>
      </c>
      <c r="N114" s="6">
        <f t="shared" si="19"/>
        <v>12.861083333333001</v>
      </c>
      <c r="O114" s="6">
        <f t="shared" si="17"/>
        <v>-45.785750999999998</v>
      </c>
    </row>
    <row r="115" spans="2:16" x14ac:dyDescent="0.25">
      <c r="B115" s="88">
        <v>31111111111.111</v>
      </c>
      <c r="C115" s="88">
        <v>-89.135834000000003</v>
      </c>
      <c r="D115" s="88">
        <v>-80.813453999999993</v>
      </c>
      <c r="F115" s="6">
        <f t="shared" si="18"/>
        <v>13.303000000000001</v>
      </c>
      <c r="G115" s="6">
        <f t="shared" si="16"/>
        <v>-54.626682000000002</v>
      </c>
      <c r="J115" s="88">
        <v>31111111111.111</v>
      </c>
      <c r="K115" s="88">
        <v>-89.834877000000006</v>
      </c>
      <c r="L115" s="88">
        <v>-80.949005</v>
      </c>
      <c r="N115" s="6">
        <f t="shared" si="19"/>
        <v>13.303000000000001</v>
      </c>
      <c r="O115" s="6">
        <f t="shared" si="17"/>
        <v>-41.528937999999997</v>
      </c>
    </row>
    <row r="116" spans="2:16" x14ac:dyDescent="0.25">
      <c r="B116" s="88">
        <v>31222222222.222</v>
      </c>
      <c r="C116" s="88">
        <v>-89.613913999999994</v>
      </c>
      <c r="D116" s="88">
        <v>-81.977324999999993</v>
      </c>
      <c r="F116" s="6">
        <f t="shared" si="18"/>
        <v>13.744916666667001</v>
      </c>
      <c r="G116" s="6">
        <f t="shared" si="16"/>
        <v>-55.890663000000004</v>
      </c>
      <c r="J116" s="88">
        <v>31222222222.222</v>
      </c>
      <c r="K116" s="88">
        <v>-95.877341999999999</v>
      </c>
      <c r="L116" s="88">
        <v>-87.309096999999994</v>
      </c>
      <c r="N116" s="6">
        <f t="shared" si="19"/>
        <v>13.744916666667001</v>
      </c>
      <c r="O116" s="6">
        <f t="shared" si="17"/>
        <v>-36.130305999999997</v>
      </c>
    </row>
    <row r="117" spans="2:16" x14ac:dyDescent="0.25">
      <c r="B117" s="88">
        <v>31333333333.333</v>
      </c>
      <c r="C117" s="88">
        <v>-88.937386000000004</v>
      </c>
      <c r="D117" s="88">
        <v>-81.463936000000004</v>
      </c>
      <c r="F117" s="6">
        <f t="shared" si="18"/>
        <v>14.186833333333</v>
      </c>
      <c r="G117" s="6">
        <f t="shared" si="16"/>
        <v>-49.736656000000004</v>
      </c>
      <c r="J117" s="88">
        <v>31333333333.333</v>
      </c>
      <c r="K117" s="88">
        <v>-53.392006000000002</v>
      </c>
      <c r="L117" s="88">
        <v>-44.284923999999997</v>
      </c>
      <c r="N117" s="6">
        <f t="shared" si="19"/>
        <v>14.186833333333</v>
      </c>
      <c r="O117" s="6">
        <f t="shared" si="17"/>
        <v>-38.602184000000001</v>
      </c>
    </row>
    <row r="118" spans="2:16" x14ac:dyDescent="0.25">
      <c r="B118" s="88">
        <v>31444444444.444</v>
      </c>
      <c r="C118" s="88">
        <v>-103.28961</v>
      </c>
      <c r="D118" s="88">
        <v>-95.685035999999997</v>
      </c>
      <c r="F118" s="6">
        <f t="shared" si="18"/>
        <v>14.62875</v>
      </c>
      <c r="G118" s="6">
        <f t="shared" si="16"/>
        <v>-51.795189000000001</v>
      </c>
      <c r="J118" s="88">
        <v>31444444444.444</v>
      </c>
      <c r="K118" s="88">
        <v>-92.573677000000004</v>
      </c>
      <c r="L118" s="88">
        <v>-82.863204999999994</v>
      </c>
      <c r="N118" s="6">
        <f t="shared" si="19"/>
        <v>14.62875</v>
      </c>
      <c r="O118" s="6">
        <f t="shared" si="17"/>
        <v>-41.638720999999997</v>
      </c>
    </row>
    <row r="119" spans="2:16" x14ac:dyDescent="0.25">
      <c r="B119" s="88">
        <v>31555555555.556</v>
      </c>
      <c r="C119" s="88">
        <v>-86.111350999999999</v>
      </c>
      <c r="D119" s="88">
        <v>-77.833038000000002</v>
      </c>
      <c r="F119" s="6">
        <f t="shared" si="18"/>
        <v>15.070666666667</v>
      </c>
      <c r="G119" s="6">
        <f t="shared" si="16"/>
        <v>-57.236355000000003</v>
      </c>
      <c r="J119" s="88">
        <v>31555555555.556</v>
      </c>
      <c r="K119" s="88">
        <v>-86.901793999999995</v>
      </c>
      <c r="L119" s="88">
        <v>-76.547843999999998</v>
      </c>
      <c r="N119" s="6">
        <f t="shared" si="19"/>
        <v>15.070666666667</v>
      </c>
      <c r="O119" s="6">
        <f t="shared" si="17"/>
        <v>-42.949759999999998</v>
      </c>
    </row>
    <row r="120" spans="2:16" x14ac:dyDescent="0.25">
      <c r="B120" s="88">
        <v>31666666666.667</v>
      </c>
      <c r="C120" s="88">
        <v>-88.443802000000005</v>
      </c>
      <c r="D120" s="88">
        <v>-80.252212999999998</v>
      </c>
      <c r="F120" s="6">
        <f t="shared" si="18"/>
        <v>15.512583333333</v>
      </c>
      <c r="G120" s="6">
        <f t="shared" si="16"/>
        <v>-23.850387999999999</v>
      </c>
      <c r="J120" s="88">
        <v>31666666666.667</v>
      </c>
      <c r="K120" s="88">
        <v>-85.802550999999994</v>
      </c>
      <c r="L120" s="88">
        <v>-75.547348</v>
      </c>
      <c r="N120" s="6">
        <f t="shared" si="19"/>
        <v>15.512583333333</v>
      </c>
      <c r="O120" s="6">
        <f t="shared" si="17"/>
        <v>-39.921295000000001</v>
      </c>
    </row>
    <row r="121" spans="2:16" x14ac:dyDescent="0.25">
      <c r="B121" s="88">
        <v>31777777777.778</v>
      </c>
      <c r="C121" s="88">
        <v>-85.472313</v>
      </c>
      <c r="D121" s="88">
        <v>-76.946556000000001</v>
      </c>
      <c r="F121" s="6">
        <f t="shared" si="18"/>
        <v>15.954499999999999</v>
      </c>
      <c r="G121" s="6">
        <f t="shared" si="16"/>
        <v>-39.733561999999999</v>
      </c>
      <c r="J121" s="88">
        <v>31777777777.778</v>
      </c>
      <c r="K121" s="88">
        <v>-73.730507000000003</v>
      </c>
      <c r="L121" s="88">
        <v>-62.410004000000001</v>
      </c>
      <c r="N121" s="6">
        <f t="shared" si="19"/>
        <v>15.954499999999999</v>
      </c>
      <c r="O121" s="6">
        <f t="shared" si="17"/>
        <v>-44.343910000000001</v>
      </c>
    </row>
    <row r="122" spans="2:16" x14ac:dyDescent="0.25">
      <c r="B122" s="88">
        <v>31888888888.889</v>
      </c>
      <c r="C122" s="88">
        <v>-95.418694000000002</v>
      </c>
      <c r="D122" s="88">
        <v>-80.423088000000007</v>
      </c>
      <c r="F122" s="6" t="s">
        <v>21</v>
      </c>
      <c r="J122" s="88">
        <v>31888888888.889</v>
      </c>
      <c r="K122" s="88">
        <v>-65.100112999999993</v>
      </c>
      <c r="L122" s="88">
        <v>-47.013195000000003</v>
      </c>
      <c r="N122" s="6" t="s">
        <v>21</v>
      </c>
    </row>
    <row r="123" spans="2:16" x14ac:dyDescent="0.25">
      <c r="B123" s="88">
        <v>32000000000</v>
      </c>
      <c r="C123" s="88">
        <v>-83.859108000000006</v>
      </c>
      <c r="D123" s="88">
        <v>-73.652717999999993</v>
      </c>
      <c r="J123" s="88">
        <v>32000000000</v>
      </c>
      <c r="K123" s="88">
        <v>-88.245604999999998</v>
      </c>
      <c r="L123" s="88">
        <v>-74.645111</v>
      </c>
    </row>
    <row r="124" spans="2:16" x14ac:dyDescent="0.25">
      <c r="B124" s="88" t="s">
        <v>21</v>
      </c>
      <c r="J124" s="88" t="s">
        <v>21</v>
      </c>
    </row>
    <row r="125" spans="2:16" x14ac:dyDescent="0.25">
      <c r="F125" s="6" t="s">
        <v>35</v>
      </c>
      <c r="N125" s="6" t="s">
        <v>35</v>
      </c>
    </row>
    <row r="126" spans="2:16" ht="15.75" x14ac:dyDescent="0.25">
      <c r="F126" s="6" t="s">
        <v>19</v>
      </c>
      <c r="G126" s="6" t="str">
        <f t="shared" ref="G126:G145" si="20">D152</f>
        <v>2Rx2L dBc Log Mag(dB)</v>
      </c>
      <c r="H126" s="35">
        <v>2</v>
      </c>
      <c r="N126" s="6" t="s">
        <v>19</v>
      </c>
      <c r="O126" s="6" t="str">
        <f t="shared" ref="O126:O145" si="21">L152</f>
        <v>2Rx2L dBc Log Mag(dB)</v>
      </c>
      <c r="P126" s="35">
        <v>2</v>
      </c>
    </row>
    <row r="127" spans="2:16" ht="15.75" x14ac:dyDescent="0.25">
      <c r="B127" s="88" t="s">
        <v>25</v>
      </c>
      <c r="F127" s="6">
        <f t="shared" ref="F127:F145" si="22">B153/1000000000</f>
        <v>8</v>
      </c>
      <c r="G127" s="6">
        <f t="shared" si="20"/>
        <v>-45.875743999999997</v>
      </c>
      <c r="H127" s="36">
        <f>ABS(AVERAGE(G127:G145)-(H126-1)*5)</f>
        <v>60.314548736842113</v>
      </c>
      <c r="J127" s="88" t="s">
        <v>25</v>
      </c>
      <c r="N127" s="6">
        <f t="shared" ref="N127:N145" si="23">J153/1000000000</f>
        <v>8</v>
      </c>
      <c r="O127" s="6">
        <f t="shared" si="21"/>
        <v>-54.172020000000003</v>
      </c>
      <c r="P127" s="36">
        <f>ABS(AVERAGE(O127:O145)-(P126-1)*5)</f>
        <v>63.241764578947354</v>
      </c>
    </row>
    <row r="128" spans="2:16" x14ac:dyDescent="0.25">
      <c r="B128" s="88" t="s">
        <v>19</v>
      </c>
      <c r="C128" s="88" t="s">
        <v>122</v>
      </c>
      <c r="D128" s="88" t="s">
        <v>34</v>
      </c>
      <c r="F128" s="6">
        <f t="shared" si="22"/>
        <v>9.3308055555555995</v>
      </c>
      <c r="G128" s="6">
        <f t="shared" si="20"/>
        <v>-53.132171999999997</v>
      </c>
      <c r="J128" s="88" t="s">
        <v>19</v>
      </c>
      <c r="K128" s="88" t="s">
        <v>122</v>
      </c>
      <c r="L128" s="88" t="s">
        <v>34</v>
      </c>
      <c r="N128" s="6">
        <f t="shared" si="23"/>
        <v>9.3308055555555995</v>
      </c>
      <c r="O128" s="6">
        <f t="shared" si="21"/>
        <v>-63.277214000000001</v>
      </c>
    </row>
    <row r="129" spans="2:15" x14ac:dyDescent="0.25">
      <c r="B129" s="88">
        <v>8000000000</v>
      </c>
      <c r="C129" s="88">
        <v>-73.328743000000003</v>
      </c>
      <c r="D129" s="88">
        <v>-66.875534000000002</v>
      </c>
      <c r="F129" s="6">
        <f t="shared" si="22"/>
        <v>10.661611111111</v>
      </c>
      <c r="G129" s="6">
        <f t="shared" si="20"/>
        <v>-56.230609999999999</v>
      </c>
      <c r="J129" s="88">
        <v>8000000000</v>
      </c>
      <c r="K129" s="88">
        <v>-56.531447999999997</v>
      </c>
      <c r="L129" s="88">
        <v>-46.808838000000002</v>
      </c>
      <c r="N129" s="6">
        <f t="shared" si="23"/>
        <v>10.661611111111</v>
      </c>
      <c r="O129" s="6">
        <f t="shared" si="21"/>
        <v>-73.724304000000004</v>
      </c>
    </row>
    <row r="130" spans="2:15" x14ac:dyDescent="0.25">
      <c r="B130" s="88">
        <v>8441916666.6667004</v>
      </c>
      <c r="C130" s="88">
        <v>-61.041156999999998</v>
      </c>
      <c r="D130" s="88">
        <v>-53.744827000000001</v>
      </c>
      <c r="F130" s="6">
        <f t="shared" si="22"/>
        <v>11.992416666666999</v>
      </c>
      <c r="G130" s="6">
        <f t="shared" si="20"/>
        <v>-60.613415000000003</v>
      </c>
      <c r="J130" s="88">
        <v>8441916666.6667004</v>
      </c>
      <c r="K130" s="88">
        <v>-54.221007999999998</v>
      </c>
      <c r="L130" s="88">
        <v>-44.464816999999996</v>
      </c>
      <c r="N130" s="6">
        <f t="shared" si="23"/>
        <v>11.992416666666999</v>
      </c>
      <c r="O130" s="6">
        <f t="shared" si="21"/>
        <v>-77.127578999999997</v>
      </c>
    </row>
    <row r="131" spans="2:15" x14ac:dyDescent="0.25">
      <c r="B131" s="88">
        <v>8883833333.3332996</v>
      </c>
      <c r="C131" s="88">
        <v>-62.012089000000003</v>
      </c>
      <c r="D131" s="88">
        <v>-54.383479999999999</v>
      </c>
      <c r="F131" s="6">
        <f t="shared" si="22"/>
        <v>13.323222222222</v>
      </c>
      <c r="G131" s="6">
        <f t="shared" si="20"/>
        <v>-64.861457999999999</v>
      </c>
      <c r="J131" s="88">
        <v>8883833333.3332996</v>
      </c>
      <c r="K131" s="88">
        <v>-63.188048999999999</v>
      </c>
      <c r="L131" s="88">
        <v>-53.495990999999997</v>
      </c>
      <c r="N131" s="6">
        <f t="shared" si="23"/>
        <v>13.323222222222</v>
      </c>
      <c r="O131" s="6">
        <f t="shared" si="21"/>
        <v>-64.686797999999996</v>
      </c>
    </row>
    <row r="132" spans="2:15" x14ac:dyDescent="0.25">
      <c r="B132" s="88">
        <v>9325750000</v>
      </c>
      <c r="C132" s="88">
        <v>-63.277507999999997</v>
      </c>
      <c r="D132" s="88">
        <v>-55.455463000000002</v>
      </c>
      <c r="F132" s="6">
        <f t="shared" si="22"/>
        <v>14.654027777777999</v>
      </c>
      <c r="G132" s="6">
        <f t="shared" si="20"/>
        <v>-69.694344000000001</v>
      </c>
      <c r="J132" s="88">
        <v>9325750000</v>
      </c>
      <c r="K132" s="88">
        <v>-59.195250999999999</v>
      </c>
      <c r="L132" s="88">
        <v>-49.968097999999998</v>
      </c>
      <c r="N132" s="6">
        <f t="shared" si="23"/>
        <v>14.654027777777999</v>
      </c>
      <c r="O132" s="6">
        <f t="shared" si="21"/>
        <v>-68.978286999999995</v>
      </c>
    </row>
    <row r="133" spans="2:15" x14ac:dyDescent="0.25">
      <c r="B133" s="88">
        <v>9767666666.6667004</v>
      </c>
      <c r="C133" s="88">
        <v>-62.607792000000003</v>
      </c>
      <c r="D133" s="88">
        <v>-54.923473000000001</v>
      </c>
      <c r="F133" s="6">
        <f t="shared" si="22"/>
        <v>15.984833333333</v>
      </c>
      <c r="G133" s="6">
        <f t="shared" si="20"/>
        <v>-65.100586000000007</v>
      </c>
      <c r="J133" s="88">
        <v>9767666666.6667004</v>
      </c>
      <c r="K133" s="88">
        <v>-51.904995</v>
      </c>
      <c r="L133" s="88">
        <v>-43.141781000000002</v>
      </c>
      <c r="N133" s="6">
        <f t="shared" si="23"/>
        <v>15.984833333333</v>
      </c>
      <c r="O133" s="6">
        <f t="shared" si="21"/>
        <v>-68.534453999999997</v>
      </c>
    </row>
    <row r="134" spans="2:15" x14ac:dyDescent="0.25">
      <c r="B134" s="88">
        <v>10209583333.333</v>
      </c>
      <c r="C134" s="88">
        <v>-69.598693999999995</v>
      </c>
      <c r="D134" s="88">
        <v>-61.399039999999999</v>
      </c>
      <c r="F134" s="6">
        <f t="shared" si="22"/>
        <v>17.315638888889001</v>
      </c>
      <c r="G134" s="6">
        <f t="shared" si="20"/>
        <v>-60.520794000000002</v>
      </c>
      <c r="J134" s="88">
        <v>10209583333.333</v>
      </c>
      <c r="K134" s="88">
        <v>-52.947544000000001</v>
      </c>
      <c r="L134" s="88">
        <v>-43.200428000000002</v>
      </c>
      <c r="N134" s="6">
        <f t="shared" si="23"/>
        <v>17.315638888889001</v>
      </c>
      <c r="O134" s="6">
        <f t="shared" si="21"/>
        <v>-60.464030999999999</v>
      </c>
    </row>
    <row r="135" spans="2:15" x14ac:dyDescent="0.25">
      <c r="B135" s="88">
        <v>10651500000</v>
      </c>
      <c r="C135" s="88">
        <v>-72.417603</v>
      </c>
      <c r="D135" s="88">
        <v>-64.055717000000001</v>
      </c>
      <c r="F135" s="6">
        <f t="shared" si="22"/>
        <v>18.646444444444001</v>
      </c>
      <c r="G135" s="6">
        <f t="shared" si="20"/>
        <v>-61.763396999999998</v>
      </c>
      <c r="J135" s="88">
        <v>10651500000</v>
      </c>
      <c r="K135" s="88">
        <v>-52.242820999999999</v>
      </c>
      <c r="L135" s="88">
        <v>-42.214587999999999</v>
      </c>
      <c r="N135" s="6">
        <f t="shared" si="23"/>
        <v>18.646444444444001</v>
      </c>
      <c r="O135" s="6">
        <f t="shared" si="21"/>
        <v>-60.333778000000002</v>
      </c>
    </row>
    <row r="136" spans="2:15" x14ac:dyDescent="0.25">
      <c r="B136" s="88">
        <v>11093416666.667</v>
      </c>
      <c r="C136" s="88">
        <v>-64.498108000000002</v>
      </c>
      <c r="D136" s="88">
        <v>-56.061413000000002</v>
      </c>
      <c r="F136" s="6">
        <f t="shared" si="22"/>
        <v>19.977250000000002</v>
      </c>
      <c r="G136" s="6">
        <f t="shared" si="20"/>
        <v>-63.045406</v>
      </c>
      <c r="J136" s="88">
        <v>11093416666.667</v>
      </c>
      <c r="K136" s="88">
        <v>-55.352474000000001</v>
      </c>
      <c r="L136" s="88">
        <v>-45.235335999999997</v>
      </c>
      <c r="N136" s="6">
        <f t="shared" si="23"/>
        <v>19.977250000000002</v>
      </c>
      <c r="O136" s="6">
        <f t="shared" si="21"/>
        <v>-55.687244</v>
      </c>
    </row>
    <row r="137" spans="2:15" x14ac:dyDescent="0.25">
      <c r="B137" s="88">
        <v>11535333333.333</v>
      </c>
      <c r="C137" s="88">
        <v>-64.905906999999999</v>
      </c>
      <c r="D137" s="88">
        <v>-56.649593000000003</v>
      </c>
      <c r="F137" s="6">
        <f t="shared" si="22"/>
        <v>21.308055555555999</v>
      </c>
      <c r="G137" s="6">
        <f t="shared" si="20"/>
        <v>-65.426047999999994</v>
      </c>
      <c r="J137" s="88">
        <v>11535333333.333</v>
      </c>
      <c r="K137" s="88">
        <v>-53.026828999999999</v>
      </c>
      <c r="L137" s="88">
        <v>-43.392136000000001</v>
      </c>
      <c r="N137" s="6">
        <f t="shared" si="23"/>
        <v>21.308055555555999</v>
      </c>
      <c r="O137" s="6">
        <f t="shared" si="21"/>
        <v>-56.574089000000001</v>
      </c>
    </row>
    <row r="138" spans="2:15" x14ac:dyDescent="0.25">
      <c r="B138" s="88">
        <v>11977250000</v>
      </c>
      <c r="C138" s="88">
        <v>-63.780456999999998</v>
      </c>
      <c r="D138" s="88">
        <v>-55.375079999999997</v>
      </c>
      <c r="F138" s="6">
        <f t="shared" si="22"/>
        <v>22.638861111111002</v>
      </c>
      <c r="G138" s="6">
        <f t="shared" si="20"/>
        <v>-55.969234</v>
      </c>
      <c r="J138" s="88">
        <v>11977250000</v>
      </c>
      <c r="K138" s="88">
        <v>-51.821872999999997</v>
      </c>
      <c r="L138" s="88">
        <v>-42.693314000000001</v>
      </c>
      <c r="N138" s="6">
        <f t="shared" si="23"/>
        <v>22.638861111111002</v>
      </c>
      <c r="O138" s="6">
        <f t="shared" si="21"/>
        <v>-52.186874000000003</v>
      </c>
    </row>
    <row r="139" spans="2:15" x14ac:dyDescent="0.25">
      <c r="B139" s="88">
        <v>12419166666.667</v>
      </c>
      <c r="C139" s="88">
        <v>-67.720382999999998</v>
      </c>
      <c r="D139" s="88">
        <v>-59.397998999999999</v>
      </c>
      <c r="F139" s="6">
        <f t="shared" si="22"/>
        <v>23.969666666666999</v>
      </c>
      <c r="G139" s="6">
        <f t="shared" si="20"/>
        <v>-52.784168000000001</v>
      </c>
      <c r="J139" s="88">
        <v>12419166666.667</v>
      </c>
      <c r="K139" s="88">
        <v>-57.887127</v>
      </c>
      <c r="L139" s="88">
        <v>-49.001251000000003</v>
      </c>
      <c r="N139" s="6">
        <f t="shared" si="23"/>
        <v>23.969666666666999</v>
      </c>
      <c r="O139" s="6">
        <f t="shared" si="21"/>
        <v>-51.122428999999997</v>
      </c>
    </row>
    <row r="140" spans="2:15" x14ac:dyDescent="0.25">
      <c r="B140" s="88">
        <v>12861083333.333</v>
      </c>
      <c r="C140" s="88">
        <v>-62.149341999999997</v>
      </c>
      <c r="D140" s="88">
        <v>-54.512756000000003</v>
      </c>
      <c r="F140" s="6">
        <f t="shared" si="22"/>
        <v>25.300472222222002</v>
      </c>
      <c r="G140" s="6">
        <f t="shared" si="20"/>
        <v>-52.716754999999999</v>
      </c>
      <c r="J140" s="88">
        <v>12861083333.333</v>
      </c>
      <c r="K140" s="88">
        <v>-54.353999999999999</v>
      </c>
      <c r="L140" s="88">
        <v>-45.785750999999998</v>
      </c>
      <c r="N140" s="6">
        <f t="shared" si="23"/>
        <v>25.300472222222002</v>
      </c>
      <c r="O140" s="6">
        <f t="shared" si="21"/>
        <v>-50.737129000000003</v>
      </c>
    </row>
    <row r="141" spans="2:15" x14ac:dyDescent="0.25">
      <c r="B141" s="88">
        <v>13303000000</v>
      </c>
      <c r="C141" s="88">
        <v>-62.100132000000002</v>
      </c>
      <c r="D141" s="88">
        <v>-54.626682000000002</v>
      </c>
      <c r="F141" s="6">
        <f t="shared" si="22"/>
        <v>26.631277777777999</v>
      </c>
      <c r="G141" s="6">
        <f t="shared" si="20"/>
        <v>-51.387340999999999</v>
      </c>
      <c r="J141" s="88">
        <v>13303000000</v>
      </c>
      <c r="K141" s="88">
        <v>-50.636021</v>
      </c>
      <c r="L141" s="88">
        <v>-41.528937999999997</v>
      </c>
      <c r="N141" s="6">
        <f t="shared" si="23"/>
        <v>26.631277777777999</v>
      </c>
      <c r="O141" s="6">
        <f t="shared" si="21"/>
        <v>-54.855266999999998</v>
      </c>
    </row>
    <row r="142" spans="2:15" x14ac:dyDescent="0.25">
      <c r="B142" s="88">
        <v>13744916666.667</v>
      </c>
      <c r="C142" s="88">
        <v>-63.495243000000002</v>
      </c>
      <c r="D142" s="88">
        <v>-55.890663000000004</v>
      </c>
      <c r="F142" s="6">
        <f t="shared" si="22"/>
        <v>27.962083333333002</v>
      </c>
      <c r="G142" s="6">
        <f t="shared" si="20"/>
        <v>-46.451092000000003</v>
      </c>
      <c r="J142" s="88">
        <v>13744916666.667</v>
      </c>
      <c r="K142" s="88">
        <v>-45.840778</v>
      </c>
      <c r="L142" s="88">
        <v>-36.130305999999997</v>
      </c>
      <c r="N142" s="6">
        <f t="shared" si="23"/>
        <v>27.962083333333002</v>
      </c>
      <c r="O142" s="6">
        <f t="shared" si="21"/>
        <v>-48.182116999999998</v>
      </c>
    </row>
    <row r="143" spans="2:15" x14ac:dyDescent="0.25">
      <c r="B143" s="88">
        <v>14186833333.333</v>
      </c>
      <c r="C143" s="88">
        <v>-58.014972999999998</v>
      </c>
      <c r="D143" s="88">
        <v>-49.736656000000004</v>
      </c>
      <c r="F143" s="6">
        <f t="shared" si="22"/>
        <v>29.292888888888999</v>
      </c>
      <c r="G143" s="6">
        <f t="shared" si="20"/>
        <v>-44.094726999999999</v>
      </c>
      <c r="J143" s="88">
        <v>14186833333.333</v>
      </c>
      <c r="K143" s="88">
        <v>-48.956139</v>
      </c>
      <c r="L143" s="88">
        <v>-38.602184000000001</v>
      </c>
      <c r="N143" s="6">
        <f t="shared" si="23"/>
        <v>29.292888888888999</v>
      </c>
      <c r="O143" s="6">
        <f t="shared" si="21"/>
        <v>-52.027343999999999</v>
      </c>
    </row>
    <row r="144" spans="2:15" x14ac:dyDescent="0.25">
      <c r="B144" s="88">
        <v>14628750000</v>
      </c>
      <c r="C144" s="88">
        <v>-59.986778000000001</v>
      </c>
      <c r="D144" s="88">
        <v>-51.795189000000001</v>
      </c>
      <c r="F144" s="6">
        <f t="shared" si="22"/>
        <v>30.623694444444002</v>
      </c>
      <c r="G144" s="6">
        <f t="shared" si="20"/>
        <v>-33.311508000000003</v>
      </c>
      <c r="J144" s="88">
        <v>14628750000</v>
      </c>
      <c r="K144" s="88">
        <v>-51.893925000000003</v>
      </c>
      <c r="L144" s="88">
        <v>-41.638720999999997</v>
      </c>
      <c r="N144" s="6">
        <f t="shared" si="23"/>
        <v>30.623694444444002</v>
      </c>
      <c r="O144" s="6">
        <f t="shared" si="21"/>
        <v>-46.327666999999998</v>
      </c>
    </row>
    <row r="145" spans="2:16" x14ac:dyDescent="0.25">
      <c r="B145" s="88">
        <v>15070666666.667</v>
      </c>
      <c r="C145" s="88">
        <v>-65.762114999999994</v>
      </c>
      <c r="D145" s="88">
        <v>-57.236355000000003</v>
      </c>
      <c r="F145" s="6">
        <f t="shared" si="22"/>
        <v>31.954499999999999</v>
      </c>
      <c r="G145" s="6">
        <f t="shared" si="20"/>
        <v>-47.997627000000001</v>
      </c>
      <c r="J145" s="88">
        <v>15070666666.667</v>
      </c>
      <c r="K145" s="88">
        <v>-54.27026</v>
      </c>
      <c r="L145" s="88">
        <v>-42.949759999999998</v>
      </c>
      <c r="N145" s="6">
        <f t="shared" si="23"/>
        <v>31.954499999999999</v>
      </c>
      <c r="O145" s="6">
        <f t="shared" si="21"/>
        <v>-47.594901999999998</v>
      </c>
    </row>
    <row r="146" spans="2:16" x14ac:dyDescent="0.25">
      <c r="B146" s="88">
        <v>15512583333.333</v>
      </c>
      <c r="C146" s="88">
        <v>-38.845993</v>
      </c>
      <c r="D146" s="88">
        <v>-23.850387999999999</v>
      </c>
      <c r="F146" s="6" t="s">
        <v>21</v>
      </c>
      <c r="J146" s="88">
        <v>15512583333.333</v>
      </c>
      <c r="K146" s="88">
        <v>-58.008212999999998</v>
      </c>
      <c r="L146" s="88">
        <v>-39.921295000000001</v>
      </c>
      <c r="N146" s="6" t="s">
        <v>21</v>
      </c>
    </row>
    <row r="147" spans="2:16" x14ac:dyDescent="0.25">
      <c r="B147" s="88">
        <v>15954500000</v>
      </c>
      <c r="C147" s="88">
        <v>-49.939953000000003</v>
      </c>
      <c r="D147" s="88">
        <v>-39.733561999999999</v>
      </c>
      <c r="J147" s="88">
        <v>15954500000</v>
      </c>
      <c r="K147" s="88">
        <v>-57.944405000000003</v>
      </c>
      <c r="L147" s="88">
        <v>-44.343910000000001</v>
      </c>
    </row>
    <row r="148" spans="2:16" x14ac:dyDescent="0.25">
      <c r="B148" s="88" t="s">
        <v>21</v>
      </c>
      <c r="J148" s="88" t="s">
        <v>21</v>
      </c>
    </row>
    <row r="149" spans="2:16" x14ac:dyDescent="0.25">
      <c r="F149" s="6" t="s">
        <v>37</v>
      </c>
      <c r="N149" s="6" t="s">
        <v>37</v>
      </c>
    </row>
    <row r="150" spans="2:16" ht="15.75" x14ac:dyDescent="0.25">
      <c r="F150" s="6" t="s">
        <v>19</v>
      </c>
      <c r="G150" s="6" t="str">
        <f t="shared" ref="G150:G169" si="24">D176</f>
        <v>2Rx3L dBc Log Mag(dB)</v>
      </c>
      <c r="H150" s="35">
        <v>2</v>
      </c>
      <c r="N150" s="6" t="s">
        <v>19</v>
      </c>
      <c r="O150" s="6" t="str">
        <f t="shared" ref="O150:O169" si="25">L176</f>
        <v>2Rx3L dBc Log Mag(dB)</v>
      </c>
      <c r="P150" s="35">
        <v>2</v>
      </c>
    </row>
    <row r="151" spans="2:16" ht="15.75" x14ac:dyDescent="0.25">
      <c r="B151" s="88" t="s">
        <v>35</v>
      </c>
      <c r="F151" s="6">
        <f t="shared" ref="F151:F169" si="26">B177/1000000000</f>
        <v>11.954499999999999</v>
      </c>
      <c r="G151" s="6">
        <f t="shared" si="24"/>
        <v>-46.582180000000001</v>
      </c>
      <c r="H151" s="36">
        <f>ABS(AVERAGE(G151:G169)-(H150-1)*5)</f>
        <v>60.112564684210525</v>
      </c>
      <c r="J151" s="88" t="s">
        <v>35</v>
      </c>
      <c r="N151" s="6">
        <f t="shared" ref="N151:N169" si="27">J177/1000000000</f>
        <v>11.954499999999999</v>
      </c>
      <c r="O151" s="6">
        <f t="shared" si="25"/>
        <v>-47.800303999999997</v>
      </c>
      <c r="P151" s="36">
        <f>ABS(AVERAGE(O151:O169)-(P150-1)*5)</f>
        <v>53.384623263157899</v>
      </c>
    </row>
    <row r="152" spans="2:16" x14ac:dyDescent="0.25">
      <c r="B152" s="88" t="s">
        <v>19</v>
      </c>
      <c r="C152" s="88" t="s">
        <v>109</v>
      </c>
      <c r="D152" s="88" t="s">
        <v>36</v>
      </c>
      <c r="F152" s="6">
        <f t="shared" si="26"/>
        <v>13.068138888888999</v>
      </c>
      <c r="G152" s="6">
        <f t="shared" si="24"/>
        <v>-47.440865000000002</v>
      </c>
      <c r="J152" s="88" t="s">
        <v>19</v>
      </c>
      <c r="K152" s="88" t="s">
        <v>109</v>
      </c>
      <c r="L152" s="88" t="s">
        <v>36</v>
      </c>
      <c r="N152" s="6">
        <f t="shared" si="27"/>
        <v>13.068138888888999</v>
      </c>
      <c r="O152" s="6">
        <f t="shared" si="25"/>
        <v>-49.441296000000001</v>
      </c>
    </row>
    <row r="153" spans="2:16" x14ac:dyDescent="0.25">
      <c r="B153" s="88">
        <v>8000000000</v>
      </c>
      <c r="C153" s="88">
        <v>-52.328949000000001</v>
      </c>
      <c r="D153" s="88">
        <v>-45.875743999999997</v>
      </c>
      <c r="F153" s="6">
        <f t="shared" si="26"/>
        <v>14.181777777778001</v>
      </c>
      <c r="G153" s="6">
        <f t="shared" si="24"/>
        <v>-46.378661999999998</v>
      </c>
      <c r="J153" s="88">
        <v>8000000000</v>
      </c>
      <c r="K153" s="88">
        <v>-63.894634000000003</v>
      </c>
      <c r="L153" s="88">
        <v>-54.172020000000003</v>
      </c>
      <c r="N153" s="6">
        <f t="shared" si="27"/>
        <v>14.181777777778001</v>
      </c>
      <c r="O153" s="6">
        <f t="shared" si="25"/>
        <v>-57.722988000000001</v>
      </c>
    </row>
    <row r="154" spans="2:16" x14ac:dyDescent="0.25">
      <c r="B154" s="88">
        <v>9330805555.5555992</v>
      </c>
      <c r="C154" s="88">
        <v>-60.428500999999997</v>
      </c>
      <c r="D154" s="88">
        <v>-53.132171999999997</v>
      </c>
      <c r="F154" s="6">
        <f t="shared" si="26"/>
        <v>15.295416666667</v>
      </c>
      <c r="G154" s="6">
        <f t="shared" si="24"/>
        <v>-45.715575999999999</v>
      </c>
      <c r="J154" s="88">
        <v>9330805555.5555992</v>
      </c>
      <c r="K154" s="88">
        <v>-73.033400999999998</v>
      </c>
      <c r="L154" s="88">
        <v>-63.277214000000001</v>
      </c>
      <c r="N154" s="6">
        <f t="shared" si="27"/>
        <v>15.295416666667</v>
      </c>
      <c r="O154" s="6">
        <f t="shared" si="25"/>
        <v>-49.837803000000001</v>
      </c>
    </row>
    <row r="155" spans="2:16" x14ac:dyDescent="0.25">
      <c r="B155" s="88">
        <v>10661611111.111</v>
      </c>
      <c r="C155" s="88">
        <v>-63.859219000000003</v>
      </c>
      <c r="D155" s="88">
        <v>-56.230609999999999</v>
      </c>
      <c r="F155" s="6">
        <f t="shared" si="26"/>
        <v>16.409055555555998</v>
      </c>
      <c r="G155" s="6">
        <f t="shared" si="24"/>
        <v>-48.291801</v>
      </c>
      <c r="J155" s="88">
        <v>10661611111.111</v>
      </c>
      <c r="K155" s="88">
        <v>-83.416366999999994</v>
      </c>
      <c r="L155" s="88">
        <v>-73.724304000000004</v>
      </c>
      <c r="N155" s="6">
        <f t="shared" si="27"/>
        <v>16.409055555555998</v>
      </c>
      <c r="O155" s="6">
        <f t="shared" si="25"/>
        <v>-50.664673000000001</v>
      </c>
    </row>
    <row r="156" spans="2:16" x14ac:dyDescent="0.25">
      <c r="B156" s="88">
        <v>11992416666.667</v>
      </c>
      <c r="C156" s="88">
        <v>-68.435455000000005</v>
      </c>
      <c r="D156" s="88">
        <v>-60.613415000000003</v>
      </c>
      <c r="F156" s="6">
        <f t="shared" si="26"/>
        <v>17.522694444443999</v>
      </c>
      <c r="G156" s="6">
        <f t="shared" si="24"/>
        <v>-51.129207999999998</v>
      </c>
      <c r="J156" s="88">
        <v>11992416666.667</v>
      </c>
      <c r="K156" s="88">
        <v>-86.354729000000006</v>
      </c>
      <c r="L156" s="88">
        <v>-77.127578999999997</v>
      </c>
      <c r="N156" s="6">
        <f t="shared" si="27"/>
        <v>17.522694444443999</v>
      </c>
      <c r="O156" s="6">
        <f t="shared" si="25"/>
        <v>-51.502419000000003</v>
      </c>
    </row>
    <row r="157" spans="2:16" x14ac:dyDescent="0.25">
      <c r="B157" s="88">
        <v>13323222222.222</v>
      </c>
      <c r="C157" s="88">
        <v>-72.545776000000004</v>
      </c>
      <c r="D157" s="88">
        <v>-64.861457999999999</v>
      </c>
      <c r="F157" s="6">
        <f t="shared" si="26"/>
        <v>18.636333333332999</v>
      </c>
      <c r="G157" s="6">
        <f t="shared" si="24"/>
        <v>-50.667941999999996</v>
      </c>
      <c r="J157" s="88">
        <v>13323222222.222</v>
      </c>
      <c r="K157" s="88">
        <v>-73.450012000000001</v>
      </c>
      <c r="L157" s="88">
        <v>-64.686797999999996</v>
      </c>
      <c r="N157" s="6">
        <f t="shared" si="27"/>
        <v>18.636333333332999</v>
      </c>
      <c r="O157" s="6">
        <f t="shared" si="25"/>
        <v>-49.226627000000001</v>
      </c>
    </row>
    <row r="158" spans="2:16" x14ac:dyDescent="0.25">
      <c r="B158" s="88">
        <v>14654027777.778</v>
      </c>
      <c r="C158" s="88">
        <v>-77.894005000000007</v>
      </c>
      <c r="D158" s="88">
        <v>-69.694344000000001</v>
      </c>
      <c r="F158" s="6">
        <f t="shared" si="26"/>
        <v>19.749972222221999</v>
      </c>
      <c r="G158" s="6">
        <f t="shared" si="24"/>
        <v>-51.406174</v>
      </c>
      <c r="J158" s="88">
        <v>14654027777.778</v>
      </c>
      <c r="K158" s="88">
        <v>-78.725395000000006</v>
      </c>
      <c r="L158" s="88">
        <v>-68.978286999999995</v>
      </c>
      <c r="N158" s="6">
        <f t="shared" si="27"/>
        <v>19.749972222221999</v>
      </c>
      <c r="O158" s="6">
        <f t="shared" si="25"/>
        <v>-56.214939000000001</v>
      </c>
    </row>
    <row r="159" spans="2:16" x14ac:dyDescent="0.25">
      <c r="B159" s="88">
        <v>15984833333.333</v>
      </c>
      <c r="C159" s="88">
        <v>-73.462470999999994</v>
      </c>
      <c r="D159" s="88">
        <v>-65.100586000000007</v>
      </c>
      <c r="F159" s="6">
        <f t="shared" si="26"/>
        <v>20.863611111110998</v>
      </c>
      <c r="G159" s="6">
        <f t="shared" si="24"/>
        <v>-55.383583000000002</v>
      </c>
      <c r="J159" s="88">
        <v>15984833333.333</v>
      </c>
      <c r="K159" s="88">
        <v>-78.562683000000007</v>
      </c>
      <c r="L159" s="88">
        <v>-68.534453999999997</v>
      </c>
      <c r="N159" s="6">
        <f t="shared" si="27"/>
        <v>20.863611111110998</v>
      </c>
      <c r="O159" s="6">
        <f t="shared" si="25"/>
        <v>-45.128444999999999</v>
      </c>
    </row>
    <row r="160" spans="2:16" x14ac:dyDescent="0.25">
      <c r="B160" s="88">
        <v>17315638888.889</v>
      </c>
      <c r="C160" s="88">
        <v>-68.957497000000004</v>
      </c>
      <c r="D160" s="88">
        <v>-60.520794000000002</v>
      </c>
      <c r="F160" s="6">
        <f t="shared" si="26"/>
        <v>21.977250000000002</v>
      </c>
      <c r="G160" s="6">
        <f t="shared" si="24"/>
        <v>-71.043411000000006</v>
      </c>
      <c r="J160" s="88">
        <v>17315638888.889</v>
      </c>
      <c r="K160" s="88">
        <v>-70.581169000000003</v>
      </c>
      <c r="L160" s="88">
        <v>-60.464030999999999</v>
      </c>
      <c r="N160" s="6">
        <f t="shared" si="27"/>
        <v>21.977250000000002</v>
      </c>
      <c r="O160" s="6">
        <f t="shared" si="25"/>
        <v>-40.626396</v>
      </c>
    </row>
    <row r="161" spans="2:16" x14ac:dyDescent="0.25">
      <c r="B161" s="88">
        <v>18646444444.444</v>
      </c>
      <c r="C161" s="88">
        <v>-70.019706999999997</v>
      </c>
      <c r="D161" s="88">
        <v>-61.763396999999998</v>
      </c>
      <c r="F161" s="6">
        <f t="shared" si="26"/>
        <v>23.090888888889001</v>
      </c>
      <c r="G161" s="6">
        <f t="shared" si="24"/>
        <v>-56.211337999999998</v>
      </c>
      <c r="J161" s="88">
        <v>18646444444.444</v>
      </c>
      <c r="K161" s="88">
        <v>-69.968474999999998</v>
      </c>
      <c r="L161" s="88">
        <v>-60.333778000000002</v>
      </c>
      <c r="N161" s="6">
        <f t="shared" si="27"/>
        <v>23.090888888889001</v>
      </c>
      <c r="O161" s="6">
        <f t="shared" si="25"/>
        <v>-40.203476000000002</v>
      </c>
    </row>
    <row r="162" spans="2:16" x14ac:dyDescent="0.25">
      <c r="B162" s="88">
        <v>19977250000</v>
      </c>
      <c r="C162" s="88">
        <v>-71.450783000000001</v>
      </c>
      <c r="D162" s="88">
        <v>-63.045406</v>
      </c>
      <c r="F162" s="6">
        <f t="shared" si="26"/>
        <v>24.204527777778001</v>
      </c>
      <c r="G162" s="6">
        <f t="shared" si="24"/>
        <v>-66.653351000000001</v>
      </c>
      <c r="J162" s="88">
        <v>19977250000</v>
      </c>
      <c r="K162" s="88">
        <v>-64.815804</v>
      </c>
      <c r="L162" s="88">
        <v>-55.687244</v>
      </c>
      <c r="N162" s="6">
        <f t="shared" si="27"/>
        <v>24.204527777778001</v>
      </c>
      <c r="O162" s="6">
        <f t="shared" si="25"/>
        <v>-42.770287000000003</v>
      </c>
    </row>
    <row r="163" spans="2:16" x14ac:dyDescent="0.25">
      <c r="B163" s="88">
        <v>21308055555.556</v>
      </c>
      <c r="C163" s="88">
        <v>-73.748428000000004</v>
      </c>
      <c r="D163" s="88">
        <v>-65.426047999999994</v>
      </c>
      <c r="F163" s="6">
        <f t="shared" si="26"/>
        <v>25.318166666667</v>
      </c>
      <c r="G163" s="6">
        <f t="shared" si="24"/>
        <v>-63.736747999999999</v>
      </c>
      <c r="J163" s="88">
        <v>21308055555.556</v>
      </c>
      <c r="K163" s="88">
        <v>-65.459961000000007</v>
      </c>
      <c r="L163" s="88">
        <v>-56.574089000000001</v>
      </c>
      <c r="N163" s="6">
        <f t="shared" si="27"/>
        <v>25.318166666667</v>
      </c>
      <c r="O163" s="6">
        <f t="shared" si="25"/>
        <v>-47.206581</v>
      </c>
    </row>
    <row r="164" spans="2:16" x14ac:dyDescent="0.25">
      <c r="B164" s="88">
        <v>22638861111.111</v>
      </c>
      <c r="C164" s="88">
        <v>-63.605823999999998</v>
      </c>
      <c r="D164" s="88">
        <v>-55.969234</v>
      </c>
      <c r="F164" s="6">
        <f t="shared" si="26"/>
        <v>26.431805555556</v>
      </c>
      <c r="G164" s="6">
        <f t="shared" si="24"/>
        <v>-54.126255</v>
      </c>
      <c r="J164" s="88">
        <v>22638861111.111</v>
      </c>
      <c r="K164" s="88">
        <v>-60.755122999999998</v>
      </c>
      <c r="L164" s="88">
        <v>-52.186874000000003</v>
      </c>
      <c r="N164" s="6">
        <f t="shared" si="27"/>
        <v>26.431805555556</v>
      </c>
      <c r="O164" s="6">
        <f t="shared" si="25"/>
        <v>-45.014366000000003</v>
      </c>
    </row>
    <row r="165" spans="2:16" x14ac:dyDescent="0.25">
      <c r="B165" s="88">
        <v>23969666666.667</v>
      </c>
      <c r="C165" s="88">
        <v>-60.257618000000001</v>
      </c>
      <c r="D165" s="88">
        <v>-52.784168000000001</v>
      </c>
      <c r="F165" s="6">
        <f t="shared" si="26"/>
        <v>27.545444444444001</v>
      </c>
      <c r="G165" s="6">
        <f t="shared" si="24"/>
        <v>-67.575760000000002</v>
      </c>
      <c r="J165" s="88">
        <v>23969666666.667</v>
      </c>
      <c r="K165" s="88">
        <v>-60.229511000000002</v>
      </c>
      <c r="L165" s="88">
        <v>-51.122428999999997</v>
      </c>
      <c r="N165" s="6">
        <f t="shared" si="27"/>
        <v>27.545444444444001</v>
      </c>
      <c r="O165" s="6">
        <f t="shared" si="25"/>
        <v>-51.711998000000001</v>
      </c>
    </row>
    <row r="166" spans="2:16" x14ac:dyDescent="0.25">
      <c r="B166" s="88">
        <v>25300472222.222</v>
      </c>
      <c r="C166" s="88">
        <v>-60.321331000000001</v>
      </c>
      <c r="D166" s="88">
        <v>-52.716754999999999</v>
      </c>
      <c r="F166" s="6">
        <f t="shared" si="26"/>
        <v>28.659083333333001</v>
      </c>
      <c r="G166" s="6">
        <f t="shared" si="24"/>
        <v>-58.342388</v>
      </c>
      <c r="J166" s="88">
        <v>25300472222.222</v>
      </c>
      <c r="K166" s="88">
        <v>-60.447600999999999</v>
      </c>
      <c r="L166" s="88">
        <v>-50.737129000000003</v>
      </c>
      <c r="N166" s="6">
        <f t="shared" si="27"/>
        <v>28.659083333333001</v>
      </c>
      <c r="O166" s="6">
        <f t="shared" si="25"/>
        <v>-45.856487000000001</v>
      </c>
    </row>
    <row r="167" spans="2:16" x14ac:dyDescent="0.25">
      <c r="B167" s="88">
        <v>26631277777.778</v>
      </c>
      <c r="C167" s="88">
        <v>-59.665652999999999</v>
      </c>
      <c r="D167" s="88">
        <v>-51.387340999999999</v>
      </c>
      <c r="F167" s="6">
        <f t="shared" si="26"/>
        <v>29.772722222222001</v>
      </c>
      <c r="G167" s="6">
        <f t="shared" si="24"/>
        <v>-51.331614999999999</v>
      </c>
      <c r="J167" s="88">
        <v>26631277777.778</v>
      </c>
      <c r="K167" s="88">
        <v>-65.209220999999999</v>
      </c>
      <c r="L167" s="88">
        <v>-54.855266999999998</v>
      </c>
      <c r="N167" s="6">
        <f t="shared" si="27"/>
        <v>29.772722222222001</v>
      </c>
      <c r="O167" s="6">
        <f t="shared" si="25"/>
        <v>-43.965797000000002</v>
      </c>
    </row>
    <row r="168" spans="2:16" x14ac:dyDescent="0.25">
      <c r="B168" s="88">
        <v>27962083333.333</v>
      </c>
      <c r="C168" s="88">
        <v>-54.642676999999999</v>
      </c>
      <c r="D168" s="88">
        <v>-46.451092000000003</v>
      </c>
      <c r="F168" s="6">
        <f t="shared" si="26"/>
        <v>30.886361111111</v>
      </c>
      <c r="G168" s="6">
        <f t="shared" si="24"/>
        <v>-53.910519000000001</v>
      </c>
      <c r="J168" s="88">
        <v>27962083333.333</v>
      </c>
      <c r="K168" s="88">
        <v>-58.437320999999997</v>
      </c>
      <c r="L168" s="88">
        <v>-48.182116999999998</v>
      </c>
      <c r="N168" s="6">
        <f t="shared" si="27"/>
        <v>30.886361111111</v>
      </c>
      <c r="O168" s="6">
        <f t="shared" si="25"/>
        <v>-54.596438999999997</v>
      </c>
    </row>
    <row r="169" spans="2:16" x14ac:dyDescent="0.25">
      <c r="B169" s="88">
        <v>29292888888.889</v>
      </c>
      <c r="C169" s="88">
        <v>-52.620486999999997</v>
      </c>
      <c r="D169" s="88">
        <v>-44.094726999999999</v>
      </c>
      <c r="F169" s="6">
        <f t="shared" si="26"/>
        <v>32</v>
      </c>
      <c r="G169" s="6">
        <f t="shared" si="24"/>
        <v>-61.211353000000003</v>
      </c>
      <c r="J169" s="88">
        <v>29292888888.889</v>
      </c>
      <c r="K169" s="88">
        <v>-63.347842999999997</v>
      </c>
      <c r="L169" s="88">
        <v>-52.027343999999999</v>
      </c>
      <c r="N169" s="6">
        <f t="shared" si="27"/>
        <v>32</v>
      </c>
      <c r="O169" s="6">
        <f t="shared" si="25"/>
        <v>-49.816521000000002</v>
      </c>
    </row>
    <row r="170" spans="2:16" x14ac:dyDescent="0.25">
      <c r="B170" s="88">
        <v>30623694444.444</v>
      </c>
      <c r="C170" s="88">
        <v>-48.307116999999998</v>
      </c>
      <c r="D170" s="88">
        <v>-33.311508000000003</v>
      </c>
      <c r="F170" s="6" t="s">
        <v>21</v>
      </c>
      <c r="J170" s="88">
        <v>30623694444.444</v>
      </c>
      <c r="K170" s="88">
        <v>-64.414589000000007</v>
      </c>
      <c r="L170" s="88">
        <v>-46.327666999999998</v>
      </c>
      <c r="N170" s="6" t="s">
        <v>21</v>
      </c>
    </row>
    <row r="171" spans="2:16" x14ac:dyDescent="0.25">
      <c r="B171" s="88">
        <v>31954500000</v>
      </c>
      <c r="C171" s="88">
        <v>-58.204017999999998</v>
      </c>
      <c r="D171" s="88">
        <v>-47.997627000000001</v>
      </c>
      <c r="J171" s="88">
        <v>31954500000</v>
      </c>
      <c r="K171" s="88">
        <v>-61.195396000000002</v>
      </c>
      <c r="L171" s="88">
        <v>-47.594901999999998</v>
      </c>
    </row>
    <row r="172" spans="2:16" x14ac:dyDescent="0.25">
      <c r="B172" s="88" t="s">
        <v>21</v>
      </c>
      <c r="J172" s="88" t="s">
        <v>21</v>
      </c>
    </row>
    <row r="173" spans="2:16" x14ac:dyDescent="0.25">
      <c r="F173" s="6" t="s">
        <v>39</v>
      </c>
      <c r="N173" s="6" t="s">
        <v>39</v>
      </c>
    </row>
    <row r="174" spans="2:16" ht="15.75" x14ac:dyDescent="0.25">
      <c r="F174" s="6" t="s">
        <v>19</v>
      </c>
      <c r="G174" s="6" t="str">
        <f t="shared" ref="G174:G193" si="28">D200</f>
        <v>2Rx4L dBc Log Mag(dB)</v>
      </c>
      <c r="H174" s="35">
        <v>2</v>
      </c>
      <c r="N174" s="6" t="s">
        <v>19</v>
      </c>
      <c r="O174" s="6" t="str">
        <f t="shared" ref="O174:O193" si="29">L200</f>
        <v>2Rx4L dBc Log Mag(dB)</v>
      </c>
      <c r="P174" s="35">
        <v>2</v>
      </c>
    </row>
    <row r="175" spans="2:16" ht="15.75" x14ac:dyDescent="0.25">
      <c r="B175" s="88" t="s">
        <v>37</v>
      </c>
      <c r="F175" s="6">
        <f t="shared" ref="F175:F193" si="30">B201/1000000000</f>
        <v>15.954499999999999</v>
      </c>
      <c r="G175" s="6">
        <f t="shared" si="28"/>
        <v>-71.745841999999996</v>
      </c>
      <c r="H175" s="36">
        <f>ABS(AVERAGE(G175:G193)-(H174-1)*5)</f>
        <v>63.81384378947368</v>
      </c>
      <c r="J175" s="88" t="s">
        <v>37</v>
      </c>
      <c r="N175" s="6">
        <f t="shared" ref="N175:N193" si="31">J201/1000000000</f>
        <v>15.954499999999999</v>
      </c>
      <c r="O175" s="6">
        <f t="shared" si="29"/>
        <v>-73.803978000000001</v>
      </c>
      <c r="P175" s="36">
        <f>ABS(AVERAGE(O175:O193)-(P174-1)*5)</f>
        <v>67.327049473684227</v>
      </c>
    </row>
    <row r="176" spans="2:16" x14ac:dyDescent="0.25">
      <c r="B176" s="88" t="s">
        <v>19</v>
      </c>
      <c r="C176" s="88" t="s">
        <v>123</v>
      </c>
      <c r="D176" s="88" t="s">
        <v>38</v>
      </c>
      <c r="F176" s="6">
        <f t="shared" si="30"/>
        <v>16.845916666667001</v>
      </c>
      <c r="G176" s="6">
        <f t="shared" si="28"/>
        <v>-64.868888999999996</v>
      </c>
      <c r="J176" s="88" t="s">
        <v>19</v>
      </c>
      <c r="K176" s="88" t="s">
        <v>123</v>
      </c>
      <c r="L176" s="88" t="s">
        <v>38</v>
      </c>
      <c r="N176" s="6">
        <f t="shared" si="31"/>
        <v>16.845916666667001</v>
      </c>
      <c r="O176" s="6">
        <f t="shared" si="29"/>
        <v>-76.440192999999994</v>
      </c>
    </row>
    <row r="177" spans="2:15" x14ac:dyDescent="0.25">
      <c r="B177" s="88">
        <v>11954500000</v>
      </c>
      <c r="C177" s="88">
        <v>-53.035384999999998</v>
      </c>
      <c r="D177" s="88">
        <v>-46.582180000000001</v>
      </c>
      <c r="F177" s="6">
        <f t="shared" si="30"/>
        <v>17.737333333333002</v>
      </c>
      <c r="G177" s="6">
        <f t="shared" si="28"/>
        <v>-54.422459000000003</v>
      </c>
      <c r="J177" s="88">
        <v>11954500000</v>
      </c>
      <c r="K177" s="88">
        <v>-57.522919000000002</v>
      </c>
      <c r="L177" s="88">
        <v>-47.800303999999997</v>
      </c>
      <c r="N177" s="6">
        <f t="shared" si="31"/>
        <v>17.737333333333002</v>
      </c>
      <c r="O177" s="6">
        <f t="shared" si="29"/>
        <v>-63.844493999999997</v>
      </c>
    </row>
    <row r="178" spans="2:15" x14ac:dyDescent="0.25">
      <c r="B178" s="88">
        <v>13068138888.889</v>
      </c>
      <c r="C178" s="88">
        <v>-54.737189999999998</v>
      </c>
      <c r="D178" s="88">
        <v>-47.440865000000002</v>
      </c>
      <c r="F178" s="6">
        <f t="shared" si="30"/>
        <v>18.62875</v>
      </c>
      <c r="G178" s="6">
        <f t="shared" si="28"/>
        <v>-64.263947000000002</v>
      </c>
      <c r="J178" s="88">
        <v>13068138888.889</v>
      </c>
      <c r="K178" s="88">
        <v>-59.197487000000002</v>
      </c>
      <c r="L178" s="88">
        <v>-49.441296000000001</v>
      </c>
      <c r="N178" s="6">
        <f t="shared" si="31"/>
        <v>18.62875</v>
      </c>
      <c r="O178" s="6">
        <f t="shared" si="29"/>
        <v>-63.648837999999998</v>
      </c>
    </row>
    <row r="179" spans="2:15" x14ac:dyDescent="0.25">
      <c r="B179" s="88">
        <v>14181777777.778</v>
      </c>
      <c r="C179" s="88">
        <v>-54.007271000000003</v>
      </c>
      <c r="D179" s="88">
        <v>-46.378661999999998</v>
      </c>
      <c r="F179" s="6">
        <f t="shared" si="30"/>
        <v>19.520166666666999</v>
      </c>
      <c r="G179" s="6">
        <f t="shared" si="28"/>
        <v>-61.787163</v>
      </c>
      <c r="J179" s="88">
        <v>14181777777.778</v>
      </c>
      <c r="K179" s="88">
        <v>-67.415047000000001</v>
      </c>
      <c r="L179" s="88">
        <v>-57.722988000000001</v>
      </c>
      <c r="N179" s="6">
        <f t="shared" si="31"/>
        <v>19.520166666666999</v>
      </c>
      <c r="O179" s="6">
        <f t="shared" si="29"/>
        <v>-64.269515999999996</v>
      </c>
    </row>
    <row r="180" spans="2:15" x14ac:dyDescent="0.25">
      <c r="B180" s="88">
        <v>15295416666.667</v>
      </c>
      <c r="C180" s="88">
        <v>-53.537616999999997</v>
      </c>
      <c r="D180" s="88">
        <v>-45.715575999999999</v>
      </c>
      <c r="F180" s="6">
        <f t="shared" si="30"/>
        <v>20.411583333332999</v>
      </c>
      <c r="G180" s="6">
        <f t="shared" si="28"/>
        <v>-60.035029999999999</v>
      </c>
      <c r="J180" s="88">
        <v>15295416666.667</v>
      </c>
      <c r="K180" s="88">
        <v>-59.064957</v>
      </c>
      <c r="L180" s="88">
        <v>-49.837803000000001</v>
      </c>
      <c r="N180" s="6">
        <f t="shared" si="31"/>
        <v>20.411583333332999</v>
      </c>
      <c r="O180" s="6">
        <f t="shared" si="29"/>
        <v>-62.601109000000001</v>
      </c>
    </row>
    <row r="181" spans="2:15" x14ac:dyDescent="0.25">
      <c r="B181" s="88">
        <v>16409055555.556</v>
      </c>
      <c r="C181" s="88">
        <v>-55.976120000000002</v>
      </c>
      <c r="D181" s="88">
        <v>-48.291801</v>
      </c>
      <c r="F181" s="6">
        <f t="shared" si="30"/>
        <v>21.303000000000001</v>
      </c>
      <c r="G181" s="6">
        <f t="shared" si="28"/>
        <v>-63.394970000000001</v>
      </c>
      <c r="J181" s="88">
        <v>16409055555.556</v>
      </c>
      <c r="K181" s="88">
        <v>-59.427886999999998</v>
      </c>
      <c r="L181" s="88">
        <v>-50.664673000000001</v>
      </c>
      <c r="N181" s="6">
        <f t="shared" si="31"/>
        <v>21.303000000000001</v>
      </c>
      <c r="O181" s="6">
        <f t="shared" si="29"/>
        <v>-61.088455000000003</v>
      </c>
    </row>
    <row r="182" spans="2:15" x14ac:dyDescent="0.25">
      <c r="B182" s="88">
        <v>17522694444.444</v>
      </c>
      <c r="C182" s="88">
        <v>-59.328865</v>
      </c>
      <c r="D182" s="88">
        <v>-51.129207999999998</v>
      </c>
      <c r="F182" s="6">
        <f t="shared" si="30"/>
        <v>22.194416666666999</v>
      </c>
      <c r="G182" s="6">
        <f t="shared" si="28"/>
        <v>-68.862639999999999</v>
      </c>
      <c r="J182" s="88">
        <v>17522694444.444</v>
      </c>
      <c r="K182" s="88">
        <v>-61.249530999999998</v>
      </c>
      <c r="L182" s="88">
        <v>-51.502419000000003</v>
      </c>
      <c r="N182" s="6">
        <f t="shared" si="31"/>
        <v>22.194416666666999</v>
      </c>
      <c r="O182" s="6">
        <f t="shared" si="29"/>
        <v>-62.014622000000003</v>
      </c>
    </row>
    <row r="183" spans="2:15" x14ac:dyDescent="0.25">
      <c r="B183" s="88">
        <v>18636333333.333</v>
      </c>
      <c r="C183" s="88">
        <v>-59.029826999999997</v>
      </c>
      <c r="D183" s="88">
        <v>-50.667941999999996</v>
      </c>
      <c r="F183" s="6">
        <f t="shared" si="30"/>
        <v>23.085833333332999</v>
      </c>
      <c r="G183" s="6">
        <f t="shared" si="28"/>
        <v>-58.476509</v>
      </c>
      <c r="J183" s="88">
        <v>18636333333.333</v>
      </c>
      <c r="K183" s="88">
        <v>-59.254860000000001</v>
      </c>
      <c r="L183" s="88">
        <v>-49.226627000000001</v>
      </c>
      <c r="N183" s="6">
        <f t="shared" si="31"/>
        <v>23.085833333332999</v>
      </c>
      <c r="O183" s="6">
        <f t="shared" si="29"/>
        <v>-60.598647999999997</v>
      </c>
    </row>
    <row r="184" spans="2:15" x14ac:dyDescent="0.25">
      <c r="B184" s="88">
        <v>19749972222.222</v>
      </c>
      <c r="C184" s="88">
        <v>-59.842872999999997</v>
      </c>
      <c r="D184" s="88">
        <v>-51.406174</v>
      </c>
      <c r="F184" s="6">
        <f t="shared" si="30"/>
        <v>23.977250000000002</v>
      </c>
      <c r="G184" s="6">
        <f t="shared" si="28"/>
        <v>-65.334357999999995</v>
      </c>
      <c r="J184" s="88">
        <v>19749972222.222</v>
      </c>
      <c r="K184" s="88">
        <v>-66.332076999999998</v>
      </c>
      <c r="L184" s="88">
        <v>-56.214939000000001</v>
      </c>
      <c r="N184" s="6">
        <f t="shared" si="31"/>
        <v>23.977250000000002</v>
      </c>
      <c r="O184" s="6">
        <f t="shared" si="29"/>
        <v>-61.486941999999999</v>
      </c>
    </row>
    <row r="185" spans="2:15" x14ac:dyDescent="0.25">
      <c r="B185" s="88">
        <v>20863611111.111</v>
      </c>
      <c r="C185" s="88">
        <v>-63.639893000000001</v>
      </c>
      <c r="D185" s="88">
        <v>-55.383583000000002</v>
      </c>
      <c r="F185" s="6">
        <f t="shared" si="30"/>
        <v>24.868666666667</v>
      </c>
      <c r="G185" s="6">
        <f t="shared" si="28"/>
        <v>-56.891700999999998</v>
      </c>
      <c r="J185" s="88">
        <v>20863611111.111</v>
      </c>
      <c r="K185" s="88">
        <v>-54.763142000000002</v>
      </c>
      <c r="L185" s="88">
        <v>-45.128444999999999</v>
      </c>
      <c r="N185" s="6">
        <f t="shared" si="31"/>
        <v>24.868666666667</v>
      </c>
      <c r="O185" s="6">
        <f t="shared" si="29"/>
        <v>-62.538623999999999</v>
      </c>
    </row>
    <row r="186" spans="2:15" x14ac:dyDescent="0.25">
      <c r="B186" s="88">
        <v>21977250000</v>
      </c>
      <c r="C186" s="88">
        <v>-79.448784000000003</v>
      </c>
      <c r="D186" s="88">
        <v>-71.043411000000006</v>
      </c>
      <c r="F186" s="6">
        <f t="shared" si="30"/>
        <v>25.760083333333</v>
      </c>
      <c r="G186" s="6">
        <f t="shared" si="28"/>
        <v>-63.681224999999998</v>
      </c>
      <c r="J186" s="88">
        <v>21977250000</v>
      </c>
      <c r="K186" s="88">
        <v>-49.754955000000002</v>
      </c>
      <c r="L186" s="88">
        <v>-40.626396</v>
      </c>
      <c r="N186" s="6">
        <f t="shared" si="31"/>
        <v>25.760083333333</v>
      </c>
      <c r="O186" s="6">
        <f t="shared" si="29"/>
        <v>-65.379813999999996</v>
      </c>
    </row>
    <row r="187" spans="2:15" x14ac:dyDescent="0.25">
      <c r="B187" s="88">
        <v>23090888888.889</v>
      </c>
      <c r="C187" s="88">
        <v>-64.533721999999997</v>
      </c>
      <c r="D187" s="88">
        <v>-56.211337999999998</v>
      </c>
      <c r="F187" s="6">
        <f t="shared" si="30"/>
        <v>26.651499999999999</v>
      </c>
      <c r="G187" s="6">
        <f t="shared" si="28"/>
        <v>-61.509785000000001</v>
      </c>
      <c r="J187" s="88">
        <v>23090888888.889</v>
      </c>
      <c r="K187" s="88">
        <v>-49.089351999999998</v>
      </c>
      <c r="L187" s="88">
        <v>-40.203476000000002</v>
      </c>
      <c r="N187" s="6">
        <f t="shared" si="31"/>
        <v>26.651499999999999</v>
      </c>
      <c r="O187" s="6">
        <f t="shared" si="29"/>
        <v>-67.482971000000006</v>
      </c>
    </row>
    <row r="188" spans="2:15" x14ac:dyDescent="0.25">
      <c r="B188" s="88">
        <v>24204527777.778</v>
      </c>
      <c r="C188" s="88">
        <v>-74.289931999999993</v>
      </c>
      <c r="D188" s="88">
        <v>-66.653351000000001</v>
      </c>
      <c r="F188" s="6">
        <f t="shared" si="30"/>
        <v>27.542916666667001</v>
      </c>
      <c r="G188" s="6">
        <f t="shared" si="28"/>
        <v>-60.661200999999998</v>
      </c>
      <c r="J188" s="88">
        <v>24204527777.778</v>
      </c>
      <c r="K188" s="88">
        <v>-51.338535</v>
      </c>
      <c r="L188" s="88">
        <v>-42.770287000000003</v>
      </c>
      <c r="N188" s="6">
        <f t="shared" si="31"/>
        <v>27.542916666667001</v>
      </c>
      <c r="O188" s="6">
        <f t="shared" si="29"/>
        <v>-62.289703000000003</v>
      </c>
    </row>
    <row r="189" spans="2:15" x14ac:dyDescent="0.25">
      <c r="B189" s="88">
        <v>25318166666.667</v>
      </c>
      <c r="C189" s="88">
        <v>-71.210196999999994</v>
      </c>
      <c r="D189" s="88">
        <v>-63.736747999999999</v>
      </c>
      <c r="F189" s="6">
        <f t="shared" si="30"/>
        <v>28.434333333333001</v>
      </c>
      <c r="G189" s="6">
        <f t="shared" si="28"/>
        <v>-49.585064000000003</v>
      </c>
      <c r="J189" s="88">
        <v>25318166666.667</v>
      </c>
      <c r="K189" s="88">
        <v>-56.313662999999998</v>
      </c>
      <c r="L189" s="88">
        <v>-47.206581</v>
      </c>
      <c r="N189" s="6">
        <f t="shared" si="31"/>
        <v>28.434333333333001</v>
      </c>
      <c r="O189" s="6">
        <f t="shared" si="29"/>
        <v>-58.466095000000003</v>
      </c>
    </row>
    <row r="190" spans="2:15" x14ac:dyDescent="0.25">
      <c r="B190" s="88">
        <v>26431805555.556</v>
      </c>
      <c r="C190" s="88">
        <v>-61.730834999999999</v>
      </c>
      <c r="D190" s="88">
        <v>-54.126255</v>
      </c>
      <c r="F190" s="6">
        <f t="shared" si="30"/>
        <v>29.325749999999999</v>
      </c>
      <c r="G190" s="6">
        <f t="shared" si="28"/>
        <v>-52.540756000000002</v>
      </c>
      <c r="J190" s="88">
        <v>26431805555.556</v>
      </c>
      <c r="K190" s="88">
        <v>-54.724837999999998</v>
      </c>
      <c r="L190" s="88">
        <v>-45.014366000000003</v>
      </c>
      <c r="N190" s="6">
        <f t="shared" si="31"/>
        <v>29.325749999999999</v>
      </c>
      <c r="O190" s="6">
        <f t="shared" si="29"/>
        <v>-60.816913999999997</v>
      </c>
    </row>
    <row r="191" spans="2:15" x14ac:dyDescent="0.25">
      <c r="B191" s="88">
        <v>27545444444.444</v>
      </c>
      <c r="C191" s="88">
        <v>-75.854079999999996</v>
      </c>
      <c r="D191" s="88">
        <v>-67.575760000000002</v>
      </c>
      <c r="F191" s="6">
        <f t="shared" si="30"/>
        <v>30.217166666667001</v>
      </c>
      <c r="G191" s="6">
        <f t="shared" si="28"/>
        <v>-50.547255999999997</v>
      </c>
      <c r="J191" s="88">
        <v>27545444444.444</v>
      </c>
      <c r="K191" s="88">
        <v>-62.065952000000003</v>
      </c>
      <c r="L191" s="88">
        <v>-51.711998000000001</v>
      </c>
      <c r="N191" s="6">
        <f t="shared" si="31"/>
        <v>30.217166666667001</v>
      </c>
      <c r="O191" s="6">
        <f t="shared" si="29"/>
        <v>-57.375979999999998</v>
      </c>
    </row>
    <row r="192" spans="2:15" x14ac:dyDescent="0.25">
      <c r="B192" s="88">
        <v>28659083333.333</v>
      </c>
      <c r="C192" s="88">
        <v>-66.533974000000001</v>
      </c>
      <c r="D192" s="88">
        <v>-58.342388</v>
      </c>
      <c r="F192" s="6">
        <f t="shared" si="30"/>
        <v>31.108583333333002</v>
      </c>
      <c r="G192" s="6">
        <f t="shared" si="28"/>
        <v>-42.227600000000002</v>
      </c>
      <c r="J192" s="88">
        <v>28659083333.333</v>
      </c>
      <c r="K192" s="88">
        <v>-56.111691</v>
      </c>
      <c r="L192" s="88">
        <v>-45.856487000000001</v>
      </c>
      <c r="N192" s="6">
        <f t="shared" si="31"/>
        <v>31.108583333333002</v>
      </c>
      <c r="O192" s="6">
        <f t="shared" si="29"/>
        <v>-52.218777000000003</v>
      </c>
    </row>
    <row r="193" spans="2:16" x14ac:dyDescent="0.25">
      <c r="B193" s="88">
        <v>29772722222.222</v>
      </c>
      <c r="C193" s="88">
        <v>-59.857371999999998</v>
      </c>
      <c r="D193" s="88">
        <v>-51.331614999999999</v>
      </c>
      <c r="F193" s="6">
        <f t="shared" si="30"/>
        <v>32</v>
      </c>
      <c r="G193" s="6">
        <f t="shared" si="28"/>
        <v>-46.626637000000002</v>
      </c>
      <c r="J193" s="88">
        <v>29772722222.222</v>
      </c>
      <c r="K193" s="88">
        <v>-55.286296999999998</v>
      </c>
      <c r="L193" s="88">
        <v>-43.965797000000002</v>
      </c>
      <c r="N193" s="6">
        <f t="shared" si="31"/>
        <v>32</v>
      </c>
      <c r="O193" s="6">
        <f t="shared" si="29"/>
        <v>-47.848267</v>
      </c>
    </row>
    <row r="194" spans="2:16" x14ac:dyDescent="0.25">
      <c r="B194" s="88">
        <v>30886361111.111</v>
      </c>
      <c r="C194" s="88">
        <v>-68.906127999999995</v>
      </c>
      <c r="D194" s="88">
        <v>-53.910519000000001</v>
      </c>
      <c r="F194" s="6" t="s">
        <v>21</v>
      </c>
      <c r="J194" s="88">
        <v>30886361111.111</v>
      </c>
      <c r="K194" s="88">
        <v>-72.683357000000001</v>
      </c>
      <c r="L194" s="88">
        <v>-54.596438999999997</v>
      </c>
      <c r="N194" s="6" t="s">
        <v>21</v>
      </c>
    </row>
    <row r="195" spans="2:16" x14ac:dyDescent="0.25">
      <c r="B195" s="88">
        <v>32000000000</v>
      </c>
      <c r="C195" s="88">
        <v>-71.417747000000006</v>
      </c>
      <c r="D195" s="88">
        <v>-61.211353000000003</v>
      </c>
      <c r="J195" s="88">
        <v>32000000000</v>
      </c>
      <c r="K195" s="88">
        <v>-63.417014999999999</v>
      </c>
      <c r="L195" s="88">
        <v>-49.816521000000002</v>
      </c>
    </row>
    <row r="196" spans="2:16" x14ac:dyDescent="0.25">
      <c r="B196" s="88" t="s">
        <v>21</v>
      </c>
      <c r="J196" s="88" t="s">
        <v>21</v>
      </c>
    </row>
    <row r="197" spans="2:16" x14ac:dyDescent="0.25">
      <c r="F197" s="6" t="s">
        <v>41</v>
      </c>
      <c r="N197" s="6" t="s">
        <v>41</v>
      </c>
    </row>
    <row r="198" spans="2:16" ht="15.75" x14ac:dyDescent="0.25">
      <c r="F198" s="6" t="s">
        <v>19</v>
      </c>
      <c r="G198" s="6" t="str">
        <f t="shared" ref="G198:G217" si="32">D224</f>
        <v>2Rx5L dBc Log Mag(dB)</v>
      </c>
      <c r="H198" s="35">
        <v>2</v>
      </c>
      <c r="N198" s="6" t="s">
        <v>19</v>
      </c>
      <c r="O198" s="6" t="str">
        <f t="shared" ref="O198:O217" si="33">L224</f>
        <v>2Rx5L dBc Log Mag(dB)</v>
      </c>
      <c r="P198" s="35">
        <v>2</v>
      </c>
    </row>
    <row r="199" spans="2:16" ht="15.75" x14ac:dyDescent="0.25">
      <c r="B199" s="88" t="s">
        <v>39</v>
      </c>
      <c r="F199" s="6">
        <f t="shared" ref="F199:F217" si="34">B225/1000000000</f>
        <v>19.954499999999999</v>
      </c>
      <c r="G199" s="6">
        <f t="shared" si="32"/>
        <v>-47.494686000000002</v>
      </c>
      <c r="H199" s="36">
        <f>ABS(AVERAGE(G199:G217)-(H198-1)*5)</f>
        <v>56.405074578947371</v>
      </c>
      <c r="J199" s="88" t="s">
        <v>39</v>
      </c>
      <c r="N199" s="6">
        <f t="shared" ref="N199:N217" si="35">J225/1000000000</f>
        <v>19.954499999999999</v>
      </c>
      <c r="O199" s="6">
        <f t="shared" si="33"/>
        <v>-46.015179000000003</v>
      </c>
      <c r="P199" s="36">
        <f>ABS(AVERAGE(O199:O217)-(P198-1)*5)</f>
        <v>53.850656315789472</v>
      </c>
    </row>
    <row r="200" spans="2:16" x14ac:dyDescent="0.25">
      <c r="B200" s="88" t="s">
        <v>19</v>
      </c>
      <c r="C200" s="88" t="s">
        <v>124</v>
      </c>
      <c r="D200" s="88" t="s">
        <v>40</v>
      </c>
      <c r="F200" s="6">
        <f t="shared" si="34"/>
        <v>20.623694444444002</v>
      </c>
      <c r="G200" s="6">
        <f t="shared" si="32"/>
        <v>-49.182792999999997</v>
      </c>
      <c r="J200" s="88" t="s">
        <v>19</v>
      </c>
      <c r="K200" s="88" t="s">
        <v>124</v>
      </c>
      <c r="L200" s="88" t="s">
        <v>40</v>
      </c>
      <c r="N200" s="6">
        <f t="shared" si="35"/>
        <v>20.623694444444002</v>
      </c>
      <c r="O200" s="6">
        <f t="shared" si="33"/>
        <v>-47.235999999999997</v>
      </c>
    </row>
    <row r="201" spans="2:16" x14ac:dyDescent="0.25">
      <c r="B201" s="88">
        <v>15954500000</v>
      </c>
      <c r="C201" s="88">
        <v>-78.199050999999997</v>
      </c>
      <c r="D201" s="88">
        <v>-71.745841999999996</v>
      </c>
      <c r="F201" s="6">
        <f t="shared" si="34"/>
        <v>21.292888888888999</v>
      </c>
      <c r="G201" s="6">
        <f t="shared" si="32"/>
        <v>-49.534717999999998</v>
      </c>
      <c r="J201" s="88">
        <v>15954500000</v>
      </c>
      <c r="K201" s="88">
        <v>-83.526588000000004</v>
      </c>
      <c r="L201" s="88">
        <v>-73.803978000000001</v>
      </c>
      <c r="N201" s="6">
        <f t="shared" si="35"/>
        <v>21.292888888888999</v>
      </c>
      <c r="O201" s="6">
        <f t="shared" si="33"/>
        <v>-45.144008999999997</v>
      </c>
    </row>
    <row r="202" spans="2:16" x14ac:dyDescent="0.25">
      <c r="B202" s="88">
        <v>16845916666.667</v>
      </c>
      <c r="C202" s="88">
        <v>-72.165222</v>
      </c>
      <c r="D202" s="88">
        <v>-64.868888999999996</v>
      </c>
      <c r="F202" s="6">
        <f t="shared" si="34"/>
        <v>21.962083333333002</v>
      </c>
      <c r="G202" s="6">
        <f t="shared" si="32"/>
        <v>-49.717807999999998</v>
      </c>
      <c r="J202" s="88">
        <v>16845916666.667</v>
      </c>
      <c r="K202" s="88">
        <v>-86.196387999999999</v>
      </c>
      <c r="L202" s="88">
        <v>-76.440192999999994</v>
      </c>
      <c r="N202" s="6">
        <f t="shared" si="35"/>
        <v>21.962083333333002</v>
      </c>
      <c r="O202" s="6">
        <f t="shared" si="33"/>
        <v>-46.090232999999998</v>
      </c>
    </row>
    <row r="203" spans="2:16" x14ac:dyDescent="0.25">
      <c r="B203" s="88">
        <v>17737333333.333</v>
      </c>
      <c r="C203" s="88">
        <v>-62.051067000000003</v>
      </c>
      <c r="D203" s="88">
        <v>-54.422459000000003</v>
      </c>
      <c r="F203" s="6">
        <f t="shared" si="34"/>
        <v>22.631277777777999</v>
      </c>
      <c r="G203" s="6">
        <f t="shared" si="32"/>
        <v>-47.625515</v>
      </c>
      <c r="J203" s="88">
        <v>17737333333.333</v>
      </c>
      <c r="K203" s="88">
        <v>-73.536552</v>
      </c>
      <c r="L203" s="88">
        <v>-63.844493999999997</v>
      </c>
      <c r="N203" s="6">
        <f t="shared" si="35"/>
        <v>22.631277777777999</v>
      </c>
      <c r="O203" s="6">
        <f t="shared" si="33"/>
        <v>-47.30621</v>
      </c>
    </row>
    <row r="204" spans="2:16" x14ac:dyDescent="0.25">
      <c r="B204" s="88">
        <v>18628750000</v>
      </c>
      <c r="C204" s="88">
        <v>-72.085991000000007</v>
      </c>
      <c r="D204" s="88">
        <v>-64.263947000000002</v>
      </c>
      <c r="F204" s="6">
        <f t="shared" si="34"/>
        <v>23.300472222222002</v>
      </c>
      <c r="G204" s="6">
        <f t="shared" si="32"/>
        <v>-47.582638000000003</v>
      </c>
      <c r="J204" s="88">
        <v>18628750000</v>
      </c>
      <c r="K204" s="88">
        <v>-72.875991999999997</v>
      </c>
      <c r="L204" s="88">
        <v>-63.648837999999998</v>
      </c>
      <c r="N204" s="6">
        <f t="shared" si="35"/>
        <v>23.300472222222002</v>
      </c>
      <c r="O204" s="6">
        <f t="shared" si="33"/>
        <v>-47.176689000000003</v>
      </c>
    </row>
    <row r="205" spans="2:16" x14ac:dyDescent="0.25">
      <c r="B205" s="88">
        <v>19520166666.667</v>
      </c>
      <c r="C205" s="88">
        <v>-69.471480999999997</v>
      </c>
      <c r="D205" s="88">
        <v>-61.787163</v>
      </c>
      <c r="F205" s="6">
        <f t="shared" si="34"/>
        <v>23.969666666666999</v>
      </c>
      <c r="G205" s="6">
        <f t="shared" si="32"/>
        <v>-47.595722000000002</v>
      </c>
      <c r="J205" s="88">
        <v>19520166666.667</v>
      </c>
      <c r="K205" s="88">
        <v>-73.032730000000001</v>
      </c>
      <c r="L205" s="88">
        <v>-64.269515999999996</v>
      </c>
      <c r="N205" s="6">
        <f t="shared" si="35"/>
        <v>23.969666666666999</v>
      </c>
      <c r="O205" s="6">
        <f t="shared" si="33"/>
        <v>-45.950558000000001</v>
      </c>
    </row>
    <row r="206" spans="2:16" x14ac:dyDescent="0.25">
      <c r="B206" s="88">
        <v>20411583333.333</v>
      </c>
      <c r="C206" s="88">
        <v>-68.234688000000006</v>
      </c>
      <c r="D206" s="88">
        <v>-60.035029999999999</v>
      </c>
      <c r="F206" s="6">
        <f t="shared" si="34"/>
        <v>24.638861111111002</v>
      </c>
      <c r="G206" s="6">
        <f t="shared" si="32"/>
        <v>-50.341431</v>
      </c>
      <c r="J206" s="88">
        <v>20411583333.333</v>
      </c>
      <c r="K206" s="88">
        <v>-72.348220999999995</v>
      </c>
      <c r="L206" s="88">
        <v>-62.601109000000001</v>
      </c>
      <c r="N206" s="6">
        <f t="shared" si="35"/>
        <v>24.638861111111002</v>
      </c>
      <c r="O206" s="6">
        <f t="shared" si="33"/>
        <v>-45.942065999999997</v>
      </c>
    </row>
    <row r="207" spans="2:16" x14ac:dyDescent="0.25">
      <c r="B207" s="88">
        <v>21303000000</v>
      </c>
      <c r="C207" s="88">
        <v>-71.756850999999997</v>
      </c>
      <c r="D207" s="88">
        <v>-63.394970000000001</v>
      </c>
      <c r="F207" s="6">
        <f t="shared" si="34"/>
        <v>25.308055555555999</v>
      </c>
      <c r="G207" s="6">
        <f t="shared" si="32"/>
        <v>-50.395381999999998</v>
      </c>
      <c r="J207" s="88">
        <v>21303000000</v>
      </c>
      <c r="K207" s="88">
        <v>-71.116684000000006</v>
      </c>
      <c r="L207" s="88">
        <v>-61.088455000000003</v>
      </c>
      <c r="N207" s="6">
        <f t="shared" si="35"/>
        <v>25.308055555555999</v>
      </c>
      <c r="O207" s="6">
        <f t="shared" si="33"/>
        <v>-46.022365999999998</v>
      </c>
    </row>
    <row r="208" spans="2:16" x14ac:dyDescent="0.25">
      <c r="B208" s="88">
        <v>22194416666.667</v>
      </c>
      <c r="C208" s="88">
        <v>-77.299339000000003</v>
      </c>
      <c r="D208" s="88">
        <v>-68.862639999999999</v>
      </c>
      <c r="F208" s="6">
        <f t="shared" si="34"/>
        <v>25.977250000000002</v>
      </c>
      <c r="G208" s="6">
        <f t="shared" si="32"/>
        <v>-49.371689000000003</v>
      </c>
      <c r="J208" s="88">
        <v>22194416666.667</v>
      </c>
      <c r="K208" s="88">
        <v>-72.13176</v>
      </c>
      <c r="L208" s="88">
        <v>-62.014622000000003</v>
      </c>
      <c r="N208" s="6">
        <f t="shared" si="35"/>
        <v>25.977250000000002</v>
      </c>
      <c r="O208" s="6">
        <f t="shared" si="33"/>
        <v>-47.185501000000002</v>
      </c>
    </row>
    <row r="209" spans="2:16" x14ac:dyDescent="0.25">
      <c r="B209" s="88">
        <v>23085833333.333</v>
      </c>
      <c r="C209" s="88">
        <v>-66.732819000000006</v>
      </c>
      <c r="D209" s="88">
        <v>-58.476509</v>
      </c>
      <c r="F209" s="6">
        <f t="shared" si="34"/>
        <v>26.646444444444001</v>
      </c>
      <c r="G209" s="6">
        <f t="shared" si="32"/>
        <v>-48.369948999999998</v>
      </c>
      <c r="J209" s="88">
        <v>23085833333.333</v>
      </c>
      <c r="K209" s="88">
        <v>-70.233345</v>
      </c>
      <c r="L209" s="88">
        <v>-60.598647999999997</v>
      </c>
      <c r="N209" s="6">
        <f t="shared" si="35"/>
        <v>26.646444444444001</v>
      </c>
      <c r="O209" s="6">
        <f t="shared" si="33"/>
        <v>-48.466206</v>
      </c>
    </row>
    <row r="210" spans="2:16" x14ac:dyDescent="0.25">
      <c r="B210" s="88">
        <v>23977250000</v>
      </c>
      <c r="C210" s="88">
        <v>-73.739738000000003</v>
      </c>
      <c r="D210" s="88">
        <v>-65.334357999999995</v>
      </c>
      <c r="F210" s="6">
        <f t="shared" si="34"/>
        <v>27.315638888889001</v>
      </c>
      <c r="G210" s="6">
        <f t="shared" si="32"/>
        <v>-52.361542</v>
      </c>
      <c r="J210" s="88">
        <v>23977250000</v>
      </c>
      <c r="K210" s="88">
        <v>-70.615500999999995</v>
      </c>
      <c r="L210" s="88">
        <v>-61.486941999999999</v>
      </c>
      <c r="N210" s="6">
        <f t="shared" si="35"/>
        <v>27.315638888889001</v>
      </c>
      <c r="O210" s="6">
        <f t="shared" si="33"/>
        <v>-50.323402000000002</v>
      </c>
    </row>
    <row r="211" spans="2:16" x14ac:dyDescent="0.25">
      <c r="B211" s="88">
        <v>24868666666.667</v>
      </c>
      <c r="C211" s="88">
        <v>-65.214088000000004</v>
      </c>
      <c r="D211" s="88">
        <v>-56.891700999999998</v>
      </c>
      <c r="F211" s="6">
        <f t="shared" si="34"/>
        <v>27.984833333333</v>
      </c>
      <c r="G211" s="6">
        <f t="shared" si="32"/>
        <v>-51.060135000000002</v>
      </c>
      <c r="J211" s="88">
        <v>24868666666.667</v>
      </c>
      <c r="K211" s="88">
        <v>-71.424499999999995</v>
      </c>
      <c r="L211" s="88">
        <v>-62.538623999999999</v>
      </c>
      <c r="N211" s="6">
        <f t="shared" si="35"/>
        <v>27.984833333333</v>
      </c>
      <c r="O211" s="6">
        <f t="shared" si="33"/>
        <v>-46.507294000000002</v>
      </c>
    </row>
    <row r="212" spans="2:16" x14ac:dyDescent="0.25">
      <c r="B212" s="88">
        <v>25760083333.333</v>
      </c>
      <c r="C212" s="88">
        <v>-71.317809999999994</v>
      </c>
      <c r="D212" s="88">
        <v>-63.681224999999998</v>
      </c>
      <c r="F212" s="6">
        <f t="shared" si="34"/>
        <v>28.654027777778001</v>
      </c>
      <c r="G212" s="6">
        <f t="shared" si="32"/>
        <v>-51.311408999999998</v>
      </c>
      <c r="J212" s="88">
        <v>25760083333.333</v>
      </c>
      <c r="K212" s="88">
        <v>-73.948066999999995</v>
      </c>
      <c r="L212" s="88">
        <v>-65.379813999999996</v>
      </c>
      <c r="N212" s="6">
        <f t="shared" si="35"/>
        <v>28.654027777778001</v>
      </c>
      <c r="O212" s="6">
        <f t="shared" si="33"/>
        <v>-46.167445999999998</v>
      </c>
    </row>
    <row r="213" spans="2:16" x14ac:dyDescent="0.25">
      <c r="B213" s="88">
        <v>26651500000</v>
      </c>
      <c r="C213" s="88">
        <v>-68.983231000000004</v>
      </c>
      <c r="D213" s="88">
        <v>-61.509785000000001</v>
      </c>
      <c r="F213" s="6">
        <f t="shared" si="34"/>
        <v>29.323222222222</v>
      </c>
      <c r="G213" s="6">
        <f t="shared" si="32"/>
        <v>-52.134627999999999</v>
      </c>
      <c r="J213" s="88">
        <v>26651500000</v>
      </c>
      <c r="K213" s="88">
        <v>-76.590057000000002</v>
      </c>
      <c r="L213" s="88">
        <v>-67.482971000000006</v>
      </c>
      <c r="N213" s="6">
        <f t="shared" si="35"/>
        <v>29.323222222222</v>
      </c>
      <c r="O213" s="6">
        <f t="shared" si="33"/>
        <v>-46.083626000000002</v>
      </c>
    </row>
    <row r="214" spans="2:16" x14ac:dyDescent="0.25">
      <c r="B214" s="88">
        <v>27542916666.667</v>
      </c>
      <c r="C214" s="88">
        <v>-68.265777999999997</v>
      </c>
      <c r="D214" s="88">
        <v>-60.661200999999998</v>
      </c>
      <c r="F214" s="6">
        <f t="shared" si="34"/>
        <v>29.992416666667001</v>
      </c>
      <c r="G214" s="6">
        <f t="shared" si="32"/>
        <v>-54.527611</v>
      </c>
      <c r="J214" s="88">
        <v>27542916666.667</v>
      </c>
      <c r="K214" s="88">
        <v>-72.000174999999999</v>
      </c>
      <c r="L214" s="88">
        <v>-62.289703000000003</v>
      </c>
      <c r="N214" s="6">
        <f t="shared" si="35"/>
        <v>29.992416666667001</v>
      </c>
      <c r="O214" s="6">
        <f t="shared" si="33"/>
        <v>-52.491680000000002</v>
      </c>
    </row>
    <row r="215" spans="2:16" x14ac:dyDescent="0.25">
      <c r="B215" s="88">
        <v>28434333333.333</v>
      </c>
      <c r="C215" s="88">
        <v>-57.863377</v>
      </c>
      <c r="D215" s="88">
        <v>-49.585064000000003</v>
      </c>
      <c r="F215" s="6">
        <f t="shared" si="34"/>
        <v>30.661611111111</v>
      </c>
      <c r="G215" s="6">
        <f t="shared" si="32"/>
        <v>-60.393619999999999</v>
      </c>
      <c r="J215" s="88">
        <v>28434333333.333</v>
      </c>
      <c r="K215" s="88">
        <v>-68.820053000000001</v>
      </c>
      <c r="L215" s="88">
        <v>-58.466095000000003</v>
      </c>
      <c r="N215" s="6">
        <f t="shared" si="35"/>
        <v>30.661611111111</v>
      </c>
      <c r="O215" s="6">
        <f t="shared" si="33"/>
        <v>-60.663845000000002</v>
      </c>
    </row>
    <row r="216" spans="2:16" x14ac:dyDescent="0.25">
      <c r="B216" s="88">
        <v>29325750000</v>
      </c>
      <c r="C216" s="88">
        <v>-60.732342000000003</v>
      </c>
      <c r="D216" s="88">
        <v>-52.540756000000002</v>
      </c>
      <c r="F216" s="6">
        <f t="shared" si="34"/>
        <v>31.330805555556001</v>
      </c>
      <c r="G216" s="6">
        <f t="shared" si="32"/>
        <v>-53.298274999999997</v>
      </c>
      <c r="J216" s="88">
        <v>29325750000</v>
      </c>
      <c r="K216" s="88">
        <v>-71.072120999999996</v>
      </c>
      <c r="L216" s="88">
        <v>-60.816913999999997</v>
      </c>
      <c r="N216" s="6">
        <f t="shared" si="35"/>
        <v>31.330805555556001</v>
      </c>
      <c r="O216" s="6">
        <f t="shared" si="33"/>
        <v>-57.191825999999999</v>
      </c>
    </row>
    <row r="217" spans="2:16" x14ac:dyDescent="0.25">
      <c r="B217" s="88">
        <v>30217166666.667</v>
      </c>
      <c r="C217" s="88">
        <v>-59.073017</v>
      </c>
      <c r="D217" s="88">
        <v>-50.547255999999997</v>
      </c>
      <c r="F217" s="6">
        <f t="shared" si="34"/>
        <v>32</v>
      </c>
      <c r="G217" s="6">
        <f t="shared" si="32"/>
        <v>-64.396866000000003</v>
      </c>
      <c r="J217" s="88">
        <v>30217166666.667</v>
      </c>
      <c r="K217" s="88">
        <v>-68.696479999999994</v>
      </c>
      <c r="L217" s="88">
        <v>-57.375979999999998</v>
      </c>
      <c r="N217" s="6">
        <f t="shared" si="35"/>
        <v>32</v>
      </c>
      <c r="O217" s="6">
        <f t="shared" si="33"/>
        <v>-56.198334000000003</v>
      </c>
    </row>
    <row r="218" spans="2:16" x14ac:dyDescent="0.25">
      <c r="B218" s="88">
        <v>31108583333.333</v>
      </c>
      <c r="C218" s="88">
        <v>-57.223205999999998</v>
      </c>
      <c r="D218" s="88">
        <v>-42.227600000000002</v>
      </c>
      <c r="F218" s="6" t="s">
        <v>21</v>
      </c>
      <c r="J218" s="88">
        <v>31108583333.333</v>
      </c>
      <c r="K218" s="88">
        <v>-70.305695</v>
      </c>
      <c r="L218" s="88">
        <v>-52.218777000000003</v>
      </c>
      <c r="N218" s="6" t="s">
        <v>21</v>
      </c>
    </row>
    <row r="219" spans="2:16" x14ac:dyDescent="0.25">
      <c r="B219" s="88">
        <v>32000000000</v>
      </c>
      <c r="C219" s="88">
        <v>-56.833027000000001</v>
      </c>
      <c r="D219" s="88">
        <v>-46.626637000000002</v>
      </c>
      <c r="J219" s="88">
        <v>32000000000</v>
      </c>
      <c r="K219" s="88">
        <v>-61.448760999999998</v>
      </c>
      <c r="L219" s="88">
        <v>-47.848267</v>
      </c>
    </row>
    <row r="220" spans="2:16" x14ac:dyDescent="0.25">
      <c r="B220" s="88" t="s">
        <v>21</v>
      </c>
      <c r="J220" s="88" t="s">
        <v>21</v>
      </c>
    </row>
    <row r="221" spans="2:16" x14ac:dyDescent="0.25">
      <c r="F221" s="6" t="s">
        <v>43</v>
      </c>
      <c r="N221" s="6" t="s">
        <v>43</v>
      </c>
    </row>
    <row r="222" spans="2:16" ht="15.75" x14ac:dyDescent="0.25">
      <c r="F222" s="6" t="s">
        <v>19</v>
      </c>
      <c r="G222" s="6" t="str">
        <f t="shared" ref="G222:G241" si="36">D248</f>
        <v>3Rx1L dBc Log Mag(dB)</v>
      </c>
      <c r="H222" s="35">
        <v>3</v>
      </c>
      <c r="N222" s="6" t="s">
        <v>19</v>
      </c>
      <c r="O222" s="6" t="str">
        <f t="shared" ref="O222:O241" si="37">L248</f>
        <v>3Rx1L dBc Log Mag(dB)</v>
      </c>
      <c r="P222" s="35">
        <v>3</v>
      </c>
    </row>
    <row r="223" spans="2:16" ht="15.75" x14ac:dyDescent="0.25">
      <c r="B223" s="88" t="s">
        <v>41</v>
      </c>
      <c r="F223" s="6">
        <f t="shared" ref="F223:F241" si="38">B249/1000000000</f>
        <v>8</v>
      </c>
      <c r="G223" s="6">
        <f t="shared" si="36"/>
        <v>-56.654026000000002</v>
      </c>
      <c r="H223" s="36">
        <f>ABS(AVERAGE(G223:G241)-(H222-1)*5)</f>
        <v>59.2212895263158</v>
      </c>
      <c r="J223" s="88" t="s">
        <v>41</v>
      </c>
      <c r="N223" s="6">
        <f t="shared" ref="N223:N241" si="39">J249/1000000000</f>
        <v>8</v>
      </c>
      <c r="O223" s="6">
        <f t="shared" si="37"/>
        <v>-63.368904000000001</v>
      </c>
      <c r="P223" s="36">
        <f>ABS(AVERAGE(O223:O241)-(P222-1)*5)</f>
        <v>63.33723878947368</v>
      </c>
    </row>
    <row r="224" spans="2:16" x14ac:dyDescent="0.25">
      <c r="B224" s="88" t="s">
        <v>19</v>
      </c>
      <c r="C224" s="88" t="s">
        <v>125</v>
      </c>
      <c r="D224" s="88" t="s">
        <v>42</v>
      </c>
      <c r="F224" s="6">
        <f t="shared" si="38"/>
        <v>8.2979814814815001</v>
      </c>
      <c r="G224" s="6">
        <f t="shared" si="36"/>
        <v>-59.494132999999998</v>
      </c>
      <c r="J224" s="88" t="s">
        <v>19</v>
      </c>
      <c r="K224" s="88" t="s">
        <v>125</v>
      </c>
      <c r="L224" s="88" t="s">
        <v>42</v>
      </c>
      <c r="N224" s="6">
        <f t="shared" si="39"/>
        <v>8.2979814814815001</v>
      </c>
      <c r="O224" s="6">
        <f t="shared" si="37"/>
        <v>-66.352279999999993</v>
      </c>
    </row>
    <row r="225" spans="2:15" x14ac:dyDescent="0.25">
      <c r="B225" s="88">
        <v>19954500000</v>
      </c>
      <c r="C225" s="88">
        <v>-53.947895000000003</v>
      </c>
      <c r="D225" s="88">
        <v>-47.494686000000002</v>
      </c>
      <c r="F225" s="6">
        <f t="shared" si="38"/>
        <v>8.5959629629630001</v>
      </c>
      <c r="G225" s="6">
        <f t="shared" si="36"/>
        <v>-52.8568</v>
      </c>
      <c r="J225" s="88">
        <v>19954500000</v>
      </c>
      <c r="K225" s="88">
        <v>-55.737793000000003</v>
      </c>
      <c r="L225" s="88">
        <v>-46.015179000000003</v>
      </c>
      <c r="N225" s="6">
        <f t="shared" si="39"/>
        <v>8.5959629629630001</v>
      </c>
      <c r="O225" s="6">
        <f t="shared" si="37"/>
        <v>-63.874865999999997</v>
      </c>
    </row>
    <row r="226" spans="2:15" x14ac:dyDescent="0.25">
      <c r="B226" s="88">
        <v>20623694444.444</v>
      </c>
      <c r="C226" s="88">
        <v>-56.479121999999997</v>
      </c>
      <c r="D226" s="88">
        <v>-49.182792999999997</v>
      </c>
      <c r="F226" s="6">
        <f t="shared" si="38"/>
        <v>8.8939444444444007</v>
      </c>
      <c r="G226" s="6">
        <f t="shared" si="36"/>
        <v>-49.738982999999998</v>
      </c>
      <c r="J226" s="88">
        <v>20623694444.444</v>
      </c>
      <c r="K226" s="88">
        <v>-56.992190999999998</v>
      </c>
      <c r="L226" s="88">
        <v>-47.235999999999997</v>
      </c>
      <c r="N226" s="6">
        <f t="shared" si="39"/>
        <v>8.8939444444444007</v>
      </c>
      <c r="O226" s="6">
        <f t="shared" si="37"/>
        <v>-59.913466999999997</v>
      </c>
    </row>
    <row r="227" spans="2:15" x14ac:dyDescent="0.25">
      <c r="B227" s="88">
        <v>21292888888.889</v>
      </c>
      <c r="C227" s="88">
        <v>-57.163325999999998</v>
      </c>
      <c r="D227" s="88">
        <v>-49.534717999999998</v>
      </c>
      <c r="F227" s="6">
        <f t="shared" si="38"/>
        <v>9.191925925925899</v>
      </c>
      <c r="G227" s="6">
        <f t="shared" si="36"/>
        <v>-52.750038000000004</v>
      </c>
      <c r="J227" s="88">
        <v>21292888888.889</v>
      </c>
      <c r="K227" s="88">
        <v>-54.836070999999997</v>
      </c>
      <c r="L227" s="88">
        <v>-45.144008999999997</v>
      </c>
      <c r="N227" s="6">
        <f t="shared" si="39"/>
        <v>9.191925925925899</v>
      </c>
      <c r="O227" s="6">
        <f t="shared" si="37"/>
        <v>-57.816025000000003</v>
      </c>
    </row>
    <row r="228" spans="2:15" x14ac:dyDescent="0.25">
      <c r="B228" s="88">
        <v>21962083333.333</v>
      </c>
      <c r="C228" s="88">
        <v>-57.539847999999999</v>
      </c>
      <c r="D228" s="88">
        <v>-49.717807999999998</v>
      </c>
      <c r="F228" s="6">
        <f t="shared" si="38"/>
        <v>9.4899074074074008</v>
      </c>
      <c r="G228" s="6">
        <f t="shared" si="36"/>
        <v>-45.935783000000001</v>
      </c>
      <c r="J228" s="88">
        <v>21962083333.333</v>
      </c>
      <c r="K228" s="88">
        <v>-55.317386999999997</v>
      </c>
      <c r="L228" s="88">
        <v>-46.090232999999998</v>
      </c>
      <c r="N228" s="6">
        <f t="shared" si="39"/>
        <v>9.4899074074074008</v>
      </c>
      <c r="O228" s="6">
        <f t="shared" si="37"/>
        <v>-51.357624000000001</v>
      </c>
    </row>
    <row r="229" spans="2:15" x14ac:dyDescent="0.25">
      <c r="B229" s="88">
        <v>22631277777.778</v>
      </c>
      <c r="C229" s="88">
        <v>-55.309834000000002</v>
      </c>
      <c r="D229" s="88">
        <v>-47.625515</v>
      </c>
      <c r="F229" s="6">
        <f t="shared" si="38"/>
        <v>9.7878888888889009</v>
      </c>
      <c r="G229" s="6">
        <f t="shared" si="36"/>
        <v>-46.277504</v>
      </c>
      <c r="J229" s="88">
        <v>22631277777.778</v>
      </c>
      <c r="K229" s="88">
        <v>-56.069420000000001</v>
      </c>
      <c r="L229" s="88">
        <v>-47.30621</v>
      </c>
      <c r="N229" s="6">
        <f t="shared" si="39"/>
        <v>9.7878888888889009</v>
      </c>
      <c r="O229" s="6">
        <f t="shared" si="37"/>
        <v>-53.009875999999998</v>
      </c>
    </row>
    <row r="230" spans="2:15" x14ac:dyDescent="0.25">
      <c r="B230" s="88">
        <v>23300472222.222</v>
      </c>
      <c r="C230" s="88">
        <v>-55.782291000000001</v>
      </c>
      <c r="D230" s="88">
        <v>-47.582638000000003</v>
      </c>
      <c r="F230" s="6">
        <f t="shared" si="38"/>
        <v>10.085870370370001</v>
      </c>
      <c r="G230" s="6">
        <f t="shared" si="36"/>
        <v>-41.138081</v>
      </c>
      <c r="J230" s="88">
        <v>23300472222.222</v>
      </c>
      <c r="K230" s="88">
        <v>-56.923805000000002</v>
      </c>
      <c r="L230" s="88">
        <v>-47.176689000000003</v>
      </c>
      <c r="N230" s="6">
        <f t="shared" si="39"/>
        <v>10.085870370370001</v>
      </c>
      <c r="O230" s="6">
        <f t="shared" si="37"/>
        <v>-53.250453999999998</v>
      </c>
    </row>
    <row r="231" spans="2:15" x14ac:dyDescent="0.25">
      <c r="B231" s="88">
        <v>23969666666.667</v>
      </c>
      <c r="C231" s="88">
        <v>-55.957607000000003</v>
      </c>
      <c r="D231" s="88">
        <v>-47.595722000000002</v>
      </c>
      <c r="F231" s="6">
        <f t="shared" si="38"/>
        <v>10.383851851851999</v>
      </c>
      <c r="G231" s="6">
        <f t="shared" si="36"/>
        <v>-22.315514</v>
      </c>
      <c r="J231" s="88">
        <v>23969666666.667</v>
      </c>
      <c r="K231" s="88">
        <v>-55.978785999999999</v>
      </c>
      <c r="L231" s="88">
        <v>-45.950558000000001</v>
      </c>
      <c r="N231" s="6">
        <f t="shared" si="39"/>
        <v>10.383851851851999</v>
      </c>
      <c r="O231" s="6">
        <f t="shared" si="37"/>
        <v>-53.628300000000003</v>
      </c>
    </row>
    <row r="232" spans="2:15" x14ac:dyDescent="0.25">
      <c r="B232" s="88">
        <v>24638861111.111</v>
      </c>
      <c r="C232" s="88">
        <v>-58.778129999999997</v>
      </c>
      <c r="D232" s="88">
        <v>-50.341431</v>
      </c>
      <c r="F232" s="6">
        <f t="shared" si="38"/>
        <v>10.681833333333</v>
      </c>
      <c r="G232" s="6">
        <f t="shared" si="36"/>
        <v>-49.795752999999998</v>
      </c>
      <c r="J232" s="88">
        <v>24638861111.111</v>
      </c>
      <c r="K232" s="88">
        <v>-56.059199999999997</v>
      </c>
      <c r="L232" s="88">
        <v>-45.942065999999997</v>
      </c>
      <c r="N232" s="6">
        <f t="shared" si="39"/>
        <v>10.681833333333</v>
      </c>
      <c r="O232" s="6">
        <f t="shared" si="37"/>
        <v>-52.235657000000003</v>
      </c>
    </row>
    <row r="233" spans="2:15" x14ac:dyDescent="0.25">
      <c r="B233" s="88">
        <v>25308055555.556</v>
      </c>
      <c r="C233" s="88">
        <v>-58.651691</v>
      </c>
      <c r="D233" s="88">
        <v>-50.395381999999998</v>
      </c>
      <c r="F233" s="6">
        <f t="shared" si="38"/>
        <v>10.979814814815001</v>
      </c>
      <c r="G233" s="6">
        <f t="shared" si="36"/>
        <v>-57.15625</v>
      </c>
      <c r="J233" s="88">
        <v>25308055555.556</v>
      </c>
      <c r="K233" s="88">
        <v>-55.657063000000001</v>
      </c>
      <c r="L233" s="88">
        <v>-46.022365999999998</v>
      </c>
      <c r="N233" s="6">
        <f t="shared" si="39"/>
        <v>10.979814814815001</v>
      </c>
      <c r="O233" s="6">
        <f t="shared" si="37"/>
        <v>-53.425575000000002</v>
      </c>
    </row>
    <row r="234" spans="2:15" x14ac:dyDescent="0.25">
      <c r="B234" s="88">
        <v>25977250000</v>
      </c>
      <c r="C234" s="88">
        <v>-57.777065</v>
      </c>
      <c r="D234" s="88">
        <v>-49.371689000000003</v>
      </c>
      <c r="F234" s="6">
        <f t="shared" si="38"/>
        <v>11.277796296296</v>
      </c>
      <c r="G234" s="6">
        <f t="shared" si="36"/>
        <v>-57.512363000000001</v>
      </c>
      <c r="J234" s="88">
        <v>25977250000</v>
      </c>
      <c r="K234" s="88">
        <v>-56.314059999999998</v>
      </c>
      <c r="L234" s="88">
        <v>-47.185501000000002</v>
      </c>
      <c r="N234" s="6">
        <f t="shared" si="39"/>
        <v>11.277796296296</v>
      </c>
      <c r="O234" s="6">
        <f t="shared" si="37"/>
        <v>-60.024878999999999</v>
      </c>
    </row>
    <row r="235" spans="2:15" x14ac:dyDescent="0.25">
      <c r="B235" s="88">
        <v>26646444444.444</v>
      </c>
      <c r="C235" s="88">
        <v>-56.692332999999998</v>
      </c>
      <c r="D235" s="88">
        <v>-48.369948999999998</v>
      </c>
      <c r="F235" s="6">
        <f t="shared" si="38"/>
        <v>11.575777777778001</v>
      </c>
      <c r="G235" s="6">
        <f t="shared" si="36"/>
        <v>-58.523246999999998</v>
      </c>
      <c r="J235" s="88">
        <v>26646444444.444</v>
      </c>
      <c r="K235" s="88">
        <v>-57.352080999999998</v>
      </c>
      <c r="L235" s="88">
        <v>-48.466206</v>
      </c>
      <c r="N235" s="6">
        <f t="shared" si="39"/>
        <v>11.575777777778001</v>
      </c>
      <c r="O235" s="6">
        <f t="shared" si="37"/>
        <v>-59.671168999999999</v>
      </c>
    </row>
    <row r="236" spans="2:15" x14ac:dyDescent="0.25">
      <c r="B236" s="88">
        <v>27315638888.889</v>
      </c>
      <c r="C236" s="88">
        <v>-59.998126999999997</v>
      </c>
      <c r="D236" s="88">
        <v>-52.361542</v>
      </c>
      <c r="F236" s="6">
        <f t="shared" si="38"/>
        <v>11.873759259259002</v>
      </c>
      <c r="G236" s="6">
        <f t="shared" si="36"/>
        <v>-58.838585000000002</v>
      </c>
      <c r="J236" s="88">
        <v>27315638888.889</v>
      </c>
      <c r="K236" s="88">
        <v>-58.891651000000003</v>
      </c>
      <c r="L236" s="88">
        <v>-50.323402000000002</v>
      </c>
      <c r="N236" s="6">
        <f t="shared" si="39"/>
        <v>11.873759259259002</v>
      </c>
      <c r="O236" s="6">
        <f t="shared" si="37"/>
        <v>-49.542000000000002</v>
      </c>
    </row>
    <row r="237" spans="2:15" x14ac:dyDescent="0.25">
      <c r="B237" s="88">
        <v>27984833333.333</v>
      </c>
      <c r="C237" s="88">
        <v>-58.533585000000002</v>
      </c>
      <c r="D237" s="88">
        <v>-51.060135000000002</v>
      </c>
      <c r="F237" s="6">
        <f t="shared" si="38"/>
        <v>12.171740740740999</v>
      </c>
      <c r="G237" s="6">
        <f t="shared" si="36"/>
        <v>-54.011958999999997</v>
      </c>
      <c r="J237" s="88">
        <v>27984833333.333</v>
      </c>
      <c r="K237" s="88">
        <v>-55.614376</v>
      </c>
      <c r="L237" s="88">
        <v>-46.507294000000002</v>
      </c>
      <c r="N237" s="6">
        <f t="shared" si="39"/>
        <v>12.171740740740999</v>
      </c>
      <c r="O237" s="6">
        <f t="shared" si="37"/>
        <v>-51.717812000000002</v>
      </c>
    </row>
    <row r="238" spans="2:15" x14ac:dyDescent="0.25">
      <c r="B238" s="88">
        <v>28654027777.778</v>
      </c>
      <c r="C238" s="88">
        <v>-58.915989000000003</v>
      </c>
      <c r="D238" s="88">
        <v>-51.311408999999998</v>
      </c>
      <c r="F238" s="6">
        <f t="shared" si="38"/>
        <v>12.469722222222</v>
      </c>
      <c r="G238" s="6">
        <f t="shared" si="36"/>
        <v>-52.857348999999999</v>
      </c>
      <c r="J238" s="88">
        <v>28654027777.778</v>
      </c>
      <c r="K238" s="88">
        <v>-55.877918000000001</v>
      </c>
      <c r="L238" s="88">
        <v>-46.167445999999998</v>
      </c>
      <c r="N238" s="6">
        <f t="shared" si="39"/>
        <v>12.469722222222</v>
      </c>
      <c r="O238" s="6">
        <f t="shared" si="37"/>
        <v>-53.769801999999999</v>
      </c>
    </row>
    <row r="239" spans="2:15" x14ac:dyDescent="0.25">
      <c r="B239" s="88">
        <v>29323222222.222</v>
      </c>
      <c r="C239" s="88">
        <v>-60.412941000000004</v>
      </c>
      <c r="D239" s="88">
        <v>-52.134627999999999</v>
      </c>
      <c r="F239" s="6">
        <f t="shared" si="38"/>
        <v>12.767703703704001</v>
      </c>
      <c r="G239" s="6">
        <f t="shared" si="36"/>
        <v>-42.863781000000003</v>
      </c>
      <c r="J239" s="88">
        <v>29323222222.222</v>
      </c>
      <c r="K239" s="88">
        <v>-56.437579999999997</v>
      </c>
      <c r="L239" s="88">
        <v>-46.083626000000002</v>
      </c>
      <c r="N239" s="6">
        <f t="shared" si="39"/>
        <v>12.767703703704001</v>
      </c>
      <c r="O239" s="6">
        <f t="shared" si="37"/>
        <v>-27.725401000000002</v>
      </c>
    </row>
    <row r="240" spans="2:15" x14ac:dyDescent="0.25">
      <c r="B240" s="88">
        <v>29992416666.667</v>
      </c>
      <c r="C240" s="88">
        <v>-62.719195999999997</v>
      </c>
      <c r="D240" s="88">
        <v>-54.527611</v>
      </c>
      <c r="F240" s="6">
        <f t="shared" si="38"/>
        <v>13.065685185185</v>
      </c>
      <c r="G240" s="6">
        <f t="shared" si="36"/>
        <v>-33.388088000000003</v>
      </c>
      <c r="J240" s="88">
        <v>29992416666.667</v>
      </c>
      <c r="K240" s="88">
        <v>-62.746882999999997</v>
      </c>
      <c r="L240" s="88">
        <v>-52.491680000000002</v>
      </c>
      <c r="N240" s="6">
        <f t="shared" si="39"/>
        <v>13.065685185185</v>
      </c>
      <c r="O240" s="6">
        <f t="shared" si="37"/>
        <v>-21.855339000000001</v>
      </c>
    </row>
    <row r="241" spans="2:16" x14ac:dyDescent="0.25">
      <c r="B241" s="88">
        <v>30661611111.111</v>
      </c>
      <c r="C241" s="88">
        <v>-68.919380000000004</v>
      </c>
      <c r="D241" s="88">
        <v>-60.393619999999999</v>
      </c>
      <c r="F241" s="6">
        <f t="shared" si="38"/>
        <v>13.363666666666999</v>
      </c>
      <c r="G241" s="6">
        <f t="shared" si="36"/>
        <v>-43.096263999999998</v>
      </c>
      <c r="J241" s="88">
        <v>30661611111.111</v>
      </c>
      <c r="K241" s="88">
        <v>-71.984343999999993</v>
      </c>
      <c r="L241" s="88">
        <v>-60.663845000000002</v>
      </c>
      <c r="N241" s="6">
        <f t="shared" si="39"/>
        <v>13.363666666666999</v>
      </c>
      <c r="O241" s="6">
        <f t="shared" si="37"/>
        <v>-60.868107000000002</v>
      </c>
    </row>
    <row r="242" spans="2:16" x14ac:dyDescent="0.25">
      <c r="B242" s="88">
        <v>31330805555.556</v>
      </c>
      <c r="C242" s="88">
        <v>-68.293884000000006</v>
      </c>
      <c r="D242" s="88">
        <v>-53.298274999999997</v>
      </c>
      <c r="F242" s="6" t="s">
        <v>21</v>
      </c>
      <c r="J242" s="88">
        <v>31330805555.556</v>
      </c>
      <c r="K242" s="88">
        <v>-75.278739999999999</v>
      </c>
      <c r="L242" s="88">
        <v>-57.191825999999999</v>
      </c>
      <c r="N242" s="6" t="s">
        <v>21</v>
      </c>
    </row>
    <row r="243" spans="2:16" x14ac:dyDescent="0.25">
      <c r="B243" s="88">
        <v>32000000000</v>
      </c>
      <c r="C243" s="88">
        <v>-74.603256000000002</v>
      </c>
      <c r="D243" s="88">
        <v>-64.396866000000003</v>
      </c>
      <c r="J243" s="88">
        <v>32000000000</v>
      </c>
      <c r="K243" s="88">
        <v>-69.798828</v>
      </c>
      <c r="L243" s="88">
        <v>-56.198334000000003</v>
      </c>
    </row>
    <row r="244" spans="2:16" x14ac:dyDescent="0.25">
      <c r="B244" s="88" t="s">
        <v>21</v>
      </c>
      <c r="J244" s="88" t="s">
        <v>21</v>
      </c>
    </row>
    <row r="245" spans="2:16" x14ac:dyDescent="0.25">
      <c r="F245" s="6" t="s">
        <v>45</v>
      </c>
      <c r="N245" s="6" t="s">
        <v>45</v>
      </c>
    </row>
    <row r="246" spans="2:16" ht="15.75" x14ac:dyDescent="0.25">
      <c r="F246" s="6" t="s">
        <v>19</v>
      </c>
      <c r="G246" s="6" t="str">
        <f t="shared" ref="G246:G265" si="40">D272</f>
        <v>3Rx2L dBc Log Mag(dB)</v>
      </c>
      <c r="H246" s="35">
        <v>3</v>
      </c>
      <c r="N246" s="6" t="s">
        <v>19</v>
      </c>
      <c r="O246" s="6" t="str">
        <f t="shared" ref="O246:O265" si="41">L272</f>
        <v>3Rx2L dBc Log Mag(dB)</v>
      </c>
      <c r="P246" s="35">
        <v>3</v>
      </c>
    </row>
    <row r="247" spans="2:16" ht="15.75" x14ac:dyDescent="0.25">
      <c r="B247" s="88" t="s">
        <v>43</v>
      </c>
      <c r="F247" s="6">
        <f t="shared" ref="F247:F265" si="42">B273/1000000000</f>
        <v>8</v>
      </c>
      <c r="G247" s="6">
        <f t="shared" si="40"/>
        <v>-65.028816000000006</v>
      </c>
      <c r="H247" s="36">
        <f>ABS(AVERAGE(G247:G265)-(H246-1)*5)</f>
        <v>79.40525473684211</v>
      </c>
      <c r="J247" s="88" t="s">
        <v>43</v>
      </c>
      <c r="N247" s="6">
        <f t="shared" ref="N247:N265" si="43">J273/1000000000</f>
        <v>8</v>
      </c>
      <c r="O247" s="6">
        <f t="shared" si="41"/>
        <v>-75.644729999999996</v>
      </c>
      <c r="P247" s="36">
        <f>ABS(AVERAGE(O247:O265)-(P246-1)*5)</f>
        <v>85.994462789473701</v>
      </c>
    </row>
    <row r="248" spans="2:16" x14ac:dyDescent="0.25">
      <c r="B248" s="88" t="s">
        <v>19</v>
      </c>
      <c r="C248" s="88" t="s">
        <v>126</v>
      </c>
      <c r="D248" s="88" t="s">
        <v>44</v>
      </c>
      <c r="F248" s="6">
        <f t="shared" si="42"/>
        <v>8.7424259259259003</v>
      </c>
      <c r="G248" s="6">
        <f t="shared" si="40"/>
        <v>-64.678100999999998</v>
      </c>
      <c r="J248" s="88" t="s">
        <v>19</v>
      </c>
      <c r="K248" s="88" t="s">
        <v>126</v>
      </c>
      <c r="L248" s="88" t="s">
        <v>44</v>
      </c>
      <c r="N248" s="6">
        <f t="shared" si="43"/>
        <v>8.7424259259259003</v>
      </c>
      <c r="O248" s="6">
        <f t="shared" si="41"/>
        <v>-77.289017000000001</v>
      </c>
    </row>
    <row r="249" spans="2:16" x14ac:dyDescent="0.25">
      <c r="B249" s="88">
        <v>8000000000</v>
      </c>
      <c r="C249" s="88">
        <v>-63.107230999999999</v>
      </c>
      <c r="D249" s="88">
        <v>-56.654026000000002</v>
      </c>
      <c r="F249" s="6">
        <f t="shared" si="42"/>
        <v>9.4848518518519001</v>
      </c>
      <c r="G249" s="6">
        <f t="shared" si="40"/>
        <v>-72.360480999999993</v>
      </c>
      <c r="J249" s="88">
        <v>8000000000</v>
      </c>
      <c r="K249" s="88">
        <v>-73.091515000000001</v>
      </c>
      <c r="L249" s="88">
        <v>-63.368904000000001</v>
      </c>
      <c r="N249" s="6">
        <f t="shared" si="43"/>
        <v>9.4848518518519001</v>
      </c>
      <c r="O249" s="6">
        <f t="shared" si="41"/>
        <v>-73.245316000000003</v>
      </c>
    </row>
    <row r="250" spans="2:16" x14ac:dyDescent="0.25">
      <c r="B250" s="88">
        <v>8297981481.4814997</v>
      </c>
      <c r="C250" s="88">
        <v>-66.790465999999995</v>
      </c>
      <c r="D250" s="88">
        <v>-59.494132999999998</v>
      </c>
      <c r="F250" s="6">
        <f t="shared" si="42"/>
        <v>10.227277777777999</v>
      </c>
      <c r="G250" s="6">
        <f t="shared" si="40"/>
        <v>-76.885811000000004</v>
      </c>
      <c r="J250" s="88">
        <v>8297981481.4814997</v>
      </c>
      <c r="K250" s="88">
        <v>-76.108474999999999</v>
      </c>
      <c r="L250" s="88">
        <v>-66.352279999999993</v>
      </c>
      <c r="N250" s="6">
        <f t="shared" si="43"/>
        <v>10.227277777777999</v>
      </c>
      <c r="O250" s="6">
        <f t="shared" si="41"/>
        <v>-79.201667999999998</v>
      </c>
    </row>
    <row r="251" spans="2:16" x14ac:dyDescent="0.25">
      <c r="B251" s="88">
        <v>8595962962.9629993</v>
      </c>
      <c r="C251" s="88">
        <v>-60.485408999999997</v>
      </c>
      <c r="D251" s="88">
        <v>-52.8568</v>
      </c>
      <c r="F251" s="6">
        <f t="shared" si="42"/>
        <v>10.969703703704001</v>
      </c>
      <c r="G251" s="6">
        <f t="shared" si="40"/>
        <v>-70.485305999999994</v>
      </c>
      <c r="J251" s="88">
        <v>8595962962.9629993</v>
      </c>
      <c r="K251" s="88">
        <v>-73.566924999999998</v>
      </c>
      <c r="L251" s="88">
        <v>-63.874865999999997</v>
      </c>
      <c r="N251" s="6">
        <f t="shared" si="43"/>
        <v>10.969703703704001</v>
      </c>
      <c r="O251" s="6">
        <f t="shared" si="41"/>
        <v>-78.138794000000004</v>
      </c>
    </row>
    <row r="252" spans="2:16" x14ac:dyDescent="0.25">
      <c r="B252" s="88">
        <v>8893944444.4444008</v>
      </c>
      <c r="C252" s="88">
        <v>-57.561024000000003</v>
      </c>
      <c r="D252" s="88">
        <v>-49.738982999999998</v>
      </c>
      <c r="F252" s="6">
        <f t="shared" si="42"/>
        <v>11.712129629629999</v>
      </c>
      <c r="G252" s="6">
        <f t="shared" si="40"/>
        <v>-70.821647999999996</v>
      </c>
      <c r="J252" s="88">
        <v>8893944444.4444008</v>
      </c>
      <c r="K252" s="88">
        <v>-69.140625</v>
      </c>
      <c r="L252" s="88">
        <v>-59.913466999999997</v>
      </c>
      <c r="N252" s="6">
        <f t="shared" si="43"/>
        <v>11.712129629629999</v>
      </c>
      <c r="O252" s="6">
        <f t="shared" si="41"/>
        <v>-72.338310000000007</v>
      </c>
    </row>
    <row r="253" spans="2:16" x14ac:dyDescent="0.25">
      <c r="B253" s="88">
        <v>9191925925.9258995</v>
      </c>
      <c r="C253" s="88">
        <v>-60.434356999999999</v>
      </c>
      <c r="D253" s="88">
        <v>-52.750038000000004</v>
      </c>
      <c r="F253" s="6">
        <f t="shared" si="42"/>
        <v>12.454555555556</v>
      </c>
      <c r="G253" s="6">
        <f t="shared" si="40"/>
        <v>-77.936722000000003</v>
      </c>
      <c r="J253" s="88">
        <v>9191925925.9258995</v>
      </c>
      <c r="K253" s="88">
        <v>-66.579239000000001</v>
      </c>
      <c r="L253" s="88">
        <v>-57.816025000000003</v>
      </c>
      <c r="N253" s="6">
        <f t="shared" si="43"/>
        <v>12.454555555556</v>
      </c>
      <c r="O253" s="6">
        <f t="shared" si="41"/>
        <v>-80.914458999999994</v>
      </c>
    </row>
    <row r="254" spans="2:16" x14ac:dyDescent="0.25">
      <c r="B254" s="88">
        <v>9489907407.4074001</v>
      </c>
      <c r="C254" s="88">
        <v>-54.135437000000003</v>
      </c>
      <c r="D254" s="88">
        <v>-45.935783000000001</v>
      </c>
      <c r="F254" s="6">
        <f t="shared" si="42"/>
        <v>13.196981481481</v>
      </c>
      <c r="G254" s="6">
        <f t="shared" si="40"/>
        <v>-69.321967999999998</v>
      </c>
      <c r="J254" s="88">
        <v>9489907407.4074001</v>
      </c>
      <c r="K254" s="88">
        <v>-61.104736000000003</v>
      </c>
      <c r="L254" s="88">
        <v>-51.357624000000001</v>
      </c>
      <c r="N254" s="6">
        <f t="shared" si="43"/>
        <v>13.196981481481</v>
      </c>
      <c r="O254" s="6">
        <f t="shared" si="41"/>
        <v>-79.193871000000001</v>
      </c>
    </row>
    <row r="255" spans="2:16" x14ac:dyDescent="0.25">
      <c r="B255" s="88">
        <v>9787888888.8889008</v>
      </c>
      <c r="C255" s="88">
        <v>-54.639389000000001</v>
      </c>
      <c r="D255" s="88">
        <v>-46.277504</v>
      </c>
      <c r="F255" s="6">
        <f t="shared" si="42"/>
        <v>13.939407407407</v>
      </c>
      <c r="G255" s="6">
        <f t="shared" si="40"/>
        <v>-82.518394000000001</v>
      </c>
      <c r="J255" s="88">
        <v>9787888888.8889008</v>
      </c>
      <c r="K255" s="88">
        <v>-63.038105000000002</v>
      </c>
      <c r="L255" s="88">
        <v>-53.009875999999998</v>
      </c>
      <c r="N255" s="6">
        <f t="shared" si="43"/>
        <v>13.939407407407</v>
      </c>
      <c r="O255" s="6">
        <f t="shared" si="41"/>
        <v>-72.388451000000003</v>
      </c>
    </row>
    <row r="256" spans="2:16" x14ac:dyDescent="0.25">
      <c r="B256" s="88">
        <v>10085870370.370001</v>
      </c>
      <c r="C256" s="88">
        <v>-49.574779999999997</v>
      </c>
      <c r="D256" s="88">
        <v>-41.138081</v>
      </c>
      <c r="F256" s="6">
        <f t="shared" si="42"/>
        <v>14.681833333333</v>
      </c>
      <c r="G256" s="6">
        <f t="shared" si="40"/>
        <v>-69.490959000000004</v>
      </c>
      <c r="J256" s="88">
        <v>10085870370.370001</v>
      </c>
      <c r="K256" s="88">
        <v>-63.367592000000002</v>
      </c>
      <c r="L256" s="88">
        <v>-53.250453999999998</v>
      </c>
      <c r="N256" s="6">
        <f t="shared" si="43"/>
        <v>14.681833333333</v>
      </c>
      <c r="O256" s="6">
        <f t="shared" si="41"/>
        <v>-78.830460000000002</v>
      </c>
    </row>
    <row r="257" spans="2:16" x14ac:dyDescent="0.25">
      <c r="B257" s="88">
        <v>10383851851.851999</v>
      </c>
      <c r="C257" s="88">
        <v>-30.571825</v>
      </c>
      <c r="D257" s="88">
        <v>-22.315514</v>
      </c>
      <c r="F257" s="6">
        <f t="shared" si="42"/>
        <v>15.424259259259001</v>
      </c>
      <c r="G257" s="6">
        <f t="shared" si="40"/>
        <v>-74.249816999999993</v>
      </c>
      <c r="J257" s="88">
        <v>10383851851.851999</v>
      </c>
      <c r="K257" s="88">
        <v>-63.262996999999999</v>
      </c>
      <c r="L257" s="88">
        <v>-53.628300000000003</v>
      </c>
      <c r="N257" s="6">
        <f t="shared" si="43"/>
        <v>15.424259259259001</v>
      </c>
      <c r="O257" s="6">
        <f t="shared" si="41"/>
        <v>-75.461044000000001</v>
      </c>
    </row>
    <row r="258" spans="2:16" x14ac:dyDescent="0.25">
      <c r="B258" s="88">
        <v>10681833333.333</v>
      </c>
      <c r="C258" s="88">
        <v>-58.201129999999999</v>
      </c>
      <c r="D258" s="88">
        <v>-49.795752999999998</v>
      </c>
      <c r="F258" s="6">
        <f t="shared" si="42"/>
        <v>16.166685185184999</v>
      </c>
      <c r="G258" s="6">
        <f t="shared" si="40"/>
        <v>-66.644951000000006</v>
      </c>
      <c r="J258" s="88">
        <v>10681833333.333</v>
      </c>
      <c r="K258" s="88">
        <v>-61.364215999999999</v>
      </c>
      <c r="L258" s="88">
        <v>-52.235657000000003</v>
      </c>
      <c r="N258" s="6">
        <f t="shared" si="43"/>
        <v>16.166685185184999</v>
      </c>
      <c r="O258" s="6">
        <f t="shared" si="41"/>
        <v>-84.012542999999994</v>
      </c>
    </row>
    <row r="259" spans="2:16" x14ac:dyDescent="0.25">
      <c r="B259" s="88">
        <v>10979814814.815001</v>
      </c>
      <c r="C259" s="88">
        <v>-65.478629999999995</v>
      </c>
      <c r="D259" s="88">
        <v>-57.15625</v>
      </c>
      <c r="F259" s="6">
        <f t="shared" si="42"/>
        <v>16.909111111110999</v>
      </c>
      <c r="G259" s="6">
        <f t="shared" si="40"/>
        <v>-70.563186999999999</v>
      </c>
      <c r="J259" s="88">
        <v>10979814814.815001</v>
      </c>
      <c r="K259" s="88">
        <v>-62.311450999999998</v>
      </c>
      <c r="L259" s="88">
        <v>-53.425575000000002</v>
      </c>
      <c r="N259" s="6">
        <f t="shared" si="43"/>
        <v>16.909111111110999</v>
      </c>
      <c r="O259" s="6">
        <f t="shared" si="41"/>
        <v>-74.128433000000001</v>
      </c>
    </row>
    <row r="260" spans="2:16" x14ac:dyDescent="0.25">
      <c r="B260" s="88">
        <v>11277796296.296</v>
      </c>
      <c r="C260" s="88">
        <v>-65.148949000000002</v>
      </c>
      <c r="D260" s="88">
        <v>-57.512363000000001</v>
      </c>
      <c r="F260" s="6">
        <f t="shared" si="42"/>
        <v>17.651537037036999</v>
      </c>
      <c r="G260" s="6">
        <f t="shared" si="40"/>
        <v>-77.933814999999996</v>
      </c>
      <c r="J260" s="88">
        <v>11277796296.296</v>
      </c>
      <c r="K260" s="88">
        <v>-68.593124000000003</v>
      </c>
      <c r="L260" s="88">
        <v>-60.024878999999999</v>
      </c>
      <c r="N260" s="6">
        <f t="shared" si="43"/>
        <v>17.651537037036999</v>
      </c>
      <c r="O260" s="6">
        <f t="shared" si="41"/>
        <v>-71.491928000000001</v>
      </c>
    </row>
    <row r="261" spans="2:16" x14ac:dyDescent="0.25">
      <c r="B261" s="88">
        <v>11575777777.778</v>
      </c>
      <c r="C261" s="88">
        <v>-65.996696</v>
      </c>
      <c r="D261" s="88">
        <v>-58.523246999999998</v>
      </c>
      <c r="F261" s="6">
        <f t="shared" si="42"/>
        <v>18.393962962963002</v>
      </c>
      <c r="G261" s="6">
        <f t="shared" si="40"/>
        <v>-68.440291999999999</v>
      </c>
      <c r="J261" s="88">
        <v>11575777777.778</v>
      </c>
      <c r="K261" s="88">
        <v>-68.778251999999995</v>
      </c>
      <c r="L261" s="88">
        <v>-59.671168999999999</v>
      </c>
      <c r="N261" s="6">
        <f t="shared" si="43"/>
        <v>18.393962962963002</v>
      </c>
      <c r="O261" s="6">
        <f t="shared" si="41"/>
        <v>-75.958907999999994</v>
      </c>
    </row>
    <row r="262" spans="2:16" x14ac:dyDescent="0.25">
      <c r="B262" s="88">
        <v>11873759259.259001</v>
      </c>
      <c r="C262" s="88">
        <v>-66.443161000000003</v>
      </c>
      <c r="D262" s="88">
        <v>-58.838585000000002</v>
      </c>
      <c r="F262" s="6">
        <f t="shared" si="42"/>
        <v>19.136388888889002</v>
      </c>
      <c r="G262" s="6">
        <f t="shared" si="40"/>
        <v>-65.256454000000005</v>
      </c>
      <c r="J262" s="88">
        <v>11873759259.259001</v>
      </c>
      <c r="K262" s="88">
        <v>-59.252471999999997</v>
      </c>
      <c r="L262" s="88">
        <v>-49.542000000000002</v>
      </c>
      <c r="N262" s="6">
        <f t="shared" si="43"/>
        <v>19.136388888889002</v>
      </c>
      <c r="O262" s="6">
        <f t="shared" si="41"/>
        <v>-67.612740000000002</v>
      </c>
    </row>
    <row r="263" spans="2:16" x14ac:dyDescent="0.25">
      <c r="B263" s="88">
        <v>12171740740.740999</v>
      </c>
      <c r="C263" s="88">
        <v>-62.290272000000002</v>
      </c>
      <c r="D263" s="88">
        <v>-54.011958999999997</v>
      </c>
      <c r="F263" s="6">
        <f t="shared" si="42"/>
        <v>19.878814814814998</v>
      </c>
      <c r="G263" s="6">
        <f t="shared" si="40"/>
        <v>-72.042038000000005</v>
      </c>
      <c r="J263" s="88">
        <v>12171740740.740999</v>
      </c>
      <c r="K263" s="88">
        <v>-62.071770000000001</v>
      </c>
      <c r="L263" s="88">
        <v>-51.717812000000002</v>
      </c>
      <c r="N263" s="6">
        <f t="shared" si="43"/>
        <v>19.878814814814998</v>
      </c>
      <c r="O263" s="6">
        <f t="shared" si="41"/>
        <v>-81.342811999999995</v>
      </c>
    </row>
    <row r="264" spans="2:16" x14ac:dyDescent="0.25">
      <c r="B264" s="88">
        <v>12469722222.222</v>
      </c>
      <c r="C264" s="88">
        <v>-61.048935</v>
      </c>
      <c r="D264" s="88">
        <v>-52.857348999999999</v>
      </c>
      <c r="F264" s="6">
        <f t="shared" si="42"/>
        <v>20.621240740741001</v>
      </c>
      <c r="G264" s="6">
        <f t="shared" si="40"/>
        <v>-41.124557000000003</v>
      </c>
      <c r="J264" s="88">
        <v>12469722222.222</v>
      </c>
      <c r="K264" s="88">
        <v>-64.025008999999997</v>
      </c>
      <c r="L264" s="88">
        <v>-53.769801999999999</v>
      </c>
      <c r="N264" s="6">
        <f t="shared" si="43"/>
        <v>20.621240740741001</v>
      </c>
      <c r="O264" s="6">
        <f t="shared" si="41"/>
        <v>-74.244392000000005</v>
      </c>
    </row>
    <row r="265" spans="2:16" x14ac:dyDescent="0.25">
      <c r="B265" s="88">
        <v>12767703703.704</v>
      </c>
      <c r="C265" s="88">
        <v>-51.389541999999999</v>
      </c>
      <c r="D265" s="88">
        <v>-42.863781000000003</v>
      </c>
      <c r="F265" s="6">
        <f t="shared" si="42"/>
        <v>21.363666666667001</v>
      </c>
      <c r="G265" s="6">
        <f t="shared" si="40"/>
        <v>-62.916522999999998</v>
      </c>
      <c r="J265" s="88">
        <v>12767703703.704</v>
      </c>
      <c r="K265" s="88">
        <v>-39.045898000000001</v>
      </c>
      <c r="L265" s="88">
        <v>-27.725401000000002</v>
      </c>
      <c r="N265" s="6">
        <f t="shared" si="43"/>
        <v>21.363666666667001</v>
      </c>
      <c r="O265" s="6">
        <f t="shared" si="41"/>
        <v>-72.456917000000004</v>
      </c>
    </row>
    <row r="266" spans="2:16" x14ac:dyDescent="0.25">
      <c r="B266" s="88">
        <v>13065685185.184999</v>
      </c>
      <c r="C266" s="88">
        <v>-48.383693999999998</v>
      </c>
      <c r="D266" s="88">
        <v>-33.388088000000003</v>
      </c>
      <c r="F266" s="6" t="s">
        <v>21</v>
      </c>
      <c r="J266" s="88">
        <v>13065685185.184999</v>
      </c>
      <c r="K266" s="88">
        <v>-39.942256999999998</v>
      </c>
      <c r="L266" s="88">
        <v>-21.855339000000001</v>
      </c>
      <c r="N266" s="6" t="s">
        <v>21</v>
      </c>
    </row>
    <row r="267" spans="2:16" x14ac:dyDescent="0.25">
      <c r="B267" s="88">
        <v>13363666666.667</v>
      </c>
      <c r="C267" s="88">
        <v>-53.302653999999997</v>
      </c>
      <c r="D267" s="88">
        <v>-43.096263999999998</v>
      </c>
      <c r="J267" s="88">
        <v>13363666666.667</v>
      </c>
      <c r="K267" s="88">
        <v>-74.468604999999997</v>
      </c>
      <c r="L267" s="88">
        <v>-60.868107000000002</v>
      </c>
    </row>
    <row r="268" spans="2:16" x14ac:dyDescent="0.25">
      <c r="B268" s="88" t="s">
        <v>21</v>
      </c>
      <c r="J268" s="88" t="s">
        <v>21</v>
      </c>
    </row>
    <row r="269" spans="2:16" x14ac:dyDescent="0.25">
      <c r="F269" s="6" t="s">
        <v>47</v>
      </c>
      <c r="N269" s="6" t="s">
        <v>47</v>
      </c>
    </row>
    <row r="270" spans="2:16" ht="15.75" x14ac:dyDescent="0.25">
      <c r="F270" s="6" t="s">
        <v>19</v>
      </c>
      <c r="G270" s="6" t="str">
        <f t="shared" ref="G270:G289" si="44">D296</f>
        <v>3Rx3L dBc Log Mag(dB)</v>
      </c>
      <c r="H270" s="35">
        <v>3</v>
      </c>
      <c r="N270" s="6" t="s">
        <v>19</v>
      </c>
      <c r="O270" s="6" t="str">
        <f t="shared" ref="O270:O289" si="45">L296</f>
        <v>3Rx3L dBc Log Mag(dB)</v>
      </c>
      <c r="P270" s="35">
        <v>3</v>
      </c>
    </row>
    <row r="271" spans="2:16" ht="15.75" x14ac:dyDescent="0.25">
      <c r="B271" s="88" t="s">
        <v>45</v>
      </c>
      <c r="F271" s="6">
        <f t="shared" ref="F271:F289" si="46">B297/1000000000</f>
        <v>8</v>
      </c>
      <c r="G271" s="6">
        <f t="shared" si="44"/>
        <v>-41.266765999999997</v>
      </c>
      <c r="H271" s="36">
        <f>ABS(AVERAGE(G271:G289)-(H270-1)*5)</f>
        <v>70.816271526315788</v>
      </c>
      <c r="J271" s="88" t="s">
        <v>45</v>
      </c>
      <c r="N271" s="6">
        <f t="shared" ref="N271:N289" si="47">J297/1000000000</f>
        <v>8</v>
      </c>
      <c r="O271" s="6">
        <f t="shared" si="45"/>
        <v>-49.245094000000002</v>
      </c>
      <c r="P271" s="36">
        <f>ABS(AVERAGE(O271:O289)-(P270-1)*5)</f>
        <v>74.841179315789475</v>
      </c>
    </row>
    <row r="272" spans="2:16" x14ac:dyDescent="0.25">
      <c r="B272" s="88" t="s">
        <v>19</v>
      </c>
      <c r="C272" s="88" t="s">
        <v>127</v>
      </c>
      <c r="D272" s="88" t="s">
        <v>46</v>
      </c>
      <c r="F272" s="6">
        <f t="shared" si="46"/>
        <v>9.3316481481480995</v>
      </c>
      <c r="G272" s="6">
        <f t="shared" si="44"/>
        <v>-49.750926999999997</v>
      </c>
      <c r="J272" s="88" t="s">
        <v>19</v>
      </c>
      <c r="K272" s="88" t="s">
        <v>127</v>
      </c>
      <c r="L272" s="88" t="s">
        <v>46</v>
      </c>
      <c r="N272" s="6">
        <f t="shared" si="47"/>
        <v>9.3316481481480995</v>
      </c>
      <c r="O272" s="6">
        <f t="shared" si="45"/>
        <v>-52.556694</v>
      </c>
    </row>
    <row r="273" spans="2:15" x14ac:dyDescent="0.25">
      <c r="B273" s="88">
        <v>8000000000</v>
      </c>
      <c r="C273" s="88">
        <v>-71.482017999999997</v>
      </c>
      <c r="D273" s="88">
        <v>-65.028816000000006</v>
      </c>
      <c r="F273" s="6">
        <f t="shared" si="46"/>
        <v>10.663296296296</v>
      </c>
      <c r="G273" s="6">
        <f t="shared" si="44"/>
        <v>-58.823486000000003</v>
      </c>
      <c r="J273" s="88">
        <v>8000000000</v>
      </c>
      <c r="K273" s="88">
        <v>-85.367339999999999</v>
      </c>
      <c r="L273" s="88">
        <v>-75.644729999999996</v>
      </c>
      <c r="N273" s="6">
        <f t="shared" si="47"/>
        <v>10.663296296296</v>
      </c>
      <c r="O273" s="6">
        <f t="shared" si="45"/>
        <v>-66.166290000000004</v>
      </c>
    </row>
    <row r="274" spans="2:15" x14ac:dyDescent="0.25">
      <c r="B274" s="88">
        <v>8742425925.9258995</v>
      </c>
      <c r="C274" s="88">
        <v>-71.974434000000002</v>
      </c>
      <c r="D274" s="88">
        <v>-64.678100999999998</v>
      </c>
      <c r="F274" s="6">
        <f t="shared" si="46"/>
        <v>11.994944444444</v>
      </c>
      <c r="G274" s="6">
        <f t="shared" si="44"/>
        <v>-62.833686999999998</v>
      </c>
      <c r="J274" s="88">
        <v>8742425925.9258995</v>
      </c>
      <c r="K274" s="88">
        <v>-87.045212000000006</v>
      </c>
      <c r="L274" s="88">
        <v>-77.289017000000001</v>
      </c>
      <c r="N274" s="6">
        <f t="shared" si="47"/>
        <v>11.994944444444</v>
      </c>
      <c r="O274" s="6">
        <f t="shared" si="45"/>
        <v>-70.312836000000004</v>
      </c>
    </row>
    <row r="275" spans="2:15" x14ac:dyDescent="0.25">
      <c r="B275" s="88">
        <v>9484851851.8519001</v>
      </c>
      <c r="C275" s="88">
        <v>-79.989090000000004</v>
      </c>
      <c r="D275" s="88">
        <v>-72.360480999999993</v>
      </c>
      <c r="F275" s="6">
        <f t="shared" si="46"/>
        <v>13.326592592593</v>
      </c>
      <c r="G275" s="6">
        <f t="shared" si="44"/>
        <v>-62.461787999999999</v>
      </c>
      <c r="J275" s="88">
        <v>9484851851.8519001</v>
      </c>
      <c r="K275" s="88">
        <v>-82.937370000000001</v>
      </c>
      <c r="L275" s="88">
        <v>-73.245316000000003</v>
      </c>
      <c r="N275" s="6">
        <f t="shared" si="47"/>
        <v>13.326592592593</v>
      </c>
      <c r="O275" s="6">
        <f t="shared" si="45"/>
        <v>-58.608597000000003</v>
      </c>
    </row>
    <row r="276" spans="2:15" x14ac:dyDescent="0.25">
      <c r="B276" s="88">
        <v>10227277777.778</v>
      </c>
      <c r="C276" s="88">
        <v>-84.707854999999995</v>
      </c>
      <c r="D276" s="88">
        <v>-76.885811000000004</v>
      </c>
      <c r="F276" s="6">
        <f t="shared" si="46"/>
        <v>14.658240740740998</v>
      </c>
      <c r="G276" s="6">
        <f t="shared" si="44"/>
        <v>-62.951321</v>
      </c>
      <c r="J276" s="88">
        <v>10227277777.778</v>
      </c>
      <c r="K276" s="88">
        <v>-88.428818000000007</v>
      </c>
      <c r="L276" s="88">
        <v>-79.201667999999998</v>
      </c>
      <c r="N276" s="6">
        <f t="shared" si="47"/>
        <v>14.658240740740998</v>
      </c>
      <c r="O276" s="6">
        <f t="shared" si="45"/>
        <v>-73.774376000000004</v>
      </c>
    </row>
    <row r="277" spans="2:15" x14ac:dyDescent="0.25">
      <c r="B277" s="88">
        <v>10969703703.704</v>
      </c>
      <c r="C277" s="88">
        <v>-78.169623999999999</v>
      </c>
      <c r="D277" s="88">
        <v>-70.485305999999994</v>
      </c>
      <c r="F277" s="6">
        <f t="shared" si="46"/>
        <v>15.989888888889</v>
      </c>
      <c r="G277" s="6">
        <f t="shared" si="44"/>
        <v>-65.725296</v>
      </c>
      <c r="J277" s="88">
        <v>10969703703.704</v>
      </c>
      <c r="K277" s="88">
        <v>-86.902000000000001</v>
      </c>
      <c r="L277" s="88">
        <v>-78.138794000000004</v>
      </c>
      <c r="N277" s="6">
        <f t="shared" si="47"/>
        <v>15.989888888889</v>
      </c>
      <c r="O277" s="6">
        <f t="shared" si="45"/>
        <v>-64.201995999999994</v>
      </c>
    </row>
    <row r="278" spans="2:15" x14ac:dyDescent="0.25">
      <c r="B278" s="88">
        <v>11712129629.629999</v>
      </c>
      <c r="C278" s="88">
        <v>-79.021309000000002</v>
      </c>
      <c r="D278" s="88">
        <v>-70.821647999999996</v>
      </c>
      <c r="F278" s="6">
        <f t="shared" si="46"/>
        <v>17.321537037037</v>
      </c>
      <c r="G278" s="6">
        <f t="shared" si="44"/>
        <v>-58.609070000000003</v>
      </c>
      <c r="J278" s="88">
        <v>11712129629.629999</v>
      </c>
      <c r="K278" s="88">
        <v>-82.085425999999998</v>
      </c>
      <c r="L278" s="88">
        <v>-72.338310000000007</v>
      </c>
      <c r="N278" s="6">
        <f t="shared" si="47"/>
        <v>17.321537037037</v>
      </c>
      <c r="O278" s="6">
        <f t="shared" si="45"/>
        <v>-68.601630999999998</v>
      </c>
    </row>
    <row r="279" spans="2:15" x14ac:dyDescent="0.25">
      <c r="B279" s="88">
        <v>12454555555.556</v>
      </c>
      <c r="C279" s="88">
        <v>-86.298607000000004</v>
      </c>
      <c r="D279" s="88">
        <v>-77.936722000000003</v>
      </c>
      <c r="F279" s="6">
        <f t="shared" si="46"/>
        <v>18.653185185185002</v>
      </c>
      <c r="G279" s="6">
        <f t="shared" si="44"/>
        <v>-62.671805999999997</v>
      </c>
      <c r="J279" s="88">
        <v>12454555555.556</v>
      </c>
      <c r="K279" s="88">
        <v>-90.942688000000004</v>
      </c>
      <c r="L279" s="88">
        <v>-80.914458999999994</v>
      </c>
      <c r="N279" s="6">
        <f t="shared" si="47"/>
        <v>18.653185185185002</v>
      </c>
      <c r="O279" s="6">
        <f t="shared" si="45"/>
        <v>-65.662132</v>
      </c>
    </row>
    <row r="280" spans="2:15" x14ac:dyDescent="0.25">
      <c r="B280" s="88">
        <v>13196981481.481001</v>
      </c>
      <c r="C280" s="88">
        <v>-77.758667000000003</v>
      </c>
      <c r="D280" s="88">
        <v>-69.321967999999998</v>
      </c>
      <c r="F280" s="6">
        <f t="shared" si="46"/>
        <v>19.984833333333</v>
      </c>
      <c r="G280" s="6">
        <f t="shared" si="44"/>
        <v>-67.355300999999997</v>
      </c>
      <c r="J280" s="88">
        <v>13196981481.481001</v>
      </c>
      <c r="K280" s="88">
        <v>-89.311004999999994</v>
      </c>
      <c r="L280" s="88">
        <v>-79.193871000000001</v>
      </c>
      <c r="N280" s="6">
        <f t="shared" si="47"/>
        <v>19.984833333333</v>
      </c>
      <c r="O280" s="6">
        <f t="shared" si="45"/>
        <v>-62.777306000000003</v>
      </c>
    </row>
    <row r="281" spans="2:15" x14ac:dyDescent="0.25">
      <c r="B281" s="88">
        <v>13939407407.407</v>
      </c>
      <c r="C281" s="88">
        <v>-90.774704</v>
      </c>
      <c r="D281" s="88">
        <v>-82.518394000000001</v>
      </c>
      <c r="F281" s="6">
        <f t="shared" si="46"/>
        <v>21.316481481480999</v>
      </c>
      <c r="G281" s="6">
        <f t="shared" si="44"/>
        <v>-69.576392999999996</v>
      </c>
      <c r="J281" s="88">
        <v>13939407407.407</v>
      </c>
      <c r="K281" s="88">
        <v>-82.023139999999998</v>
      </c>
      <c r="L281" s="88">
        <v>-72.388451000000003</v>
      </c>
      <c r="N281" s="6">
        <f t="shared" si="47"/>
        <v>21.316481481480999</v>
      </c>
      <c r="O281" s="6">
        <f t="shared" si="45"/>
        <v>-65.111312999999996</v>
      </c>
    </row>
    <row r="282" spans="2:15" x14ac:dyDescent="0.25">
      <c r="B282" s="88">
        <v>14681833333.333</v>
      </c>
      <c r="C282" s="88">
        <v>-77.896338999999998</v>
      </c>
      <c r="D282" s="88">
        <v>-69.490959000000004</v>
      </c>
      <c r="F282" s="6">
        <f t="shared" si="46"/>
        <v>22.648129629630002</v>
      </c>
      <c r="G282" s="6">
        <f t="shared" si="44"/>
        <v>-67.817397999999997</v>
      </c>
      <c r="J282" s="88">
        <v>14681833333.333</v>
      </c>
      <c r="K282" s="88">
        <v>-87.959023000000002</v>
      </c>
      <c r="L282" s="88">
        <v>-78.830460000000002</v>
      </c>
      <c r="N282" s="6">
        <f t="shared" si="47"/>
        <v>22.648129629630002</v>
      </c>
      <c r="O282" s="6">
        <f t="shared" si="45"/>
        <v>-70.914321999999999</v>
      </c>
    </row>
    <row r="283" spans="2:15" x14ac:dyDescent="0.25">
      <c r="B283" s="88">
        <v>15424259259.259001</v>
      </c>
      <c r="C283" s="88">
        <v>-82.572197000000003</v>
      </c>
      <c r="D283" s="88">
        <v>-74.249816999999993</v>
      </c>
      <c r="F283" s="6">
        <f t="shared" si="46"/>
        <v>23.979777777778001</v>
      </c>
      <c r="G283" s="6">
        <f t="shared" si="44"/>
        <v>-62.883327000000001</v>
      </c>
      <c r="J283" s="88">
        <v>15424259259.259001</v>
      </c>
      <c r="K283" s="88">
        <v>-84.346924000000001</v>
      </c>
      <c r="L283" s="88">
        <v>-75.461044000000001</v>
      </c>
      <c r="N283" s="6">
        <f t="shared" si="47"/>
        <v>23.979777777778001</v>
      </c>
      <c r="O283" s="6">
        <f t="shared" si="45"/>
        <v>-66.797363000000004</v>
      </c>
    </row>
    <row r="284" spans="2:15" x14ac:dyDescent="0.25">
      <c r="B284" s="88">
        <v>16166685185.184999</v>
      </c>
      <c r="C284" s="88">
        <v>-74.281540000000007</v>
      </c>
      <c r="D284" s="88">
        <v>-66.644951000000006</v>
      </c>
      <c r="F284" s="6">
        <f t="shared" si="46"/>
        <v>25.311425925925999</v>
      </c>
      <c r="G284" s="6">
        <f t="shared" si="44"/>
        <v>-73.877373000000006</v>
      </c>
      <c r="J284" s="88">
        <v>16166685185.184999</v>
      </c>
      <c r="K284" s="88">
        <v>-92.580794999999995</v>
      </c>
      <c r="L284" s="88">
        <v>-84.012542999999994</v>
      </c>
      <c r="N284" s="6">
        <f t="shared" si="47"/>
        <v>25.311425925925999</v>
      </c>
      <c r="O284" s="6">
        <f t="shared" si="45"/>
        <v>-65.517380000000003</v>
      </c>
    </row>
    <row r="285" spans="2:15" x14ac:dyDescent="0.25">
      <c r="B285" s="88">
        <v>16909111111.111</v>
      </c>
      <c r="C285" s="88">
        <v>-78.036636000000001</v>
      </c>
      <c r="D285" s="88">
        <v>-70.563186999999999</v>
      </c>
      <c r="F285" s="6">
        <f t="shared" si="46"/>
        <v>26.643074074074001</v>
      </c>
      <c r="G285" s="6">
        <f t="shared" si="44"/>
        <v>-64.741462999999996</v>
      </c>
      <c r="J285" s="88">
        <v>16909111111.111</v>
      </c>
      <c r="K285" s="88">
        <v>-83.235512</v>
      </c>
      <c r="L285" s="88">
        <v>-74.128433000000001</v>
      </c>
      <c r="N285" s="6">
        <f t="shared" si="47"/>
        <v>26.643074074074001</v>
      </c>
      <c r="O285" s="6">
        <f t="shared" si="45"/>
        <v>-64.662079000000006</v>
      </c>
    </row>
    <row r="286" spans="2:15" x14ac:dyDescent="0.25">
      <c r="B286" s="88">
        <v>17651537037.036999</v>
      </c>
      <c r="C286" s="88">
        <v>-85.538398999999998</v>
      </c>
      <c r="D286" s="88">
        <v>-77.933814999999996</v>
      </c>
      <c r="F286" s="6">
        <f t="shared" si="46"/>
        <v>27.974722222221999</v>
      </c>
      <c r="G286" s="6">
        <f t="shared" si="44"/>
        <v>-65.244354000000001</v>
      </c>
      <c r="J286" s="88">
        <v>17651537037.036999</v>
      </c>
      <c r="K286" s="88">
        <v>-81.202399999999997</v>
      </c>
      <c r="L286" s="88">
        <v>-71.491928000000001</v>
      </c>
      <c r="N286" s="6">
        <f t="shared" si="47"/>
        <v>27.974722222221999</v>
      </c>
      <c r="O286" s="6">
        <f t="shared" si="45"/>
        <v>-63.931187000000001</v>
      </c>
    </row>
    <row r="287" spans="2:15" x14ac:dyDescent="0.25">
      <c r="B287" s="88">
        <v>18393962962.963001</v>
      </c>
      <c r="C287" s="88">
        <v>-76.718604999999997</v>
      </c>
      <c r="D287" s="88">
        <v>-68.440291999999999</v>
      </c>
      <c r="F287" s="6">
        <f t="shared" si="46"/>
        <v>29.306370370370001</v>
      </c>
      <c r="G287" s="6">
        <f t="shared" si="44"/>
        <v>-60.298565000000004</v>
      </c>
      <c r="J287" s="88">
        <v>18393962962.963001</v>
      </c>
      <c r="K287" s="88">
        <v>-86.312866</v>
      </c>
      <c r="L287" s="88">
        <v>-75.958907999999994</v>
      </c>
      <c r="N287" s="6">
        <f t="shared" si="47"/>
        <v>29.306370370370001</v>
      </c>
      <c r="O287" s="6">
        <f t="shared" si="45"/>
        <v>-75.011261000000005</v>
      </c>
    </row>
    <row r="288" spans="2:15" x14ac:dyDescent="0.25">
      <c r="B288" s="88">
        <v>19136388888.889</v>
      </c>
      <c r="C288" s="88">
        <v>-73.448036000000002</v>
      </c>
      <c r="D288" s="88">
        <v>-65.256454000000005</v>
      </c>
      <c r="F288" s="6">
        <f t="shared" si="46"/>
        <v>30.638018518519001</v>
      </c>
      <c r="G288" s="6">
        <f t="shared" si="44"/>
        <v>-36.158039000000002</v>
      </c>
      <c r="J288" s="88">
        <v>19136388888.889</v>
      </c>
      <c r="K288" s="88">
        <v>-77.867942999999997</v>
      </c>
      <c r="L288" s="88">
        <v>-67.612740000000002</v>
      </c>
      <c r="N288" s="6">
        <f t="shared" si="47"/>
        <v>30.638018518519001</v>
      </c>
      <c r="O288" s="6">
        <f t="shared" si="45"/>
        <v>-64.274292000000003</v>
      </c>
    </row>
    <row r="289" spans="2:16" x14ac:dyDescent="0.25">
      <c r="B289" s="88">
        <v>19878814814.814999</v>
      </c>
      <c r="C289" s="88">
        <v>-80.567795000000004</v>
      </c>
      <c r="D289" s="88">
        <v>-72.042038000000005</v>
      </c>
      <c r="F289" s="6">
        <f t="shared" si="46"/>
        <v>31.969666666666999</v>
      </c>
      <c r="G289" s="6">
        <f t="shared" si="44"/>
        <v>-62.462798999999997</v>
      </c>
      <c r="J289" s="88">
        <v>19878814814.814999</v>
      </c>
      <c r="K289" s="88">
        <v>-92.663307000000003</v>
      </c>
      <c r="L289" s="88">
        <v>-81.342811999999995</v>
      </c>
      <c r="N289" s="6">
        <f t="shared" si="47"/>
        <v>31.969666666666999</v>
      </c>
      <c r="O289" s="6">
        <f t="shared" si="45"/>
        <v>-63.856257999999997</v>
      </c>
    </row>
    <row r="290" spans="2:16" x14ac:dyDescent="0.25">
      <c r="B290" s="88">
        <v>20621240740.741001</v>
      </c>
      <c r="C290" s="88">
        <v>-56.120162999999998</v>
      </c>
      <c r="D290" s="88">
        <v>-41.124557000000003</v>
      </c>
      <c r="F290" s="6" t="s">
        <v>21</v>
      </c>
      <c r="J290" s="88">
        <v>20621240740.741001</v>
      </c>
      <c r="K290" s="88">
        <v>-92.331314000000006</v>
      </c>
      <c r="L290" s="88">
        <v>-74.244392000000005</v>
      </c>
      <c r="N290" s="6" t="s">
        <v>21</v>
      </c>
    </row>
    <row r="291" spans="2:16" x14ac:dyDescent="0.25">
      <c r="B291" s="88">
        <v>21363666666.667</v>
      </c>
      <c r="C291" s="88">
        <v>-73.122917000000001</v>
      </c>
      <c r="D291" s="88">
        <v>-62.916522999999998</v>
      </c>
      <c r="J291" s="88">
        <v>21363666666.667</v>
      </c>
      <c r="K291" s="88">
        <v>-86.057411000000002</v>
      </c>
      <c r="L291" s="88">
        <v>-72.456917000000004</v>
      </c>
    </row>
    <row r="292" spans="2:16" x14ac:dyDescent="0.25">
      <c r="B292" s="88" t="s">
        <v>21</v>
      </c>
      <c r="J292" s="88" t="s">
        <v>21</v>
      </c>
    </row>
    <row r="293" spans="2:16" x14ac:dyDescent="0.25">
      <c r="F293" s="6" t="s">
        <v>49</v>
      </c>
      <c r="N293" s="6" t="s">
        <v>49</v>
      </c>
    </row>
    <row r="294" spans="2:16" ht="15.75" x14ac:dyDescent="0.25">
      <c r="F294" s="6" t="s">
        <v>19</v>
      </c>
      <c r="G294" s="6" t="str">
        <f t="shared" ref="G294:G313" si="48">D320</f>
        <v>3Rx4L dBc Log Mag(dB)</v>
      </c>
      <c r="H294" s="35">
        <v>3</v>
      </c>
      <c r="N294" s="6" t="s">
        <v>19</v>
      </c>
      <c r="O294" s="6" t="str">
        <f t="shared" ref="O294:O313" si="49">L320</f>
        <v>3Rx4L dBc Log Mag(dB)</v>
      </c>
      <c r="P294" s="35">
        <v>3</v>
      </c>
    </row>
    <row r="295" spans="2:16" ht="15.75" x14ac:dyDescent="0.25">
      <c r="B295" s="88" t="s">
        <v>47</v>
      </c>
      <c r="F295" s="6">
        <f t="shared" ref="F295:F313" si="50">B321/1000000000</f>
        <v>10.636333333333001</v>
      </c>
      <c r="G295" s="6">
        <f t="shared" si="48"/>
        <v>-65.878264999999999</v>
      </c>
      <c r="H295" s="36">
        <f>ABS(AVERAGE(G295:G313)-(H294-1)*5)</f>
        <v>78.094731157894742</v>
      </c>
      <c r="J295" s="88" t="s">
        <v>47</v>
      </c>
      <c r="N295" s="6">
        <f t="shared" ref="N295:N313" si="51">J321/1000000000</f>
        <v>10.636333333333001</v>
      </c>
      <c r="O295" s="6">
        <f t="shared" si="49"/>
        <v>-71.624145999999996</v>
      </c>
      <c r="P295" s="36">
        <f>ABS(AVERAGE(O295:O313)-(P294-1)*5)</f>
        <v>86.458936210526318</v>
      </c>
    </row>
    <row r="296" spans="2:16" x14ac:dyDescent="0.25">
      <c r="B296" s="88" t="s">
        <v>19</v>
      </c>
      <c r="C296" s="88" t="s">
        <v>128</v>
      </c>
      <c r="D296" s="88" t="s">
        <v>48</v>
      </c>
      <c r="F296" s="6">
        <f t="shared" si="50"/>
        <v>11.823203703704001</v>
      </c>
      <c r="G296" s="6">
        <f t="shared" si="48"/>
        <v>-74.398132000000004</v>
      </c>
      <c r="J296" s="88" t="s">
        <v>19</v>
      </c>
      <c r="K296" s="88" t="s">
        <v>128</v>
      </c>
      <c r="L296" s="88" t="s">
        <v>48</v>
      </c>
      <c r="N296" s="6">
        <f t="shared" si="51"/>
        <v>11.823203703704001</v>
      </c>
      <c r="O296" s="6">
        <f t="shared" si="49"/>
        <v>-71.047813000000005</v>
      </c>
    </row>
    <row r="297" spans="2:16" x14ac:dyDescent="0.25">
      <c r="B297" s="88">
        <v>8000000000</v>
      </c>
      <c r="C297" s="88">
        <v>-47.719971000000001</v>
      </c>
      <c r="D297" s="88">
        <v>-41.266765999999997</v>
      </c>
      <c r="F297" s="6">
        <f t="shared" si="50"/>
        <v>13.010074074074</v>
      </c>
      <c r="G297" s="6">
        <f t="shared" si="48"/>
        <v>-72.313453999999993</v>
      </c>
      <c r="J297" s="88">
        <v>8000000000</v>
      </c>
      <c r="K297" s="88">
        <v>-58.967705000000002</v>
      </c>
      <c r="L297" s="88">
        <v>-49.245094000000002</v>
      </c>
      <c r="N297" s="6">
        <f t="shared" si="51"/>
        <v>13.010074074074</v>
      </c>
      <c r="O297" s="6">
        <f t="shared" si="49"/>
        <v>-78.887046999999995</v>
      </c>
    </row>
    <row r="298" spans="2:16" x14ac:dyDescent="0.25">
      <c r="B298" s="88">
        <v>9331648148.1480999</v>
      </c>
      <c r="C298" s="88">
        <v>-57.047255999999997</v>
      </c>
      <c r="D298" s="88">
        <v>-49.750926999999997</v>
      </c>
      <c r="F298" s="6">
        <f t="shared" si="50"/>
        <v>14.196944444444</v>
      </c>
      <c r="G298" s="6">
        <f t="shared" si="48"/>
        <v>-68.164635000000004</v>
      </c>
      <c r="J298" s="88">
        <v>9331648148.1480999</v>
      </c>
      <c r="K298" s="88">
        <v>-62.312885000000001</v>
      </c>
      <c r="L298" s="88">
        <v>-52.556694</v>
      </c>
      <c r="N298" s="6">
        <f t="shared" si="51"/>
        <v>14.196944444444</v>
      </c>
      <c r="O298" s="6">
        <f t="shared" si="49"/>
        <v>-81.868347</v>
      </c>
    </row>
    <row r="299" spans="2:16" x14ac:dyDescent="0.25">
      <c r="B299" s="88">
        <v>10663296296.296</v>
      </c>
      <c r="C299" s="88">
        <v>-66.452095</v>
      </c>
      <c r="D299" s="88">
        <v>-58.823486000000003</v>
      </c>
      <c r="F299" s="6">
        <f t="shared" si="50"/>
        <v>15.383814814815</v>
      </c>
      <c r="G299" s="6">
        <f t="shared" si="48"/>
        <v>-77.240577999999999</v>
      </c>
      <c r="J299" s="88">
        <v>10663296296.296</v>
      </c>
      <c r="K299" s="88">
        <v>-75.858345</v>
      </c>
      <c r="L299" s="88">
        <v>-66.166290000000004</v>
      </c>
      <c r="N299" s="6">
        <f t="shared" si="51"/>
        <v>15.383814814815</v>
      </c>
      <c r="O299" s="6">
        <f t="shared" si="49"/>
        <v>-68.951430999999999</v>
      </c>
    </row>
    <row r="300" spans="2:16" x14ac:dyDescent="0.25">
      <c r="B300" s="88">
        <v>11994944444.444</v>
      </c>
      <c r="C300" s="88">
        <v>-70.655731000000003</v>
      </c>
      <c r="D300" s="88">
        <v>-62.833686999999998</v>
      </c>
      <c r="F300" s="6">
        <f t="shared" si="50"/>
        <v>16.570685185184999</v>
      </c>
      <c r="G300" s="6">
        <f t="shared" si="48"/>
        <v>-69.650406000000004</v>
      </c>
      <c r="J300" s="88">
        <v>11994944444.444</v>
      </c>
      <c r="K300" s="88">
        <v>-79.539985999999999</v>
      </c>
      <c r="L300" s="88">
        <v>-70.312836000000004</v>
      </c>
      <c r="N300" s="6">
        <f t="shared" si="51"/>
        <v>16.570685185184999</v>
      </c>
      <c r="O300" s="6">
        <f t="shared" si="49"/>
        <v>-74.823684999999998</v>
      </c>
    </row>
    <row r="301" spans="2:16" x14ac:dyDescent="0.25">
      <c r="B301" s="88">
        <v>13326592592.593</v>
      </c>
      <c r="C301" s="88">
        <v>-70.146111000000005</v>
      </c>
      <c r="D301" s="88">
        <v>-62.461787999999999</v>
      </c>
      <c r="F301" s="6">
        <f t="shared" si="50"/>
        <v>17.757555555555999</v>
      </c>
      <c r="G301" s="6">
        <f t="shared" si="48"/>
        <v>-64.147086999999999</v>
      </c>
      <c r="J301" s="88">
        <v>13326592592.593</v>
      </c>
      <c r="K301" s="88">
        <v>-67.371810999999994</v>
      </c>
      <c r="L301" s="88">
        <v>-58.608597000000003</v>
      </c>
      <c r="N301" s="6">
        <f t="shared" si="51"/>
        <v>17.757555555555999</v>
      </c>
      <c r="O301" s="6">
        <f t="shared" si="49"/>
        <v>-82.695076</v>
      </c>
    </row>
    <row r="302" spans="2:16" x14ac:dyDescent="0.25">
      <c r="B302" s="88">
        <v>14658240740.740999</v>
      </c>
      <c r="C302" s="88">
        <v>-71.150977999999995</v>
      </c>
      <c r="D302" s="88">
        <v>-62.951321</v>
      </c>
      <c r="F302" s="6">
        <f t="shared" si="50"/>
        <v>18.944425925925998</v>
      </c>
      <c r="G302" s="6">
        <f t="shared" si="48"/>
        <v>-65.783089000000004</v>
      </c>
      <c r="J302" s="88">
        <v>14658240740.740999</v>
      </c>
      <c r="K302" s="88">
        <v>-83.521484000000001</v>
      </c>
      <c r="L302" s="88">
        <v>-73.774376000000004</v>
      </c>
      <c r="N302" s="6">
        <f t="shared" si="51"/>
        <v>18.944425925925998</v>
      </c>
      <c r="O302" s="6">
        <f t="shared" si="49"/>
        <v>-87.004868000000002</v>
      </c>
    </row>
    <row r="303" spans="2:16" x14ac:dyDescent="0.25">
      <c r="B303" s="88">
        <v>15989888888.889</v>
      </c>
      <c r="C303" s="88">
        <v>-74.087181000000001</v>
      </c>
      <c r="D303" s="88">
        <v>-65.725296</v>
      </c>
      <c r="F303" s="6">
        <f t="shared" si="50"/>
        <v>20.131296296296</v>
      </c>
      <c r="G303" s="6">
        <f t="shared" si="48"/>
        <v>-65.078270000000003</v>
      </c>
      <c r="J303" s="88">
        <v>15989888888.889</v>
      </c>
      <c r="K303" s="88">
        <v>-74.230232000000001</v>
      </c>
      <c r="L303" s="88">
        <v>-64.201995999999994</v>
      </c>
      <c r="N303" s="6">
        <f t="shared" si="51"/>
        <v>20.131296296296</v>
      </c>
      <c r="O303" s="6">
        <f t="shared" si="49"/>
        <v>-78.121346000000003</v>
      </c>
    </row>
    <row r="304" spans="2:16" x14ac:dyDescent="0.25">
      <c r="B304" s="88">
        <v>17321537037.036999</v>
      </c>
      <c r="C304" s="88">
        <v>-67.045769000000007</v>
      </c>
      <c r="D304" s="88">
        <v>-58.609070000000003</v>
      </c>
      <c r="F304" s="6">
        <f t="shared" si="50"/>
        <v>21.318166666667</v>
      </c>
      <c r="G304" s="6">
        <f t="shared" si="48"/>
        <v>-61.902912000000001</v>
      </c>
      <c r="J304" s="88">
        <v>17321537037.036999</v>
      </c>
      <c r="K304" s="88">
        <v>-78.718765000000005</v>
      </c>
      <c r="L304" s="88">
        <v>-68.601630999999998</v>
      </c>
      <c r="N304" s="6">
        <f t="shared" si="51"/>
        <v>21.318166666667</v>
      </c>
      <c r="O304" s="6">
        <f t="shared" si="49"/>
        <v>-77.040999999999997</v>
      </c>
    </row>
    <row r="305" spans="2:16" x14ac:dyDescent="0.25">
      <c r="B305" s="88">
        <v>18653185185.185001</v>
      </c>
      <c r="C305" s="88">
        <v>-70.928116000000003</v>
      </c>
      <c r="D305" s="88">
        <v>-62.671805999999997</v>
      </c>
      <c r="F305" s="6">
        <f t="shared" si="50"/>
        <v>22.505037037036999</v>
      </c>
      <c r="G305" s="6">
        <f t="shared" si="48"/>
        <v>-60.583621999999998</v>
      </c>
      <c r="J305" s="88">
        <v>18653185185.185001</v>
      </c>
      <c r="K305" s="88">
        <v>-75.296822000000006</v>
      </c>
      <c r="L305" s="88">
        <v>-65.662132</v>
      </c>
      <c r="N305" s="6">
        <f t="shared" si="51"/>
        <v>22.505037037036999</v>
      </c>
      <c r="O305" s="6">
        <f t="shared" si="49"/>
        <v>-72.657805999999994</v>
      </c>
    </row>
    <row r="306" spans="2:16" x14ac:dyDescent="0.25">
      <c r="B306" s="88">
        <v>19984833333.333</v>
      </c>
      <c r="C306" s="88">
        <v>-75.760681000000005</v>
      </c>
      <c r="D306" s="88">
        <v>-67.355300999999997</v>
      </c>
      <c r="F306" s="6">
        <f t="shared" si="50"/>
        <v>23.691907407407001</v>
      </c>
      <c r="G306" s="6">
        <f t="shared" si="48"/>
        <v>-59.492840000000001</v>
      </c>
      <c r="J306" s="88">
        <v>19984833333.333</v>
      </c>
      <c r="K306" s="88">
        <v>-71.905868999999996</v>
      </c>
      <c r="L306" s="88">
        <v>-62.777306000000003</v>
      </c>
      <c r="N306" s="6">
        <f t="shared" si="51"/>
        <v>23.691907407407001</v>
      </c>
      <c r="O306" s="6">
        <f t="shared" si="49"/>
        <v>-75.275550999999993</v>
      </c>
    </row>
    <row r="307" spans="2:16" x14ac:dyDescent="0.25">
      <c r="B307" s="88">
        <v>21316481481.480999</v>
      </c>
      <c r="C307" s="88">
        <v>-77.898781</v>
      </c>
      <c r="D307" s="88">
        <v>-69.576392999999996</v>
      </c>
      <c r="F307" s="6">
        <f t="shared" si="50"/>
        <v>24.878777777778001</v>
      </c>
      <c r="G307" s="6">
        <f t="shared" si="48"/>
        <v>-61.964767000000002</v>
      </c>
      <c r="J307" s="88">
        <v>21316481481.480999</v>
      </c>
      <c r="K307" s="88">
        <v>-73.997185000000002</v>
      </c>
      <c r="L307" s="88">
        <v>-65.111312999999996</v>
      </c>
      <c r="N307" s="6">
        <f t="shared" si="51"/>
        <v>24.878777777778001</v>
      </c>
      <c r="O307" s="6">
        <f t="shared" si="49"/>
        <v>-80.493752000000001</v>
      </c>
    </row>
    <row r="308" spans="2:16" x14ac:dyDescent="0.25">
      <c r="B308" s="88">
        <v>22648129629.630001</v>
      </c>
      <c r="C308" s="88">
        <v>-75.453986999999998</v>
      </c>
      <c r="D308" s="88">
        <v>-67.817397999999997</v>
      </c>
      <c r="F308" s="6">
        <f t="shared" si="50"/>
        <v>26.065648148148</v>
      </c>
      <c r="G308" s="6">
        <f t="shared" si="48"/>
        <v>-55.661926000000001</v>
      </c>
      <c r="J308" s="88">
        <v>22648129629.630001</v>
      </c>
      <c r="K308" s="88">
        <v>-79.482567000000003</v>
      </c>
      <c r="L308" s="88">
        <v>-70.914321999999999</v>
      </c>
      <c r="N308" s="6">
        <f t="shared" si="51"/>
        <v>26.065648148148</v>
      </c>
      <c r="O308" s="6">
        <f t="shared" si="49"/>
        <v>-75.150024000000002</v>
      </c>
    </row>
    <row r="309" spans="2:16" x14ac:dyDescent="0.25">
      <c r="B309" s="88">
        <v>23979777777.778</v>
      </c>
      <c r="C309" s="88">
        <v>-70.356773000000004</v>
      </c>
      <c r="D309" s="88">
        <v>-62.883327000000001</v>
      </c>
      <c r="F309" s="6">
        <f t="shared" si="50"/>
        <v>27.252518518519</v>
      </c>
      <c r="G309" s="6">
        <f t="shared" si="48"/>
        <v>-73.138046000000003</v>
      </c>
      <c r="J309" s="88">
        <v>23979777777.778</v>
      </c>
      <c r="K309" s="88">
        <v>-75.904449</v>
      </c>
      <c r="L309" s="88">
        <v>-66.797363000000004</v>
      </c>
      <c r="N309" s="6">
        <f t="shared" si="51"/>
        <v>27.252518518519</v>
      </c>
      <c r="O309" s="6">
        <f t="shared" si="49"/>
        <v>-70.990555000000001</v>
      </c>
    </row>
    <row r="310" spans="2:16" x14ac:dyDescent="0.25">
      <c r="B310" s="88">
        <v>25311425925.925999</v>
      </c>
      <c r="C310" s="88">
        <v>-81.481949</v>
      </c>
      <c r="D310" s="88">
        <v>-73.877373000000006</v>
      </c>
      <c r="F310" s="6">
        <f t="shared" si="50"/>
        <v>28.439388888888999</v>
      </c>
      <c r="G310" s="6">
        <f t="shared" si="48"/>
        <v>-74.714248999999995</v>
      </c>
      <c r="J310" s="88">
        <v>25311425925.925999</v>
      </c>
      <c r="K310" s="88">
        <v>-75.227851999999999</v>
      </c>
      <c r="L310" s="88">
        <v>-65.517380000000003</v>
      </c>
      <c r="N310" s="6">
        <f t="shared" si="51"/>
        <v>28.439388888888999</v>
      </c>
      <c r="O310" s="6">
        <f t="shared" si="49"/>
        <v>-77.460182000000003</v>
      </c>
    </row>
    <row r="311" spans="2:16" x14ac:dyDescent="0.25">
      <c r="B311" s="88">
        <v>26643074074.074001</v>
      </c>
      <c r="C311" s="88">
        <v>-73.019774999999996</v>
      </c>
      <c r="D311" s="88">
        <v>-64.741462999999996</v>
      </c>
      <c r="F311" s="6">
        <f t="shared" si="50"/>
        <v>29.626259259258998</v>
      </c>
      <c r="G311" s="6">
        <f t="shared" si="48"/>
        <v>-69.782332999999994</v>
      </c>
      <c r="J311" s="88">
        <v>26643074074.074001</v>
      </c>
      <c r="K311" s="88">
        <v>-75.016029000000003</v>
      </c>
      <c r="L311" s="88">
        <v>-64.662079000000006</v>
      </c>
      <c r="N311" s="6">
        <f t="shared" si="51"/>
        <v>29.626259259258998</v>
      </c>
      <c r="O311" s="6">
        <f t="shared" si="49"/>
        <v>-73.410056999999995</v>
      </c>
    </row>
    <row r="312" spans="2:16" x14ac:dyDescent="0.25">
      <c r="B312" s="88">
        <v>27974722222.222</v>
      </c>
      <c r="C312" s="88">
        <v>-73.435935999999998</v>
      </c>
      <c r="D312" s="88">
        <v>-65.244354000000001</v>
      </c>
      <c r="F312" s="6">
        <f t="shared" si="50"/>
        <v>30.813129629630001</v>
      </c>
      <c r="G312" s="6">
        <f t="shared" si="48"/>
        <v>-71.775634999999994</v>
      </c>
      <c r="J312" s="88">
        <v>27974722222.222</v>
      </c>
      <c r="K312" s="88">
        <v>-74.186394000000007</v>
      </c>
      <c r="L312" s="88">
        <v>-63.931187000000001</v>
      </c>
      <c r="N312" s="6">
        <f t="shared" si="51"/>
        <v>30.813129629630001</v>
      </c>
      <c r="O312" s="6">
        <f t="shared" si="49"/>
        <v>-82.370377000000005</v>
      </c>
    </row>
    <row r="313" spans="2:16" x14ac:dyDescent="0.25">
      <c r="B313" s="88">
        <v>29306370370.369999</v>
      </c>
      <c r="C313" s="88">
        <v>-68.824325999999999</v>
      </c>
      <c r="D313" s="88">
        <v>-60.298565000000004</v>
      </c>
      <c r="F313" s="6">
        <f t="shared" si="50"/>
        <v>32</v>
      </c>
      <c r="G313" s="6">
        <f t="shared" si="48"/>
        <v>-82.129645999999994</v>
      </c>
      <c r="J313" s="88">
        <v>29306370370.369999</v>
      </c>
      <c r="K313" s="88">
        <v>-86.331764000000007</v>
      </c>
      <c r="L313" s="88">
        <v>-75.011261000000005</v>
      </c>
      <c r="N313" s="6">
        <f t="shared" si="51"/>
        <v>32</v>
      </c>
      <c r="O313" s="6">
        <f t="shared" si="49"/>
        <v>-72.846725000000006</v>
      </c>
    </row>
    <row r="314" spans="2:16" x14ac:dyDescent="0.25">
      <c r="B314" s="88">
        <v>30638018518.519001</v>
      </c>
      <c r="C314" s="88">
        <v>-51.153644999999997</v>
      </c>
      <c r="D314" s="88">
        <v>-36.158039000000002</v>
      </c>
      <c r="F314" s="6" t="s">
        <v>21</v>
      </c>
      <c r="J314" s="88">
        <v>30638018518.519001</v>
      </c>
      <c r="K314" s="88">
        <v>-82.361214000000004</v>
      </c>
      <c r="L314" s="88">
        <v>-64.274292000000003</v>
      </c>
      <c r="N314" s="6" t="s">
        <v>21</v>
      </c>
    </row>
    <row r="315" spans="2:16" x14ac:dyDescent="0.25">
      <c r="B315" s="88">
        <v>31969666666.667</v>
      </c>
      <c r="C315" s="88">
        <v>-72.669189000000003</v>
      </c>
      <c r="D315" s="88">
        <v>-62.462798999999997</v>
      </c>
      <c r="J315" s="88">
        <v>31969666666.667</v>
      </c>
      <c r="K315" s="88">
        <v>-77.456749000000002</v>
      </c>
      <c r="L315" s="88">
        <v>-63.856257999999997</v>
      </c>
    </row>
    <row r="316" spans="2:16" x14ac:dyDescent="0.25">
      <c r="B316" s="88" t="s">
        <v>21</v>
      </c>
      <c r="J316" s="88" t="s">
        <v>21</v>
      </c>
    </row>
    <row r="317" spans="2:16" x14ac:dyDescent="0.25">
      <c r="F317" s="6" t="s">
        <v>51</v>
      </c>
      <c r="N317" s="6" t="s">
        <v>51</v>
      </c>
    </row>
    <row r="318" spans="2:16" ht="15.75" x14ac:dyDescent="0.25">
      <c r="F318" s="6" t="s">
        <v>19</v>
      </c>
      <c r="G318" s="6" t="str">
        <f t="shared" ref="G318:G337" si="52">D344</f>
        <v>3Rx5L dBc Log Mag(dB)</v>
      </c>
      <c r="H318" s="35">
        <v>3</v>
      </c>
      <c r="N318" s="6" t="s">
        <v>19</v>
      </c>
      <c r="O318" s="6" t="str">
        <f t="shared" ref="O318:O337" si="53">L344</f>
        <v>3Rx5L dBc Log Mag(dB)</v>
      </c>
      <c r="P318" s="35">
        <v>3</v>
      </c>
    </row>
    <row r="319" spans="2:16" ht="15.75" x14ac:dyDescent="0.25">
      <c r="B319" s="88" t="s">
        <v>49</v>
      </c>
      <c r="F319" s="6">
        <f t="shared" ref="F319:F337" si="54">B345/1000000000</f>
        <v>13.303000000000001</v>
      </c>
      <c r="G319" s="6">
        <f t="shared" si="52"/>
        <v>-50.198546999999998</v>
      </c>
      <c r="H319" s="36">
        <f>ABS(AVERAGE(G319:G337)-(H318-1)*5)</f>
        <v>66.388678894736842</v>
      </c>
      <c r="J319" s="88" t="s">
        <v>49</v>
      </c>
      <c r="N319" s="6">
        <f t="shared" ref="N319:N337" si="55">J345/1000000000</f>
        <v>13.303000000000001</v>
      </c>
      <c r="O319" s="6">
        <f t="shared" si="53"/>
        <v>-56.669902999999998</v>
      </c>
      <c r="P319" s="36">
        <f>ABS(AVERAGE(O319:O337)-(P318-1)*5)</f>
        <v>74.549381157894729</v>
      </c>
    </row>
    <row r="320" spans="2:16" x14ac:dyDescent="0.25">
      <c r="B320" s="88" t="s">
        <v>19</v>
      </c>
      <c r="C320" s="88" t="s">
        <v>129</v>
      </c>
      <c r="D320" s="88" t="s">
        <v>50</v>
      </c>
      <c r="F320" s="6">
        <f t="shared" si="54"/>
        <v>14.341722222222</v>
      </c>
      <c r="G320" s="6">
        <f t="shared" si="52"/>
        <v>-47.912436999999997</v>
      </c>
      <c r="J320" s="88" t="s">
        <v>19</v>
      </c>
      <c r="K320" s="88" t="s">
        <v>129</v>
      </c>
      <c r="L320" s="88" t="s">
        <v>50</v>
      </c>
      <c r="N320" s="6">
        <f t="shared" si="55"/>
        <v>14.341722222222</v>
      </c>
      <c r="O320" s="83">
        <f t="shared" si="53"/>
        <v>-57.547142000000001</v>
      </c>
    </row>
    <row r="321" spans="2:15" x14ac:dyDescent="0.25">
      <c r="B321" s="88">
        <v>10636333333.333</v>
      </c>
      <c r="C321" s="88">
        <v>-72.331474</v>
      </c>
      <c r="D321" s="88">
        <v>-65.878264999999999</v>
      </c>
      <c r="F321" s="6">
        <f t="shared" si="54"/>
        <v>15.380444444444</v>
      </c>
      <c r="G321" s="6">
        <f t="shared" si="52"/>
        <v>-48.574058999999998</v>
      </c>
      <c r="J321" s="88">
        <v>10636333333.333</v>
      </c>
      <c r="K321" s="88">
        <v>-81.346755999999999</v>
      </c>
      <c r="L321" s="88">
        <v>-71.624145999999996</v>
      </c>
      <c r="N321" s="6">
        <f t="shared" si="55"/>
        <v>15.380444444444</v>
      </c>
      <c r="O321" s="83">
        <f t="shared" si="53"/>
        <v>-62.647258999999998</v>
      </c>
    </row>
    <row r="322" spans="2:15" x14ac:dyDescent="0.25">
      <c r="B322" s="88">
        <v>11823203703.704</v>
      </c>
      <c r="C322" s="88">
        <v>-81.694457999999997</v>
      </c>
      <c r="D322" s="88">
        <v>-74.398132000000004</v>
      </c>
      <c r="F322" s="6">
        <f t="shared" si="54"/>
        <v>16.419166666667</v>
      </c>
      <c r="G322" s="6">
        <f t="shared" si="52"/>
        <v>-57.876438</v>
      </c>
      <c r="J322" s="88">
        <v>11823203703.704</v>
      </c>
      <c r="K322" s="88">
        <v>-80.804001</v>
      </c>
      <c r="L322" s="88">
        <v>-71.047813000000005</v>
      </c>
      <c r="N322" s="6">
        <f t="shared" si="55"/>
        <v>16.419166666667</v>
      </c>
      <c r="O322" s="83">
        <f t="shared" si="53"/>
        <v>-63.679279000000001</v>
      </c>
    </row>
    <row r="323" spans="2:15" x14ac:dyDescent="0.25">
      <c r="B323" s="88">
        <v>13010074074.073999</v>
      </c>
      <c r="C323" s="88">
        <v>-79.942062000000007</v>
      </c>
      <c r="D323" s="88">
        <v>-72.313453999999993</v>
      </c>
      <c r="F323" s="6">
        <f t="shared" si="54"/>
        <v>17.457888888888998</v>
      </c>
      <c r="G323" s="6">
        <f t="shared" si="52"/>
        <v>-64.208870000000005</v>
      </c>
      <c r="J323" s="88">
        <v>13010074074.073999</v>
      </c>
      <c r="K323" s="88">
        <v>-88.579109000000003</v>
      </c>
      <c r="L323" s="88">
        <v>-78.887046999999995</v>
      </c>
      <c r="N323" s="6">
        <f t="shared" si="55"/>
        <v>17.457888888888998</v>
      </c>
      <c r="O323" s="83">
        <f t="shared" si="53"/>
        <v>-72.627860999999996</v>
      </c>
    </row>
    <row r="324" spans="2:15" x14ac:dyDescent="0.25">
      <c r="B324" s="88">
        <v>14196944444.444</v>
      </c>
      <c r="C324" s="88">
        <v>-75.986678999999995</v>
      </c>
      <c r="D324" s="88">
        <v>-68.164635000000004</v>
      </c>
      <c r="F324" s="6">
        <f t="shared" si="54"/>
        <v>18.496611111111001</v>
      </c>
      <c r="G324" s="6">
        <f t="shared" si="52"/>
        <v>-59.363396000000002</v>
      </c>
      <c r="J324" s="88">
        <v>14196944444.444</v>
      </c>
      <c r="K324" s="88">
        <v>-91.095505000000003</v>
      </c>
      <c r="L324" s="88">
        <v>-81.868347</v>
      </c>
      <c r="N324" s="6">
        <f t="shared" si="55"/>
        <v>18.496611111111001</v>
      </c>
      <c r="O324" s="83">
        <f t="shared" si="53"/>
        <v>-65.884315000000001</v>
      </c>
    </row>
    <row r="325" spans="2:15" x14ac:dyDescent="0.25">
      <c r="B325" s="88">
        <v>15383814814.815001</v>
      </c>
      <c r="C325" s="88">
        <v>-84.924896000000004</v>
      </c>
      <c r="D325" s="88">
        <v>-77.240577999999999</v>
      </c>
      <c r="F325" s="6">
        <f t="shared" si="54"/>
        <v>19.535333333333</v>
      </c>
      <c r="G325" s="6">
        <f t="shared" si="52"/>
        <v>-57.310436000000003</v>
      </c>
      <c r="J325" s="88">
        <v>15383814814.815001</v>
      </c>
      <c r="K325" s="88">
        <v>-77.714645000000004</v>
      </c>
      <c r="L325" s="88">
        <v>-68.951430999999999</v>
      </c>
      <c r="N325" s="6">
        <f t="shared" si="55"/>
        <v>19.535333333333</v>
      </c>
      <c r="O325" s="83">
        <f t="shared" si="53"/>
        <v>-63.902858999999999</v>
      </c>
    </row>
    <row r="326" spans="2:15" x14ac:dyDescent="0.25">
      <c r="B326" s="88">
        <v>16570685185.184999</v>
      </c>
      <c r="C326" s="88">
        <v>-77.850059999999999</v>
      </c>
      <c r="D326" s="88">
        <v>-69.650406000000004</v>
      </c>
      <c r="F326" s="6">
        <f t="shared" si="54"/>
        <v>20.574055555556001</v>
      </c>
      <c r="G326" s="6">
        <f t="shared" si="52"/>
        <v>-56.447296000000001</v>
      </c>
      <c r="J326" s="88">
        <v>16570685185.184999</v>
      </c>
      <c r="K326" s="88">
        <v>-84.570801000000003</v>
      </c>
      <c r="L326" s="88">
        <v>-74.823684999999998</v>
      </c>
      <c r="N326" s="6">
        <f t="shared" si="55"/>
        <v>20.574055555556001</v>
      </c>
      <c r="O326" s="83">
        <f t="shared" si="53"/>
        <v>-63.614193</v>
      </c>
    </row>
    <row r="327" spans="2:15" x14ac:dyDescent="0.25">
      <c r="B327" s="88">
        <v>17757555555.556</v>
      </c>
      <c r="C327" s="88">
        <v>-72.508972</v>
      </c>
      <c r="D327" s="88">
        <v>-64.147086999999999</v>
      </c>
      <c r="F327" s="6">
        <f t="shared" si="54"/>
        <v>21.612777777778</v>
      </c>
      <c r="G327" s="6">
        <f t="shared" si="52"/>
        <v>-55.617817000000002</v>
      </c>
      <c r="J327" s="88">
        <v>17757555555.556</v>
      </c>
      <c r="K327" s="88">
        <v>-92.723304999999996</v>
      </c>
      <c r="L327" s="88">
        <v>-82.695076</v>
      </c>
      <c r="N327" s="6">
        <f t="shared" si="55"/>
        <v>21.612777777778</v>
      </c>
      <c r="O327" s="83">
        <f t="shared" si="53"/>
        <v>-61.649006</v>
      </c>
    </row>
    <row r="328" spans="2:15" x14ac:dyDescent="0.25">
      <c r="B328" s="88">
        <v>18944425925.925999</v>
      </c>
      <c r="C328" s="88">
        <v>-74.219787999999994</v>
      </c>
      <c r="D328" s="88">
        <v>-65.783089000000004</v>
      </c>
      <c r="F328" s="6">
        <f t="shared" si="54"/>
        <v>22.651499999999999</v>
      </c>
      <c r="G328" s="6">
        <f t="shared" si="52"/>
        <v>-50.851460000000003</v>
      </c>
      <c r="J328" s="88">
        <v>18944425925.925999</v>
      </c>
      <c r="K328" s="88">
        <v>-97.122001999999995</v>
      </c>
      <c r="L328" s="88">
        <v>-87.004868000000002</v>
      </c>
      <c r="N328" s="6">
        <f t="shared" si="55"/>
        <v>22.651499999999999</v>
      </c>
      <c r="O328" s="83">
        <f t="shared" si="53"/>
        <v>-57.493034000000002</v>
      </c>
    </row>
    <row r="329" spans="2:15" x14ac:dyDescent="0.25">
      <c r="B329" s="88">
        <v>20131296296.296001</v>
      </c>
      <c r="C329" s="88">
        <v>-73.334579000000005</v>
      </c>
      <c r="D329" s="88">
        <v>-65.078270000000003</v>
      </c>
      <c r="F329" s="6">
        <f t="shared" si="54"/>
        <v>23.690222222222001</v>
      </c>
      <c r="G329" s="6">
        <f t="shared" si="52"/>
        <v>-53.342388</v>
      </c>
      <c r="J329" s="88">
        <v>20131296296.296001</v>
      </c>
      <c r="K329" s="88">
        <v>-87.756041999999994</v>
      </c>
      <c r="L329" s="88">
        <v>-78.121346000000003</v>
      </c>
      <c r="N329" s="6">
        <f t="shared" si="55"/>
        <v>23.690222222222001</v>
      </c>
      <c r="O329" s="83">
        <f t="shared" si="53"/>
        <v>-61.208927000000003</v>
      </c>
    </row>
    <row r="330" spans="2:15" x14ac:dyDescent="0.25">
      <c r="B330" s="88">
        <v>21318166666.667</v>
      </c>
      <c r="C330" s="88">
        <v>-70.308289000000002</v>
      </c>
      <c r="D330" s="88">
        <v>-61.902912000000001</v>
      </c>
      <c r="F330" s="6">
        <f t="shared" si="54"/>
        <v>24.728944444444</v>
      </c>
      <c r="G330" s="6">
        <f t="shared" si="52"/>
        <v>-54.231997999999997</v>
      </c>
      <c r="J330" s="88">
        <v>21318166666.667</v>
      </c>
      <c r="K330" s="88">
        <v>-86.169556</v>
      </c>
      <c r="L330" s="88">
        <v>-77.040999999999997</v>
      </c>
      <c r="N330" s="6">
        <f t="shared" si="55"/>
        <v>24.728944444444</v>
      </c>
      <c r="O330" s="83">
        <f t="shared" si="53"/>
        <v>-60.512217999999997</v>
      </c>
    </row>
    <row r="331" spans="2:15" x14ac:dyDescent="0.25">
      <c r="B331" s="88">
        <v>22505037037.036999</v>
      </c>
      <c r="C331" s="88">
        <v>-68.906006000000005</v>
      </c>
      <c r="D331" s="88">
        <v>-60.583621999999998</v>
      </c>
      <c r="F331" s="6">
        <f t="shared" si="54"/>
        <v>25.767666666667001</v>
      </c>
      <c r="G331" s="6">
        <f t="shared" si="52"/>
        <v>-53.791316999999999</v>
      </c>
      <c r="J331" s="88">
        <v>22505037037.036999</v>
      </c>
      <c r="K331" s="88">
        <v>-81.543685999999994</v>
      </c>
      <c r="L331" s="88">
        <v>-72.657805999999994</v>
      </c>
      <c r="N331" s="6">
        <f t="shared" si="55"/>
        <v>25.767666666667001</v>
      </c>
      <c r="O331" s="83">
        <f t="shared" si="53"/>
        <v>-61.760288000000003</v>
      </c>
    </row>
    <row r="332" spans="2:15" x14ac:dyDescent="0.25">
      <c r="B332" s="88">
        <v>23691907407.407001</v>
      </c>
      <c r="C332" s="88">
        <v>-67.129424999999998</v>
      </c>
      <c r="D332" s="88">
        <v>-59.492840000000001</v>
      </c>
      <c r="F332" s="6">
        <f t="shared" si="54"/>
        <v>26.806388888889</v>
      </c>
      <c r="G332" s="6">
        <f t="shared" si="52"/>
        <v>-56.052531999999999</v>
      </c>
      <c r="J332" s="88">
        <v>23691907407.407001</v>
      </c>
      <c r="K332" s="88">
        <v>-83.843795999999998</v>
      </c>
      <c r="L332" s="88">
        <v>-75.275550999999993</v>
      </c>
      <c r="N332" s="6">
        <f t="shared" si="55"/>
        <v>26.806388888889</v>
      </c>
      <c r="O332" s="83">
        <f t="shared" si="53"/>
        <v>-67.524055000000004</v>
      </c>
    </row>
    <row r="333" spans="2:15" x14ac:dyDescent="0.25">
      <c r="B333" s="88">
        <v>24878777777.778</v>
      </c>
      <c r="C333" s="88">
        <v>-69.438216999999995</v>
      </c>
      <c r="D333" s="88">
        <v>-61.964767000000002</v>
      </c>
      <c r="F333" s="6">
        <f t="shared" si="54"/>
        <v>27.845111111110999</v>
      </c>
      <c r="G333" s="6">
        <f t="shared" si="52"/>
        <v>-61.433750000000003</v>
      </c>
      <c r="J333" s="88">
        <v>24878777777.778</v>
      </c>
      <c r="K333" s="88">
        <v>-89.600830000000002</v>
      </c>
      <c r="L333" s="88">
        <v>-80.493752000000001</v>
      </c>
      <c r="N333" s="6">
        <f t="shared" si="55"/>
        <v>27.845111111110999</v>
      </c>
      <c r="O333" s="83">
        <f t="shared" si="53"/>
        <v>-77.778098999999997</v>
      </c>
    </row>
    <row r="334" spans="2:15" x14ac:dyDescent="0.25">
      <c r="B334" s="88">
        <v>26065648148.147999</v>
      </c>
      <c r="C334" s="88">
        <v>-63.266506</v>
      </c>
      <c r="D334" s="88">
        <v>-55.661926000000001</v>
      </c>
      <c r="F334" s="6">
        <f t="shared" si="54"/>
        <v>28.883833333333001</v>
      </c>
      <c r="G334" s="6">
        <f t="shared" si="52"/>
        <v>-55.387669000000002</v>
      </c>
      <c r="J334" s="88">
        <v>26065648148.147999</v>
      </c>
      <c r="K334" s="88">
        <v>-84.860496999999995</v>
      </c>
      <c r="L334" s="88">
        <v>-75.150024000000002</v>
      </c>
      <c r="N334" s="6">
        <f t="shared" si="55"/>
        <v>28.883833333333001</v>
      </c>
      <c r="O334" s="83">
        <f t="shared" si="53"/>
        <v>-67.427773000000002</v>
      </c>
    </row>
    <row r="335" spans="2:15" x14ac:dyDescent="0.25">
      <c r="B335" s="88">
        <v>27252518518.519001</v>
      </c>
      <c r="C335" s="88">
        <v>-81.416359</v>
      </c>
      <c r="D335" s="88">
        <v>-73.138046000000003</v>
      </c>
      <c r="F335" s="6">
        <f t="shared" si="54"/>
        <v>29.922555555555999</v>
      </c>
      <c r="G335" s="6">
        <f t="shared" si="52"/>
        <v>-62.215480999999997</v>
      </c>
      <c r="J335" s="88">
        <v>27252518518.519001</v>
      </c>
      <c r="K335" s="88">
        <v>-81.344513000000006</v>
      </c>
      <c r="L335" s="88">
        <v>-70.990555000000001</v>
      </c>
      <c r="N335" s="6">
        <f t="shared" si="55"/>
        <v>29.922555555555999</v>
      </c>
      <c r="O335" s="83">
        <f t="shared" si="53"/>
        <v>-66.274551000000002</v>
      </c>
    </row>
    <row r="336" spans="2:15" x14ac:dyDescent="0.25">
      <c r="B336" s="88">
        <v>28439388888.889</v>
      </c>
      <c r="C336" s="88">
        <v>-82.905838000000003</v>
      </c>
      <c r="D336" s="88">
        <v>-74.714248999999995</v>
      </c>
      <c r="F336" s="6">
        <f t="shared" si="54"/>
        <v>30.961277777778001</v>
      </c>
      <c r="G336" s="6">
        <f t="shared" si="52"/>
        <v>-56.644531000000001</v>
      </c>
      <c r="J336" s="88">
        <v>28439388888.889</v>
      </c>
      <c r="K336" s="88">
        <v>-87.715384999999998</v>
      </c>
      <c r="L336" s="88">
        <v>-77.460182000000003</v>
      </c>
      <c r="N336" s="6">
        <f t="shared" si="55"/>
        <v>30.961277777778001</v>
      </c>
      <c r="O336" s="83">
        <f t="shared" si="53"/>
        <v>-67.645827999999995</v>
      </c>
    </row>
    <row r="337" spans="2:16" x14ac:dyDescent="0.25">
      <c r="B337" s="88">
        <v>29626259259.258999</v>
      </c>
      <c r="C337" s="88">
        <v>-78.308090000000007</v>
      </c>
      <c r="D337" s="88">
        <v>-69.782332999999994</v>
      </c>
      <c r="F337" s="6">
        <f t="shared" si="54"/>
        <v>32</v>
      </c>
      <c r="G337" s="6">
        <f t="shared" si="52"/>
        <v>-69.924476999999996</v>
      </c>
      <c r="J337" s="88">
        <v>29626259259.258999</v>
      </c>
      <c r="K337" s="88">
        <v>-84.730559999999997</v>
      </c>
      <c r="L337" s="88">
        <v>-73.410056999999995</v>
      </c>
      <c r="N337" s="6">
        <f t="shared" si="55"/>
        <v>32</v>
      </c>
      <c r="O337" s="83">
        <f t="shared" si="53"/>
        <v>-70.591651999999996</v>
      </c>
    </row>
    <row r="338" spans="2:16" x14ac:dyDescent="0.25">
      <c r="B338" s="88">
        <v>30813129629.630001</v>
      </c>
      <c r="C338" s="88">
        <v>-86.771240000000006</v>
      </c>
      <c r="D338" s="88">
        <v>-71.775634999999994</v>
      </c>
      <c r="F338" s="6" t="s">
        <v>21</v>
      </c>
      <c r="J338" s="88">
        <v>30813129629.630001</v>
      </c>
      <c r="K338" s="88">
        <v>-100.45729</v>
      </c>
      <c r="L338" s="88">
        <v>-82.370377000000005</v>
      </c>
      <c r="N338" s="6" t="s">
        <v>21</v>
      </c>
    </row>
    <row r="339" spans="2:16" x14ac:dyDescent="0.25">
      <c r="B339" s="88">
        <v>32000000000</v>
      </c>
      <c r="C339" s="88">
        <v>-92.336044000000001</v>
      </c>
      <c r="D339" s="88">
        <v>-82.129645999999994</v>
      </c>
      <c r="J339" s="88">
        <v>32000000000</v>
      </c>
      <c r="K339" s="88">
        <v>-86.447226999999998</v>
      </c>
      <c r="L339" s="88">
        <v>-72.846725000000006</v>
      </c>
    </row>
    <row r="340" spans="2:16" x14ac:dyDescent="0.25">
      <c r="B340" s="88" t="s">
        <v>21</v>
      </c>
      <c r="J340" s="88" t="s">
        <v>21</v>
      </c>
    </row>
    <row r="341" spans="2:16" x14ac:dyDescent="0.25">
      <c r="F341" s="6" t="s">
        <v>53</v>
      </c>
      <c r="N341" s="6" t="s">
        <v>53</v>
      </c>
    </row>
    <row r="342" spans="2:16" ht="15.75" x14ac:dyDescent="0.25">
      <c r="F342" s="6" t="s">
        <v>19</v>
      </c>
      <c r="G342" s="6" t="str">
        <f t="shared" ref="G342:G361" si="56">D368</f>
        <v>4Rx1L dBc Log Mag(dB)</v>
      </c>
      <c r="H342" s="35">
        <v>4</v>
      </c>
      <c r="N342" s="6" t="s">
        <v>19</v>
      </c>
      <c r="O342" s="6" t="str">
        <f t="shared" ref="O342:O361" si="57">L368</f>
        <v>4Rx1L dBc Log Mag(dB)</v>
      </c>
      <c r="P342" s="35">
        <v>4</v>
      </c>
    </row>
    <row r="343" spans="2:16" ht="15.75" x14ac:dyDescent="0.25">
      <c r="B343" s="88" t="s">
        <v>51</v>
      </c>
      <c r="F343" s="6">
        <f t="shared" ref="F343:F361" si="58">B369/1000000000</f>
        <v>8</v>
      </c>
      <c r="G343" s="6">
        <f t="shared" si="56"/>
        <v>-55.481247000000003</v>
      </c>
      <c r="H343" s="36">
        <f>ABS(AVERAGE(G343:G361)-(H342-1)*10)</f>
        <v>90.510117736842091</v>
      </c>
      <c r="J343" s="88" t="s">
        <v>51</v>
      </c>
      <c r="N343" s="6">
        <f t="shared" ref="N343:N361" si="59">J369/1000000000</f>
        <v>8</v>
      </c>
      <c r="O343" s="6">
        <f t="shared" si="57"/>
        <v>-74.749672000000004</v>
      </c>
      <c r="P343" s="36">
        <f>ABS(AVERAGE(O343:O361)-(P342-1)*10)</f>
        <v>89.365327105263162</v>
      </c>
    </row>
    <row r="344" spans="2:16" x14ac:dyDescent="0.25">
      <c r="B344" s="88" t="s">
        <v>19</v>
      </c>
      <c r="C344" s="88" t="s">
        <v>130</v>
      </c>
      <c r="D344" s="88" t="s">
        <v>52</v>
      </c>
      <c r="F344" s="6">
        <f t="shared" si="58"/>
        <v>8.1123750000000001</v>
      </c>
      <c r="G344" s="6">
        <f t="shared" si="56"/>
        <v>-77.667518999999999</v>
      </c>
      <c r="J344" s="88" t="s">
        <v>19</v>
      </c>
      <c r="K344" s="88" t="s">
        <v>130</v>
      </c>
      <c r="L344" s="88" t="s">
        <v>52</v>
      </c>
      <c r="N344" s="6">
        <f t="shared" si="59"/>
        <v>8.1123750000000001</v>
      </c>
      <c r="O344" s="6">
        <f t="shared" si="57"/>
        <v>-84.222931000000003</v>
      </c>
    </row>
    <row r="345" spans="2:16" x14ac:dyDescent="0.25">
      <c r="B345" s="88">
        <v>13303000000</v>
      </c>
      <c r="C345" s="88">
        <v>-56.651752000000002</v>
      </c>
      <c r="D345" s="88">
        <v>-50.198546999999998</v>
      </c>
      <c r="F345" s="6">
        <f t="shared" si="58"/>
        <v>8.2247500000000002</v>
      </c>
      <c r="G345" s="6">
        <f t="shared" si="56"/>
        <v>-73.643753000000004</v>
      </c>
      <c r="J345" s="88">
        <v>13303000000</v>
      </c>
      <c r="K345" s="88">
        <v>-66.392516999999998</v>
      </c>
      <c r="L345" s="88">
        <v>-56.669902999999998</v>
      </c>
      <c r="N345" s="6">
        <f t="shared" si="59"/>
        <v>8.2247500000000002</v>
      </c>
      <c r="O345" s="6">
        <f t="shared" si="57"/>
        <v>-82.235114999999993</v>
      </c>
    </row>
    <row r="346" spans="2:16" x14ac:dyDescent="0.25">
      <c r="B346" s="88">
        <v>14341722222.222</v>
      </c>
      <c r="C346" s="88">
        <v>-55.208767000000002</v>
      </c>
      <c r="D346" s="88">
        <v>-47.912436999999997</v>
      </c>
      <c r="F346" s="6">
        <f t="shared" si="58"/>
        <v>8.3371250000000003</v>
      </c>
      <c r="G346" s="6">
        <f t="shared" si="56"/>
        <v>-73.999199000000004</v>
      </c>
      <c r="J346" s="88">
        <v>14341722222.222</v>
      </c>
      <c r="K346" s="88">
        <v>-67.303336999999999</v>
      </c>
      <c r="L346" s="88">
        <v>-57.547142000000001</v>
      </c>
      <c r="N346" s="6">
        <f t="shared" si="59"/>
        <v>8.3371250000000003</v>
      </c>
      <c r="O346" s="6">
        <f t="shared" si="57"/>
        <v>-79.200935000000001</v>
      </c>
    </row>
    <row r="347" spans="2:16" x14ac:dyDescent="0.25">
      <c r="B347" s="88">
        <v>15380444444.444</v>
      </c>
      <c r="C347" s="88">
        <v>-56.202666999999998</v>
      </c>
      <c r="D347" s="88">
        <v>-48.574058999999998</v>
      </c>
      <c r="F347" s="6">
        <f t="shared" si="58"/>
        <v>8.4495000000000005</v>
      </c>
      <c r="G347" s="6">
        <f t="shared" si="56"/>
        <v>-71.448441000000003</v>
      </c>
      <c r="J347" s="88">
        <v>15380444444.444</v>
      </c>
      <c r="K347" s="88">
        <v>-72.339316999999994</v>
      </c>
      <c r="L347" s="88">
        <v>-62.647258999999998</v>
      </c>
      <c r="N347" s="6">
        <f t="shared" si="59"/>
        <v>8.4495000000000005</v>
      </c>
      <c r="O347" s="6">
        <f t="shared" si="57"/>
        <v>-83.010231000000005</v>
      </c>
    </row>
    <row r="348" spans="2:16" x14ac:dyDescent="0.25">
      <c r="B348" s="88">
        <v>16419166666.667</v>
      </c>
      <c r="C348" s="88">
        <v>-65.698479000000006</v>
      </c>
      <c r="D348" s="88">
        <v>-57.876438</v>
      </c>
      <c r="F348" s="6">
        <f t="shared" si="58"/>
        <v>8.5618750000000006</v>
      </c>
      <c r="G348" s="6">
        <f t="shared" si="56"/>
        <v>-73.676224000000005</v>
      </c>
      <c r="J348" s="88">
        <v>16419166666.667</v>
      </c>
      <c r="K348" s="88">
        <v>-72.906433000000007</v>
      </c>
      <c r="L348" s="88">
        <v>-63.679279000000001</v>
      </c>
      <c r="N348" s="6">
        <f t="shared" si="59"/>
        <v>8.5618750000000006</v>
      </c>
      <c r="O348" s="6">
        <f t="shared" si="57"/>
        <v>-70.797980999999993</v>
      </c>
    </row>
    <row r="349" spans="2:16" x14ac:dyDescent="0.25">
      <c r="B349" s="88">
        <v>17457888888.889</v>
      </c>
      <c r="C349" s="88">
        <v>-71.893196000000003</v>
      </c>
      <c r="D349" s="88">
        <v>-64.208870000000005</v>
      </c>
      <c r="F349" s="6">
        <f t="shared" si="58"/>
        <v>8.6742500000000007</v>
      </c>
      <c r="G349" s="6">
        <f t="shared" si="56"/>
        <v>-70.517287999999994</v>
      </c>
      <c r="J349" s="88">
        <v>17457888888.889</v>
      </c>
      <c r="K349" s="88">
        <v>-81.391075000000001</v>
      </c>
      <c r="L349" s="88">
        <v>-72.627860999999996</v>
      </c>
      <c r="N349" s="6">
        <f t="shared" si="59"/>
        <v>8.6742500000000007</v>
      </c>
      <c r="O349" s="6">
        <f t="shared" si="57"/>
        <v>-69.335175000000007</v>
      </c>
    </row>
    <row r="350" spans="2:16" x14ac:dyDescent="0.25">
      <c r="B350" s="88">
        <v>18496611111.111</v>
      </c>
      <c r="C350" s="88">
        <v>-67.563049000000007</v>
      </c>
      <c r="D350" s="88">
        <v>-59.363396000000002</v>
      </c>
      <c r="F350" s="6">
        <f t="shared" si="58"/>
        <v>8.7866250000000008</v>
      </c>
      <c r="G350" s="6">
        <f t="shared" si="56"/>
        <v>-66.295249999999996</v>
      </c>
      <c r="J350" s="88">
        <v>18496611111.111</v>
      </c>
      <c r="K350" s="88">
        <v>-75.631432000000004</v>
      </c>
      <c r="L350" s="88">
        <v>-65.884315000000001</v>
      </c>
      <c r="N350" s="6">
        <f t="shared" si="59"/>
        <v>8.7866250000000008</v>
      </c>
      <c r="O350" s="6">
        <f t="shared" si="57"/>
        <v>-67.566283999999996</v>
      </c>
    </row>
    <row r="351" spans="2:16" x14ac:dyDescent="0.25">
      <c r="B351" s="88">
        <v>19535333333.333</v>
      </c>
      <c r="C351" s="88">
        <v>-65.672318000000004</v>
      </c>
      <c r="D351" s="88">
        <v>-57.310436000000003</v>
      </c>
      <c r="F351" s="6">
        <f t="shared" si="58"/>
        <v>8.8989999999999991</v>
      </c>
      <c r="G351" s="6">
        <f t="shared" si="56"/>
        <v>-67.173828</v>
      </c>
      <c r="J351" s="88">
        <v>19535333333.333</v>
      </c>
      <c r="K351" s="88">
        <v>-73.931083999999998</v>
      </c>
      <c r="L351" s="88">
        <v>-63.902858999999999</v>
      </c>
      <c r="N351" s="6">
        <f t="shared" si="59"/>
        <v>8.8989999999999991</v>
      </c>
      <c r="O351" s="6">
        <f t="shared" si="57"/>
        <v>-58.150466999999999</v>
      </c>
    </row>
    <row r="352" spans="2:16" x14ac:dyDescent="0.25">
      <c r="B352" s="88">
        <v>20574055555.556</v>
      </c>
      <c r="C352" s="88">
        <v>-64.883994999999999</v>
      </c>
      <c r="D352" s="88">
        <v>-56.447296000000001</v>
      </c>
      <c r="F352" s="6">
        <f t="shared" si="58"/>
        <v>9.0113749999999992</v>
      </c>
      <c r="G352" s="6">
        <f t="shared" si="56"/>
        <v>-67.857658000000001</v>
      </c>
      <c r="J352" s="88">
        <v>20574055555.556</v>
      </c>
      <c r="K352" s="88">
        <v>-73.731330999999997</v>
      </c>
      <c r="L352" s="88">
        <v>-63.614193</v>
      </c>
      <c r="N352" s="6">
        <f t="shared" si="59"/>
        <v>9.0113749999999992</v>
      </c>
      <c r="O352" s="6">
        <f t="shared" si="57"/>
        <v>-59.701408000000001</v>
      </c>
    </row>
    <row r="353" spans="2:16" x14ac:dyDescent="0.25">
      <c r="B353" s="88">
        <v>21612777777.778</v>
      </c>
      <c r="C353" s="88">
        <v>-63.874125999999997</v>
      </c>
      <c r="D353" s="88">
        <v>-55.617817000000002</v>
      </c>
      <c r="F353" s="6">
        <f t="shared" si="58"/>
        <v>9.1237499999999994</v>
      </c>
      <c r="G353" s="6">
        <f t="shared" si="56"/>
        <v>-69.587615999999997</v>
      </c>
      <c r="J353" s="88">
        <v>21612777777.778</v>
      </c>
      <c r="K353" s="88">
        <v>-71.283698999999999</v>
      </c>
      <c r="L353" s="88">
        <v>-61.649006</v>
      </c>
      <c r="N353" s="6">
        <f t="shared" si="59"/>
        <v>9.1237499999999994</v>
      </c>
      <c r="O353" s="6">
        <f t="shared" si="57"/>
        <v>-59.204825999999997</v>
      </c>
    </row>
    <row r="354" spans="2:16" x14ac:dyDescent="0.25">
      <c r="B354" s="88">
        <v>22651500000</v>
      </c>
      <c r="C354" s="88">
        <v>-59.256839999999997</v>
      </c>
      <c r="D354" s="88">
        <v>-50.851460000000003</v>
      </c>
      <c r="F354" s="6">
        <f t="shared" si="58"/>
        <v>9.2361249999999995</v>
      </c>
      <c r="G354" s="6">
        <f t="shared" si="56"/>
        <v>-69.403464999999997</v>
      </c>
      <c r="J354" s="88">
        <v>22651500000</v>
      </c>
      <c r="K354" s="88">
        <v>-66.621589999999998</v>
      </c>
      <c r="L354" s="88">
        <v>-57.493034000000002</v>
      </c>
      <c r="N354" s="6">
        <f t="shared" si="59"/>
        <v>9.2361249999999995</v>
      </c>
      <c r="O354" s="6">
        <f t="shared" si="57"/>
        <v>-53.440154999999997</v>
      </c>
    </row>
    <row r="355" spans="2:16" x14ac:dyDescent="0.25">
      <c r="B355" s="88">
        <v>23690222222.222</v>
      </c>
      <c r="C355" s="88">
        <v>-61.664771999999999</v>
      </c>
      <c r="D355" s="88">
        <v>-53.342388</v>
      </c>
      <c r="F355" s="6">
        <f t="shared" si="58"/>
        <v>9.3484999999999996</v>
      </c>
      <c r="G355" s="6">
        <f t="shared" si="56"/>
        <v>-66.769852</v>
      </c>
      <c r="J355" s="88">
        <v>23690222222.222</v>
      </c>
      <c r="K355" s="88">
        <v>-70.094802999999999</v>
      </c>
      <c r="L355" s="88">
        <v>-61.208927000000003</v>
      </c>
      <c r="N355" s="6">
        <f t="shared" si="59"/>
        <v>9.3484999999999996</v>
      </c>
      <c r="O355" s="6">
        <f t="shared" si="57"/>
        <v>-62.123184000000002</v>
      </c>
    </row>
    <row r="356" spans="2:16" x14ac:dyDescent="0.25">
      <c r="B356" s="88">
        <v>24728944444.444</v>
      </c>
      <c r="C356" s="88">
        <v>-61.868586999999998</v>
      </c>
      <c r="D356" s="88">
        <v>-54.231997999999997</v>
      </c>
      <c r="F356" s="6">
        <f t="shared" si="58"/>
        <v>9.4608749999999997</v>
      </c>
      <c r="G356" s="6">
        <f t="shared" si="56"/>
        <v>-63.309364000000002</v>
      </c>
      <c r="J356" s="88">
        <v>24728944444.444</v>
      </c>
      <c r="K356" s="88">
        <v>-69.080466999999999</v>
      </c>
      <c r="L356" s="88">
        <v>-60.512217999999997</v>
      </c>
      <c r="N356" s="6">
        <f t="shared" si="59"/>
        <v>9.4608749999999997</v>
      </c>
      <c r="O356" s="6">
        <f t="shared" si="57"/>
        <v>-57.837769000000002</v>
      </c>
    </row>
    <row r="357" spans="2:16" x14ac:dyDescent="0.25">
      <c r="B357" s="88">
        <v>25767666666.667</v>
      </c>
      <c r="C357" s="88">
        <v>-61.264766999999999</v>
      </c>
      <c r="D357" s="88">
        <v>-53.791316999999999</v>
      </c>
      <c r="F357" s="6">
        <f t="shared" si="58"/>
        <v>9.5732499999999998</v>
      </c>
      <c r="G357" s="6">
        <f t="shared" si="56"/>
        <v>-48.461844999999997</v>
      </c>
      <c r="J357" s="88">
        <v>25767666666.667</v>
      </c>
      <c r="K357" s="88">
        <v>-70.867371000000006</v>
      </c>
      <c r="L357" s="88">
        <v>-61.760288000000003</v>
      </c>
      <c r="N357" s="6">
        <f t="shared" si="59"/>
        <v>9.5732499999999998</v>
      </c>
      <c r="O357" s="6">
        <f t="shared" si="57"/>
        <v>-36.552021000000003</v>
      </c>
    </row>
    <row r="358" spans="2:16" x14ac:dyDescent="0.25">
      <c r="B358" s="88">
        <v>26806388888.889</v>
      </c>
      <c r="C358" s="88">
        <v>-63.657108000000001</v>
      </c>
      <c r="D358" s="88">
        <v>-56.052531999999999</v>
      </c>
      <c r="F358" s="6">
        <f t="shared" si="58"/>
        <v>9.6856249999999999</v>
      </c>
      <c r="G358" s="6">
        <f t="shared" si="56"/>
        <v>-46.109127000000001</v>
      </c>
      <c r="J358" s="88">
        <v>26806388888.889</v>
      </c>
      <c r="K358" s="88">
        <v>-77.234534999999994</v>
      </c>
      <c r="L358" s="88">
        <v>-67.524055000000004</v>
      </c>
      <c r="N358" s="6">
        <f t="shared" si="59"/>
        <v>9.6856249999999999</v>
      </c>
      <c r="O358" s="6">
        <f t="shared" si="57"/>
        <v>-39.266697000000001</v>
      </c>
    </row>
    <row r="359" spans="2:16" x14ac:dyDescent="0.25">
      <c r="B359" s="88">
        <v>27845111111.111</v>
      </c>
      <c r="C359" s="88">
        <v>-69.712067000000005</v>
      </c>
      <c r="D359" s="88">
        <v>-61.433750000000003</v>
      </c>
      <c r="F359" s="6">
        <f t="shared" si="58"/>
        <v>9.798</v>
      </c>
      <c r="G359" s="6">
        <f t="shared" si="56"/>
        <v>-36.120068000000003</v>
      </c>
      <c r="J359" s="88">
        <v>27845111111.111</v>
      </c>
      <c r="K359" s="88">
        <v>-88.132057000000003</v>
      </c>
      <c r="L359" s="88">
        <v>-77.778098999999997</v>
      </c>
      <c r="N359" s="6">
        <f t="shared" si="59"/>
        <v>9.798</v>
      </c>
      <c r="O359" s="6">
        <f t="shared" si="57"/>
        <v>-31.442982000000001</v>
      </c>
    </row>
    <row r="360" spans="2:16" x14ac:dyDescent="0.25">
      <c r="B360" s="88">
        <v>28883833333.333</v>
      </c>
      <c r="C360" s="88">
        <v>-63.579253999999999</v>
      </c>
      <c r="D360" s="88">
        <v>-55.387669000000002</v>
      </c>
      <c r="F360" s="6">
        <f t="shared" si="58"/>
        <v>9.9103750000000002</v>
      </c>
      <c r="G360" s="6">
        <f t="shared" si="56"/>
        <v>-21.706923</v>
      </c>
      <c r="J360" s="88">
        <v>28883833333.333</v>
      </c>
      <c r="K360" s="88">
        <v>-77.682975999999996</v>
      </c>
      <c r="L360" s="88">
        <v>-67.427773000000002</v>
      </c>
      <c r="N360" s="6">
        <f t="shared" si="59"/>
        <v>9.9103750000000002</v>
      </c>
      <c r="O360" s="6">
        <f t="shared" si="57"/>
        <v>-24.137080999999998</v>
      </c>
    </row>
    <row r="361" spans="2:16" x14ac:dyDescent="0.25">
      <c r="B361" s="88">
        <v>29922555555.556</v>
      </c>
      <c r="C361" s="88">
        <v>-70.741241000000002</v>
      </c>
      <c r="D361" s="88">
        <v>-62.215480999999997</v>
      </c>
      <c r="F361" s="6">
        <f t="shared" si="58"/>
        <v>10.02275</v>
      </c>
      <c r="G361" s="6">
        <f t="shared" si="56"/>
        <v>-30.463570000000001</v>
      </c>
      <c r="J361" s="88">
        <v>29922555555.556</v>
      </c>
      <c r="K361" s="88">
        <v>-77.595046999999994</v>
      </c>
      <c r="L361" s="88">
        <v>-66.274551000000002</v>
      </c>
      <c r="N361" s="6">
        <f t="shared" si="59"/>
        <v>10.02275</v>
      </c>
      <c r="O361" s="6">
        <f t="shared" si="57"/>
        <v>-34.966301000000001</v>
      </c>
    </row>
    <row r="362" spans="2:16" x14ac:dyDescent="0.25">
      <c r="B362" s="88">
        <v>30961277777.778</v>
      </c>
      <c r="C362" s="88">
        <v>-71.640136999999996</v>
      </c>
      <c r="D362" s="88">
        <v>-56.644531000000001</v>
      </c>
      <c r="F362" s="6" t="s">
        <v>21</v>
      </c>
      <c r="J362" s="88">
        <v>30961277777.778</v>
      </c>
      <c r="K362" s="88">
        <v>-85.732749999999996</v>
      </c>
      <c r="L362" s="88">
        <v>-67.645827999999995</v>
      </c>
      <c r="N362" s="6" t="s">
        <v>21</v>
      </c>
    </row>
    <row r="363" spans="2:16" x14ac:dyDescent="0.25">
      <c r="B363" s="88">
        <v>32000000000</v>
      </c>
      <c r="C363" s="88">
        <v>-80.130866999999995</v>
      </c>
      <c r="D363" s="88">
        <v>-69.924476999999996</v>
      </c>
      <c r="J363" s="88">
        <v>32000000000</v>
      </c>
      <c r="K363" s="88">
        <v>-84.192154000000002</v>
      </c>
      <c r="L363" s="88">
        <v>-70.591651999999996</v>
      </c>
    </row>
    <row r="364" spans="2:16" x14ac:dyDescent="0.25">
      <c r="B364" s="88" t="s">
        <v>21</v>
      </c>
      <c r="J364" s="88" t="s">
        <v>21</v>
      </c>
    </row>
    <row r="365" spans="2:16" x14ac:dyDescent="0.25">
      <c r="F365" s="6" t="s">
        <v>55</v>
      </c>
      <c r="N365" s="6" t="s">
        <v>55</v>
      </c>
    </row>
    <row r="366" spans="2:16" ht="15.75" x14ac:dyDescent="0.25">
      <c r="F366" s="6" t="s">
        <v>19</v>
      </c>
      <c r="G366" s="6" t="str">
        <f t="shared" ref="G366:G385" si="60">D392</f>
        <v>4Rx2L dBc Log Mag(dB)</v>
      </c>
      <c r="H366" s="35">
        <v>4</v>
      </c>
      <c r="N366" s="6" t="s">
        <v>19</v>
      </c>
      <c r="O366" s="6" t="str">
        <f t="shared" ref="O366:O385" si="61">L392</f>
        <v>4Rx2L dBc Log Mag(dB)</v>
      </c>
      <c r="P366" s="35">
        <v>4</v>
      </c>
    </row>
    <row r="367" spans="2:16" ht="15.75" x14ac:dyDescent="0.25">
      <c r="B367" s="88" t="s">
        <v>53</v>
      </c>
      <c r="F367" s="6">
        <f t="shared" ref="F367:F385" si="62">B393/1000000000</f>
        <v>8</v>
      </c>
      <c r="G367" s="6">
        <f t="shared" si="60"/>
        <v>-83.703484000000003</v>
      </c>
      <c r="H367" s="36">
        <f>ABS(AVERAGE(G367:G385)-(H366-1)*10)</f>
        <v>104.98210226315791</v>
      </c>
      <c r="J367" s="88" t="s">
        <v>53</v>
      </c>
      <c r="N367" s="6">
        <f t="shared" ref="N367:N385" si="63">J393/1000000000</f>
        <v>8</v>
      </c>
      <c r="O367" s="6">
        <f t="shared" si="61"/>
        <v>-78.978706000000003</v>
      </c>
      <c r="P367" s="36">
        <f>ABS(AVERAGE(O367:O385)-(P366-1)*10)</f>
        <v>108.1434125263158</v>
      </c>
    </row>
    <row r="368" spans="2:16" x14ac:dyDescent="0.25">
      <c r="B368" s="88" t="s">
        <v>19</v>
      </c>
      <c r="C368" s="88" t="s">
        <v>131</v>
      </c>
      <c r="D368" s="88" t="s">
        <v>54</v>
      </c>
      <c r="F368" s="6">
        <f t="shared" si="62"/>
        <v>8.4431805555555997</v>
      </c>
      <c r="G368" s="6">
        <f t="shared" si="60"/>
        <v>-82.445464999999999</v>
      </c>
      <c r="J368" s="88" t="s">
        <v>19</v>
      </c>
      <c r="K368" s="88" t="s">
        <v>131</v>
      </c>
      <c r="L368" s="88" t="s">
        <v>54</v>
      </c>
      <c r="N368" s="6">
        <f t="shared" si="63"/>
        <v>8.4431805555555997</v>
      </c>
      <c r="O368" s="6">
        <f t="shared" si="61"/>
        <v>-76.990234000000001</v>
      </c>
    </row>
    <row r="369" spans="2:15" x14ac:dyDescent="0.25">
      <c r="B369" s="88">
        <v>8000000000</v>
      </c>
      <c r="C369" s="88">
        <v>-61.934452</v>
      </c>
      <c r="D369" s="88">
        <v>-55.481247000000003</v>
      </c>
      <c r="F369" s="6">
        <f t="shared" si="62"/>
        <v>8.8863611111110998</v>
      </c>
      <c r="G369" s="6">
        <f t="shared" si="60"/>
        <v>-76.084663000000006</v>
      </c>
      <c r="J369" s="88">
        <v>8000000000</v>
      </c>
      <c r="K369" s="88">
        <v>-84.472282000000007</v>
      </c>
      <c r="L369" s="88">
        <v>-74.749672000000004</v>
      </c>
      <c r="N369" s="6">
        <f t="shared" si="63"/>
        <v>8.8863611111110998</v>
      </c>
      <c r="O369" s="6">
        <f t="shared" si="61"/>
        <v>-95.949805999999995</v>
      </c>
    </row>
    <row r="370" spans="2:15" x14ac:dyDescent="0.25">
      <c r="B370" s="88">
        <v>8112375000</v>
      </c>
      <c r="C370" s="88">
        <v>-84.963843999999995</v>
      </c>
      <c r="D370" s="88">
        <v>-77.667518999999999</v>
      </c>
      <c r="F370" s="6">
        <f t="shared" si="62"/>
        <v>9.3295416666666995</v>
      </c>
      <c r="G370" s="6">
        <f t="shared" si="60"/>
        <v>-85.699821</v>
      </c>
      <c r="J370" s="88">
        <v>8112375000</v>
      </c>
      <c r="K370" s="88">
        <v>-93.979118</v>
      </c>
      <c r="L370" s="88">
        <v>-84.222931000000003</v>
      </c>
      <c r="N370" s="6">
        <f t="shared" si="63"/>
        <v>9.3295416666666995</v>
      </c>
      <c r="O370" s="6">
        <f t="shared" si="61"/>
        <v>-81.302291999999994</v>
      </c>
    </row>
    <row r="371" spans="2:15" x14ac:dyDescent="0.25">
      <c r="B371" s="88">
        <v>8224750000</v>
      </c>
      <c r="C371" s="88">
        <v>-81.272362000000001</v>
      </c>
      <c r="D371" s="88">
        <v>-73.643753000000004</v>
      </c>
      <c r="F371" s="6">
        <f t="shared" si="62"/>
        <v>9.7727222222221997</v>
      </c>
      <c r="G371" s="6">
        <f t="shared" si="60"/>
        <v>-75.763144999999994</v>
      </c>
      <c r="J371" s="88">
        <v>8224750000</v>
      </c>
      <c r="K371" s="88">
        <v>-91.927177</v>
      </c>
      <c r="L371" s="88">
        <v>-82.235114999999993</v>
      </c>
      <c r="N371" s="6">
        <f t="shared" si="63"/>
        <v>9.7727222222221997</v>
      </c>
      <c r="O371" s="6">
        <f t="shared" si="61"/>
        <v>-86.359343999999993</v>
      </c>
    </row>
    <row r="372" spans="2:15" x14ac:dyDescent="0.25">
      <c r="B372" s="88">
        <v>8337125000</v>
      </c>
      <c r="C372" s="88">
        <v>-81.821242999999996</v>
      </c>
      <c r="D372" s="88">
        <v>-73.999199000000004</v>
      </c>
      <c r="F372" s="6">
        <f t="shared" si="62"/>
        <v>10.215902777778</v>
      </c>
      <c r="G372" s="6">
        <f t="shared" si="60"/>
        <v>-101.50404</v>
      </c>
      <c r="J372" s="88">
        <v>8337125000</v>
      </c>
      <c r="K372" s="88">
        <v>-88.428084999999996</v>
      </c>
      <c r="L372" s="88">
        <v>-79.200935000000001</v>
      </c>
      <c r="N372" s="6">
        <f t="shared" si="63"/>
        <v>10.215902777778</v>
      </c>
      <c r="O372" s="6">
        <f t="shared" si="61"/>
        <v>-83.141136000000003</v>
      </c>
    </row>
    <row r="373" spans="2:15" x14ac:dyDescent="0.25">
      <c r="B373" s="88">
        <v>8449500000</v>
      </c>
      <c r="C373" s="88">
        <v>-79.132758999999993</v>
      </c>
      <c r="D373" s="88">
        <v>-71.448441000000003</v>
      </c>
      <c r="F373" s="6">
        <f t="shared" si="62"/>
        <v>10.659083333333001</v>
      </c>
      <c r="G373" s="6">
        <f t="shared" si="60"/>
        <v>-79.183952000000005</v>
      </c>
      <c r="J373" s="88">
        <v>8449500000</v>
      </c>
      <c r="K373" s="88">
        <v>-91.773444999999995</v>
      </c>
      <c r="L373" s="88">
        <v>-83.010231000000005</v>
      </c>
      <c r="N373" s="6">
        <f t="shared" si="63"/>
        <v>10.659083333333001</v>
      </c>
      <c r="O373" s="6">
        <f t="shared" si="61"/>
        <v>-78.176002999999994</v>
      </c>
    </row>
    <row r="374" spans="2:15" x14ac:dyDescent="0.25">
      <c r="B374" s="88">
        <v>8561875000</v>
      </c>
      <c r="C374" s="88">
        <v>-81.875877000000003</v>
      </c>
      <c r="D374" s="88">
        <v>-73.676224000000005</v>
      </c>
      <c r="F374" s="6">
        <f t="shared" si="62"/>
        <v>11.102263888889</v>
      </c>
      <c r="G374" s="6">
        <f t="shared" si="60"/>
        <v>-87.490279999999998</v>
      </c>
      <c r="J374" s="88">
        <v>8561875000</v>
      </c>
      <c r="K374" s="88">
        <v>-80.545096999999998</v>
      </c>
      <c r="L374" s="88">
        <v>-70.797980999999993</v>
      </c>
      <c r="N374" s="6">
        <f t="shared" si="63"/>
        <v>11.102263888889</v>
      </c>
      <c r="O374" s="6">
        <f t="shared" si="61"/>
        <v>-80.968224000000006</v>
      </c>
    </row>
    <row r="375" spans="2:15" x14ac:dyDescent="0.25">
      <c r="B375" s="88">
        <v>8674250000</v>
      </c>
      <c r="C375" s="88">
        <v>-78.879165999999998</v>
      </c>
      <c r="D375" s="88">
        <v>-70.517287999999994</v>
      </c>
      <c r="F375" s="6">
        <f t="shared" si="62"/>
        <v>11.545444444444</v>
      </c>
      <c r="G375" s="6">
        <f t="shared" si="60"/>
        <v>-83.554428000000001</v>
      </c>
      <c r="J375" s="88">
        <v>8674250000</v>
      </c>
      <c r="K375" s="88">
        <v>-79.363403000000005</v>
      </c>
      <c r="L375" s="88">
        <v>-69.335175000000007</v>
      </c>
      <c r="N375" s="6">
        <f t="shared" si="63"/>
        <v>11.545444444444</v>
      </c>
      <c r="O375" s="6">
        <f t="shared" si="61"/>
        <v>-95.317390000000003</v>
      </c>
    </row>
    <row r="376" spans="2:15" x14ac:dyDescent="0.25">
      <c r="B376" s="88">
        <v>8786625000</v>
      </c>
      <c r="C376" s="88">
        <v>-74.731941000000006</v>
      </c>
      <c r="D376" s="88">
        <v>-66.295249999999996</v>
      </c>
      <c r="F376" s="6">
        <f t="shared" si="62"/>
        <v>11.988625000000001</v>
      </c>
      <c r="G376" s="6">
        <f t="shared" si="60"/>
        <v>-80.524733999999995</v>
      </c>
      <c r="J376" s="88">
        <v>8786625000</v>
      </c>
      <c r="K376" s="88">
        <v>-77.683425999999997</v>
      </c>
      <c r="L376" s="88">
        <v>-67.566283999999996</v>
      </c>
      <c r="N376" s="6">
        <f t="shared" si="63"/>
        <v>11.988625000000001</v>
      </c>
      <c r="O376" s="6">
        <f t="shared" si="61"/>
        <v>-87.936622999999997</v>
      </c>
    </row>
    <row r="377" spans="2:15" x14ac:dyDescent="0.25">
      <c r="B377" s="88">
        <v>8899000000</v>
      </c>
      <c r="C377" s="88">
        <v>-75.430137999999999</v>
      </c>
      <c r="D377" s="88">
        <v>-67.173828</v>
      </c>
      <c r="F377" s="6">
        <f t="shared" si="62"/>
        <v>12.431805555556</v>
      </c>
      <c r="G377" s="6">
        <f t="shared" si="60"/>
        <v>-89.233536000000001</v>
      </c>
      <c r="J377" s="88">
        <v>8899000000</v>
      </c>
      <c r="K377" s="88">
        <v>-67.785163999999995</v>
      </c>
      <c r="L377" s="88">
        <v>-58.150466999999999</v>
      </c>
      <c r="N377" s="6">
        <f t="shared" si="63"/>
        <v>12.431805555556</v>
      </c>
      <c r="O377" s="6">
        <f t="shared" si="61"/>
        <v>-84.719429000000005</v>
      </c>
    </row>
    <row r="378" spans="2:15" x14ac:dyDescent="0.25">
      <c r="B378" s="88">
        <v>9011375000</v>
      </c>
      <c r="C378" s="88">
        <v>-76.263039000000006</v>
      </c>
      <c r="D378" s="88">
        <v>-67.857658000000001</v>
      </c>
      <c r="F378" s="6">
        <f t="shared" si="62"/>
        <v>12.874986111110999</v>
      </c>
      <c r="G378" s="6">
        <f t="shared" si="60"/>
        <v>-77.743438999999995</v>
      </c>
      <c r="J378" s="88">
        <v>9011375000</v>
      </c>
      <c r="K378" s="88">
        <v>-68.829971</v>
      </c>
      <c r="L378" s="88">
        <v>-59.701408000000001</v>
      </c>
      <c r="N378" s="6">
        <f t="shared" si="63"/>
        <v>12.874986111110999</v>
      </c>
      <c r="O378" s="6">
        <f t="shared" si="61"/>
        <v>-75.740700000000004</v>
      </c>
    </row>
    <row r="379" spans="2:15" x14ac:dyDescent="0.25">
      <c r="B379" s="88">
        <v>9123750000</v>
      </c>
      <c r="C379" s="88">
        <v>-77.909996000000007</v>
      </c>
      <c r="D379" s="88">
        <v>-69.587615999999997</v>
      </c>
      <c r="F379" s="6">
        <f t="shared" si="62"/>
        <v>13.318166666667</v>
      </c>
      <c r="G379" s="6">
        <f t="shared" si="60"/>
        <v>-67.458427</v>
      </c>
      <c r="J379" s="88">
        <v>9123750000</v>
      </c>
      <c r="K379" s="88">
        <v>-68.090698000000003</v>
      </c>
      <c r="L379" s="88">
        <v>-59.204825999999997</v>
      </c>
      <c r="N379" s="6">
        <f t="shared" si="63"/>
        <v>13.318166666667</v>
      </c>
      <c r="O379" s="6">
        <f t="shared" si="61"/>
        <v>-78.211783999999994</v>
      </c>
    </row>
    <row r="380" spans="2:15" x14ac:dyDescent="0.25">
      <c r="B380" s="88">
        <v>9236125000</v>
      </c>
      <c r="C380" s="88">
        <v>-77.040053999999998</v>
      </c>
      <c r="D380" s="88">
        <v>-69.403464999999997</v>
      </c>
      <c r="F380" s="6">
        <f t="shared" si="62"/>
        <v>13.761347222222</v>
      </c>
      <c r="G380" s="6">
        <f t="shared" si="60"/>
        <v>-80.641632000000001</v>
      </c>
      <c r="J380" s="88">
        <v>9236125000</v>
      </c>
      <c r="K380" s="88">
        <v>-62.008403999999999</v>
      </c>
      <c r="L380" s="88">
        <v>-53.440154999999997</v>
      </c>
      <c r="N380" s="6">
        <f t="shared" si="63"/>
        <v>13.761347222222</v>
      </c>
      <c r="O380" s="6">
        <f t="shared" si="61"/>
        <v>-79.175797000000003</v>
      </c>
    </row>
    <row r="381" spans="2:15" x14ac:dyDescent="0.25">
      <c r="B381" s="88">
        <v>9348500000</v>
      </c>
      <c r="C381" s="88">
        <v>-74.243301000000002</v>
      </c>
      <c r="D381" s="88">
        <v>-66.769852</v>
      </c>
      <c r="F381" s="6">
        <f t="shared" si="62"/>
        <v>14.204527777777999</v>
      </c>
      <c r="G381" s="6">
        <f t="shared" si="60"/>
        <v>-66.183678</v>
      </c>
      <c r="J381" s="88">
        <v>9348500000</v>
      </c>
      <c r="K381" s="88">
        <v>-71.230270000000004</v>
      </c>
      <c r="L381" s="88">
        <v>-62.123184000000002</v>
      </c>
      <c r="N381" s="6">
        <f t="shared" si="63"/>
        <v>14.204527777777999</v>
      </c>
      <c r="O381" s="6">
        <f t="shared" si="61"/>
        <v>-69.541656000000003</v>
      </c>
    </row>
    <row r="382" spans="2:15" x14ac:dyDescent="0.25">
      <c r="B382" s="88">
        <v>9460875000</v>
      </c>
      <c r="C382" s="88">
        <v>-70.913939999999997</v>
      </c>
      <c r="D382" s="88">
        <v>-63.309364000000002</v>
      </c>
      <c r="F382" s="6">
        <f t="shared" si="62"/>
        <v>14.647708333333</v>
      </c>
      <c r="G382" s="6">
        <f t="shared" si="60"/>
        <v>-67.150681000000006</v>
      </c>
      <c r="J382" s="88">
        <v>9460875000</v>
      </c>
      <c r="K382" s="88">
        <v>-67.548241000000004</v>
      </c>
      <c r="L382" s="88">
        <v>-57.837769000000002</v>
      </c>
      <c r="N382" s="6">
        <f t="shared" si="63"/>
        <v>14.647708333333</v>
      </c>
      <c r="O382" s="6">
        <f t="shared" si="61"/>
        <v>-78.876334999999997</v>
      </c>
    </row>
    <row r="383" spans="2:15" x14ac:dyDescent="0.25">
      <c r="B383" s="88">
        <v>9573250000</v>
      </c>
      <c r="C383" s="88">
        <v>-56.740158000000001</v>
      </c>
      <c r="D383" s="88">
        <v>-48.461844999999997</v>
      </c>
      <c r="F383" s="6">
        <f t="shared" si="62"/>
        <v>15.090888888888999</v>
      </c>
      <c r="G383" s="6">
        <f t="shared" si="60"/>
        <v>-55.937077000000002</v>
      </c>
      <c r="J383" s="88">
        <v>9573250000</v>
      </c>
      <c r="K383" s="88">
        <v>-46.905974999999998</v>
      </c>
      <c r="L383" s="88">
        <v>-36.552021000000003</v>
      </c>
      <c r="N383" s="6">
        <f t="shared" si="63"/>
        <v>15.090888888888999</v>
      </c>
      <c r="O383" s="6">
        <f t="shared" si="61"/>
        <v>-68.406707999999995</v>
      </c>
    </row>
    <row r="384" spans="2:15" x14ac:dyDescent="0.25">
      <c r="B384" s="88">
        <v>9685625000</v>
      </c>
      <c r="C384" s="88">
        <v>-54.300713000000002</v>
      </c>
      <c r="D384" s="88">
        <v>-46.109127000000001</v>
      </c>
      <c r="F384" s="6">
        <f t="shared" si="62"/>
        <v>15.534069444444</v>
      </c>
      <c r="G384" s="6">
        <f t="shared" si="60"/>
        <v>-34.889358999999999</v>
      </c>
      <c r="J384" s="88">
        <v>9685625000</v>
      </c>
      <c r="K384" s="88">
        <v>-49.521900000000002</v>
      </c>
      <c r="L384" s="88">
        <v>-39.266697000000001</v>
      </c>
      <c r="N384" s="6">
        <f t="shared" si="63"/>
        <v>15.534069444444</v>
      </c>
      <c r="O384" s="6">
        <f t="shared" si="61"/>
        <v>-50.193367000000002</v>
      </c>
    </row>
    <row r="385" spans="2:16" x14ac:dyDescent="0.25">
      <c r="B385" s="88">
        <v>9798000000</v>
      </c>
      <c r="C385" s="88">
        <v>-44.645828000000002</v>
      </c>
      <c r="D385" s="88">
        <v>-36.120068000000003</v>
      </c>
      <c r="F385" s="6">
        <f t="shared" si="62"/>
        <v>15.97725</v>
      </c>
      <c r="G385" s="6">
        <f t="shared" si="60"/>
        <v>-49.468102000000002</v>
      </c>
      <c r="J385" s="88">
        <v>9798000000</v>
      </c>
      <c r="K385" s="88">
        <v>-42.763480999999999</v>
      </c>
      <c r="L385" s="88">
        <v>-31.442982000000001</v>
      </c>
      <c r="N385" s="6">
        <f t="shared" si="63"/>
        <v>15.97725</v>
      </c>
      <c r="O385" s="6">
        <f t="shared" si="61"/>
        <v>-54.739303999999997</v>
      </c>
    </row>
    <row r="386" spans="2:16" x14ac:dyDescent="0.25">
      <c r="B386" s="88">
        <v>9910375000</v>
      </c>
      <c r="C386" s="88">
        <v>-36.702530000000003</v>
      </c>
      <c r="D386" s="88">
        <v>-21.706923</v>
      </c>
      <c r="F386" s="6" t="s">
        <v>21</v>
      </c>
      <c r="J386" s="88">
        <v>9910375000</v>
      </c>
      <c r="K386" s="88">
        <v>-42.223998999999999</v>
      </c>
      <c r="L386" s="88">
        <v>-24.137080999999998</v>
      </c>
      <c r="N386" s="6" t="s">
        <v>21</v>
      </c>
    </row>
    <row r="387" spans="2:16" x14ac:dyDescent="0.25">
      <c r="B387" s="88">
        <v>10022750000</v>
      </c>
      <c r="C387" s="88">
        <v>-40.669960000000003</v>
      </c>
      <c r="D387" s="88">
        <v>-30.463570000000001</v>
      </c>
      <c r="J387" s="88">
        <v>10022750000</v>
      </c>
      <c r="K387" s="88">
        <v>-48.566794999999999</v>
      </c>
      <c r="L387" s="88">
        <v>-34.966301000000001</v>
      </c>
    </row>
    <row r="388" spans="2:16" x14ac:dyDescent="0.25">
      <c r="B388" s="88" t="s">
        <v>21</v>
      </c>
      <c r="J388" s="88" t="s">
        <v>21</v>
      </c>
    </row>
    <row r="389" spans="2:16" x14ac:dyDescent="0.25">
      <c r="F389" s="6" t="s">
        <v>57</v>
      </c>
      <c r="N389" s="6" t="s">
        <v>57</v>
      </c>
    </row>
    <row r="390" spans="2:16" ht="15.75" x14ac:dyDescent="0.25">
      <c r="F390" s="6" t="s">
        <v>19</v>
      </c>
      <c r="G390" s="6" t="str">
        <f t="shared" ref="G390:G409" si="64">D416</f>
        <v>4Rx3L dBc Log Mag(dB)</v>
      </c>
      <c r="H390" s="35">
        <v>4</v>
      </c>
      <c r="N390" s="6" t="s">
        <v>19</v>
      </c>
      <c r="O390" s="6" t="str">
        <f t="shared" ref="O390:O409" si="65">L416</f>
        <v>4Rx3L dBc Log Mag(dB)</v>
      </c>
      <c r="P390" s="35">
        <v>4</v>
      </c>
    </row>
    <row r="391" spans="2:16" ht="15.75" x14ac:dyDescent="0.25">
      <c r="B391" s="88" t="s">
        <v>55</v>
      </c>
      <c r="F391" s="6">
        <f t="shared" ref="F391:F409" si="66">B417/1000000000</f>
        <v>8</v>
      </c>
      <c r="G391" s="6">
        <f t="shared" si="64"/>
        <v>-56.517600999999999</v>
      </c>
      <c r="H391" s="36">
        <f>ABS(AVERAGE(G391:G409)-(H390-1)*10)</f>
        <v>106.91318226315791</v>
      </c>
      <c r="J391" s="88" t="s">
        <v>55</v>
      </c>
      <c r="N391" s="6">
        <f t="shared" ref="N391:N409" si="67">J417/1000000000</f>
        <v>8</v>
      </c>
      <c r="O391" s="6">
        <f t="shared" si="65"/>
        <v>-76.093902999999997</v>
      </c>
      <c r="P391" s="36">
        <f>ABS(AVERAGE(O391:O409)-(P390-1)*10)</f>
        <v>105.65864484210526</v>
      </c>
    </row>
    <row r="392" spans="2:16" x14ac:dyDescent="0.25">
      <c r="B392" s="88" t="s">
        <v>19</v>
      </c>
      <c r="C392" s="88" t="s">
        <v>132</v>
      </c>
      <c r="D392" s="88" t="s">
        <v>56</v>
      </c>
      <c r="F392" s="6">
        <f t="shared" si="66"/>
        <v>8.8876249999999999</v>
      </c>
      <c r="G392" s="6">
        <f t="shared" si="64"/>
        <v>-61.663338000000003</v>
      </c>
      <c r="J392" s="88" t="s">
        <v>19</v>
      </c>
      <c r="K392" s="88" t="s">
        <v>132</v>
      </c>
      <c r="L392" s="88" t="s">
        <v>56</v>
      </c>
      <c r="N392" s="6">
        <f t="shared" si="67"/>
        <v>8.8876249999999999</v>
      </c>
      <c r="O392" s="6">
        <f t="shared" si="65"/>
        <v>-79.602196000000006</v>
      </c>
    </row>
    <row r="393" spans="2:16" x14ac:dyDescent="0.25">
      <c r="B393" s="88">
        <v>8000000000</v>
      </c>
      <c r="C393" s="88">
        <v>-90.156693000000004</v>
      </c>
      <c r="D393" s="88">
        <v>-83.703484000000003</v>
      </c>
      <c r="F393" s="6">
        <f t="shared" si="66"/>
        <v>9.7752499999999998</v>
      </c>
      <c r="G393" s="6">
        <f t="shared" si="64"/>
        <v>-77.118972999999997</v>
      </c>
      <c r="J393" s="88">
        <v>8000000000</v>
      </c>
      <c r="K393" s="88">
        <v>-88.701317000000003</v>
      </c>
      <c r="L393" s="88">
        <v>-78.978706000000003</v>
      </c>
      <c r="N393" s="6">
        <f t="shared" si="67"/>
        <v>9.7752499999999998</v>
      </c>
      <c r="O393" s="6">
        <f t="shared" si="65"/>
        <v>-78.226890999999995</v>
      </c>
    </row>
    <row r="394" spans="2:16" x14ac:dyDescent="0.25">
      <c r="B394" s="88">
        <v>8443180555.5556002</v>
      </c>
      <c r="C394" s="88">
        <v>-89.741791000000006</v>
      </c>
      <c r="D394" s="88">
        <v>-82.445464999999999</v>
      </c>
      <c r="F394" s="6">
        <f t="shared" si="66"/>
        <v>10.662875</v>
      </c>
      <c r="G394" s="6">
        <f t="shared" si="64"/>
        <v>-84.737876999999997</v>
      </c>
      <c r="J394" s="88">
        <v>8443180555.5556002</v>
      </c>
      <c r="K394" s="88">
        <v>-86.746429000000006</v>
      </c>
      <c r="L394" s="88">
        <v>-76.990234000000001</v>
      </c>
      <c r="N394" s="6">
        <f t="shared" si="67"/>
        <v>10.662875</v>
      </c>
      <c r="O394" s="6">
        <f t="shared" si="65"/>
        <v>-82.867264000000006</v>
      </c>
    </row>
    <row r="395" spans="2:16" x14ac:dyDescent="0.25">
      <c r="B395" s="88">
        <v>8886361111.1110992</v>
      </c>
      <c r="C395" s="88">
        <v>-83.713272000000003</v>
      </c>
      <c r="D395" s="88">
        <v>-76.084663000000006</v>
      </c>
      <c r="F395" s="6">
        <f t="shared" si="66"/>
        <v>11.5505</v>
      </c>
      <c r="G395" s="6">
        <f t="shared" si="64"/>
        <v>-85.834885</v>
      </c>
      <c r="J395" s="88">
        <v>8886361111.1110992</v>
      </c>
      <c r="K395" s="88">
        <v>-105.64185999999999</v>
      </c>
      <c r="L395" s="88">
        <v>-95.949805999999995</v>
      </c>
      <c r="N395" s="6">
        <f t="shared" si="67"/>
        <v>11.5505</v>
      </c>
      <c r="O395" s="6">
        <f t="shared" si="65"/>
        <v>-71.427970999999999</v>
      </c>
    </row>
    <row r="396" spans="2:16" x14ac:dyDescent="0.25">
      <c r="B396" s="88">
        <v>9329541666.6667004</v>
      </c>
      <c r="C396" s="88">
        <v>-93.521857999999995</v>
      </c>
      <c r="D396" s="88">
        <v>-85.699821</v>
      </c>
      <c r="F396" s="6">
        <f t="shared" si="66"/>
        <v>12.438124999999999</v>
      </c>
      <c r="G396" s="6">
        <f t="shared" si="64"/>
        <v>-82.298209999999997</v>
      </c>
      <c r="J396" s="88">
        <v>9329541666.6667004</v>
      </c>
      <c r="K396" s="88">
        <v>-90.529449</v>
      </c>
      <c r="L396" s="88">
        <v>-81.302291999999994</v>
      </c>
      <c r="N396" s="6">
        <f t="shared" si="67"/>
        <v>12.438124999999999</v>
      </c>
      <c r="O396" s="6">
        <f t="shared" si="65"/>
        <v>-69.470764000000003</v>
      </c>
    </row>
    <row r="397" spans="2:16" x14ac:dyDescent="0.25">
      <c r="B397" s="88">
        <v>9772722222.2222004</v>
      </c>
      <c r="C397" s="88">
        <v>-83.447463999999997</v>
      </c>
      <c r="D397" s="88">
        <v>-75.763144999999994</v>
      </c>
      <c r="F397" s="6">
        <f t="shared" si="66"/>
        <v>13.325749999999999</v>
      </c>
      <c r="G397" s="6">
        <f t="shared" si="64"/>
        <v>-82.530861000000002</v>
      </c>
      <c r="J397" s="88">
        <v>9772722222.2222004</v>
      </c>
      <c r="K397" s="88">
        <v>-95.122558999999995</v>
      </c>
      <c r="L397" s="88">
        <v>-86.359343999999993</v>
      </c>
      <c r="N397" s="6">
        <f t="shared" si="67"/>
        <v>13.325749999999999</v>
      </c>
      <c r="O397" s="6">
        <f t="shared" si="65"/>
        <v>-65.315010000000001</v>
      </c>
    </row>
    <row r="398" spans="2:16" x14ac:dyDescent="0.25">
      <c r="B398" s="88">
        <v>10215902777.778</v>
      </c>
      <c r="C398" s="88">
        <v>-109.7037</v>
      </c>
      <c r="D398" s="88">
        <v>-101.50404</v>
      </c>
      <c r="F398" s="6">
        <f t="shared" si="66"/>
        <v>14.213374999999999</v>
      </c>
      <c r="G398" s="6">
        <f t="shared" si="64"/>
        <v>-76.627594000000002</v>
      </c>
      <c r="J398" s="88">
        <v>10215902777.778</v>
      </c>
      <c r="K398" s="88">
        <v>-92.888251999999994</v>
      </c>
      <c r="L398" s="88">
        <v>-83.141136000000003</v>
      </c>
      <c r="N398" s="6">
        <f t="shared" si="67"/>
        <v>14.213374999999999</v>
      </c>
      <c r="O398" s="6">
        <f t="shared" si="65"/>
        <v>-69.626616999999996</v>
      </c>
    </row>
    <row r="399" spans="2:16" x14ac:dyDescent="0.25">
      <c r="B399" s="88">
        <v>10659083333.333</v>
      </c>
      <c r="C399" s="88">
        <v>-87.545837000000006</v>
      </c>
      <c r="D399" s="88">
        <v>-79.183952000000005</v>
      </c>
      <c r="F399" s="6">
        <f t="shared" si="66"/>
        <v>15.101000000000001</v>
      </c>
      <c r="G399" s="6">
        <f t="shared" si="64"/>
        <v>-78.836890999999994</v>
      </c>
      <c r="J399" s="88">
        <v>10659083333.333</v>
      </c>
      <c r="K399" s="88">
        <v>-88.204230999999993</v>
      </c>
      <c r="L399" s="88">
        <v>-78.176002999999994</v>
      </c>
      <c r="N399" s="6">
        <f t="shared" si="67"/>
        <v>15.101000000000001</v>
      </c>
      <c r="O399" s="6">
        <f t="shared" si="65"/>
        <v>-73.381912</v>
      </c>
    </row>
    <row r="400" spans="2:16" x14ac:dyDescent="0.25">
      <c r="B400" s="88">
        <v>11102263888.889</v>
      </c>
      <c r="C400" s="88">
        <v>-95.926979000000003</v>
      </c>
      <c r="D400" s="88">
        <v>-87.490279999999998</v>
      </c>
      <c r="F400" s="6">
        <f t="shared" si="66"/>
        <v>15.988625000000001</v>
      </c>
      <c r="G400" s="6">
        <f t="shared" si="64"/>
        <v>-86.523453000000003</v>
      </c>
      <c r="J400" s="88">
        <v>11102263888.889</v>
      </c>
      <c r="K400" s="88">
        <v>-91.085364999999996</v>
      </c>
      <c r="L400" s="88">
        <v>-80.968224000000006</v>
      </c>
      <c r="N400" s="6">
        <f t="shared" si="67"/>
        <v>15.988625000000001</v>
      </c>
      <c r="O400" s="6">
        <f t="shared" si="65"/>
        <v>-74.948547000000005</v>
      </c>
    </row>
    <row r="401" spans="2:16" x14ac:dyDescent="0.25">
      <c r="B401" s="88">
        <v>11545444444.444</v>
      </c>
      <c r="C401" s="88">
        <v>-91.810744999999997</v>
      </c>
      <c r="D401" s="88">
        <v>-83.554428000000001</v>
      </c>
      <c r="F401" s="6">
        <f t="shared" si="66"/>
        <v>16.876249999999999</v>
      </c>
      <c r="G401" s="6">
        <f t="shared" si="64"/>
        <v>-84.358238</v>
      </c>
      <c r="J401" s="88">
        <v>11545444444.444</v>
      </c>
      <c r="K401" s="88">
        <v>-104.95209</v>
      </c>
      <c r="L401" s="88">
        <v>-95.317390000000003</v>
      </c>
      <c r="N401" s="6">
        <f t="shared" si="67"/>
        <v>16.876249999999999</v>
      </c>
      <c r="O401" s="6">
        <f t="shared" si="65"/>
        <v>-81.814223999999996</v>
      </c>
    </row>
    <row r="402" spans="2:16" x14ac:dyDescent="0.25">
      <c r="B402" s="88">
        <v>11988625000</v>
      </c>
      <c r="C402" s="88">
        <v>-88.930107000000007</v>
      </c>
      <c r="D402" s="88">
        <v>-80.524733999999995</v>
      </c>
      <c r="F402" s="6">
        <f t="shared" si="66"/>
        <v>17.763874999999999</v>
      </c>
      <c r="G402" s="6">
        <f t="shared" si="64"/>
        <v>-86.057631999999998</v>
      </c>
      <c r="J402" s="88">
        <v>11988625000</v>
      </c>
      <c r="K402" s="88">
        <v>-97.065185999999997</v>
      </c>
      <c r="L402" s="88">
        <v>-87.936622999999997</v>
      </c>
      <c r="N402" s="6">
        <f t="shared" si="67"/>
        <v>17.763874999999999</v>
      </c>
      <c r="O402" s="6">
        <f t="shared" si="65"/>
        <v>-94.407532000000003</v>
      </c>
    </row>
    <row r="403" spans="2:16" x14ac:dyDescent="0.25">
      <c r="B403" s="88">
        <v>12431805555.556</v>
      </c>
      <c r="C403" s="88">
        <v>-97.555923000000007</v>
      </c>
      <c r="D403" s="88">
        <v>-89.233536000000001</v>
      </c>
      <c r="F403" s="6">
        <f t="shared" si="66"/>
        <v>18.651499999999999</v>
      </c>
      <c r="G403" s="6">
        <f t="shared" si="64"/>
        <v>-87.989586000000003</v>
      </c>
      <c r="J403" s="88">
        <v>12431805555.556</v>
      </c>
      <c r="K403" s="88">
        <v>-93.605300999999997</v>
      </c>
      <c r="L403" s="88">
        <v>-84.719429000000005</v>
      </c>
      <c r="N403" s="6">
        <f t="shared" si="67"/>
        <v>18.651499999999999</v>
      </c>
      <c r="O403" s="6">
        <f t="shared" si="65"/>
        <v>-74.554526999999993</v>
      </c>
    </row>
    <row r="404" spans="2:16" x14ac:dyDescent="0.25">
      <c r="B404" s="88">
        <v>12874986111.111</v>
      </c>
      <c r="C404" s="88">
        <v>-85.380027999999996</v>
      </c>
      <c r="D404" s="88">
        <v>-77.743438999999995</v>
      </c>
      <c r="F404" s="6">
        <f t="shared" si="66"/>
        <v>19.539124999999999</v>
      </c>
      <c r="G404" s="6">
        <f t="shared" si="64"/>
        <v>-75.904694000000006</v>
      </c>
      <c r="J404" s="88">
        <v>12874986111.111</v>
      </c>
      <c r="K404" s="88">
        <v>-84.308952000000005</v>
      </c>
      <c r="L404" s="88">
        <v>-75.740700000000004</v>
      </c>
      <c r="N404" s="6">
        <f t="shared" si="67"/>
        <v>19.539124999999999</v>
      </c>
      <c r="O404" s="6">
        <f t="shared" si="65"/>
        <v>-74.629227</v>
      </c>
    </row>
    <row r="405" spans="2:16" x14ac:dyDescent="0.25">
      <c r="B405" s="88">
        <v>13318166666.667</v>
      </c>
      <c r="C405" s="88">
        <v>-74.931877</v>
      </c>
      <c r="D405" s="88">
        <v>-67.458427</v>
      </c>
      <c r="F405" s="6">
        <f t="shared" si="66"/>
        <v>20.426749999999998</v>
      </c>
      <c r="G405" s="6">
        <f t="shared" si="64"/>
        <v>-89.915733000000003</v>
      </c>
      <c r="J405" s="88">
        <v>13318166666.667</v>
      </c>
      <c r="K405" s="88">
        <v>-87.318862999999993</v>
      </c>
      <c r="L405" s="88">
        <v>-78.211783999999994</v>
      </c>
      <c r="N405" s="6">
        <f t="shared" si="67"/>
        <v>20.426749999999998</v>
      </c>
      <c r="O405" s="6">
        <f t="shared" si="65"/>
        <v>-73.427689000000001</v>
      </c>
    </row>
    <row r="406" spans="2:16" x14ac:dyDescent="0.25">
      <c r="B406" s="88">
        <v>13761347222.222</v>
      </c>
      <c r="C406" s="88">
        <v>-88.246207999999996</v>
      </c>
      <c r="D406" s="88">
        <v>-80.641632000000001</v>
      </c>
      <c r="F406" s="6">
        <f t="shared" si="66"/>
        <v>21.314374999999998</v>
      </c>
      <c r="G406" s="6">
        <f t="shared" si="64"/>
        <v>-82.122992999999994</v>
      </c>
      <c r="J406" s="88">
        <v>13761347222.222</v>
      </c>
      <c r="K406" s="88">
        <v>-88.886268999999999</v>
      </c>
      <c r="L406" s="88">
        <v>-79.175797000000003</v>
      </c>
      <c r="N406" s="6">
        <f t="shared" si="67"/>
        <v>21.314374999999998</v>
      </c>
      <c r="O406" s="6">
        <f t="shared" si="65"/>
        <v>-76.681122000000002</v>
      </c>
    </row>
    <row r="407" spans="2:16" x14ac:dyDescent="0.25">
      <c r="B407" s="88">
        <v>14204527777.778</v>
      </c>
      <c r="C407" s="88">
        <v>-74.46199</v>
      </c>
      <c r="D407" s="88">
        <v>-66.183678</v>
      </c>
      <c r="F407" s="6">
        <f t="shared" si="66"/>
        <v>22.202000000000002</v>
      </c>
      <c r="G407" s="6">
        <f t="shared" si="64"/>
        <v>-79.109924000000007</v>
      </c>
      <c r="J407" s="88">
        <v>14204527777.778</v>
      </c>
      <c r="K407" s="88">
        <v>-79.895615000000006</v>
      </c>
      <c r="L407" s="88">
        <v>-69.541656000000003</v>
      </c>
      <c r="N407" s="6">
        <f t="shared" si="67"/>
        <v>22.202000000000002</v>
      </c>
      <c r="O407" s="6">
        <f t="shared" si="65"/>
        <v>-81.070685999999995</v>
      </c>
    </row>
    <row r="408" spans="2:16" x14ac:dyDescent="0.25">
      <c r="B408" s="88">
        <v>14647708333.333</v>
      </c>
      <c r="C408" s="88">
        <v>-75.342269999999999</v>
      </c>
      <c r="D408" s="88">
        <v>-67.150681000000006</v>
      </c>
      <c r="F408" s="6">
        <f t="shared" si="66"/>
        <v>23.089625000000002</v>
      </c>
      <c r="G408" s="6">
        <f t="shared" si="64"/>
        <v>-38.015372999999997</v>
      </c>
      <c r="J408" s="88">
        <v>14647708333.333</v>
      </c>
      <c r="K408" s="88">
        <v>-89.131538000000006</v>
      </c>
      <c r="L408" s="88">
        <v>-78.876334999999997</v>
      </c>
      <c r="N408" s="6">
        <f t="shared" si="67"/>
        <v>23.089625000000002</v>
      </c>
      <c r="O408" s="6">
        <f t="shared" si="65"/>
        <v>-70.846428000000003</v>
      </c>
    </row>
    <row r="409" spans="2:16" x14ac:dyDescent="0.25">
      <c r="B409" s="88">
        <v>15090888888.889</v>
      </c>
      <c r="C409" s="88">
        <v>-64.462836999999993</v>
      </c>
      <c r="D409" s="88">
        <v>-55.937077000000002</v>
      </c>
      <c r="F409" s="6">
        <f t="shared" si="66"/>
        <v>23.977250000000002</v>
      </c>
      <c r="G409" s="6">
        <f t="shared" si="64"/>
        <v>-65.186606999999995</v>
      </c>
      <c r="J409" s="88">
        <v>15090888888.889</v>
      </c>
      <c r="K409" s="88">
        <v>-79.727210999999997</v>
      </c>
      <c r="L409" s="88">
        <v>-68.406707999999995</v>
      </c>
      <c r="N409" s="6">
        <f t="shared" si="67"/>
        <v>23.977250000000002</v>
      </c>
      <c r="O409" s="6">
        <f t="shared" si="65"/>
        <v>-69.121741999999998</v>
      </c>
    </row>
    <row r="410" spans="2:16" x14ac:dyDescent="0.25">
      <c r="B410" s="88">
        <v>15534069444.444</v>
      </c>
      <c r="C410" s="88">
        <v>-49.884968000000001</v>
      </c>
      <c r="D410" s="88">
        <v>-34.889358999999999</v>
      </c>
      <c r="F410" s="6" t="s">
        <v>21</v>
      </c>
      <c r="J410" s="88">
        <v>15534069444.444</v>
      </c>
      <c r="K410" s="88">
        <v>-68.280288999999996</v>
      </c>
      <c r="L410" s="88">
        <v>-50.193367000000002</v>
      </c>
      <c r="N410" s="6" t="s">
        <v>21</v>
      </c>
    </row>
    <row r="411" spans="2:16" x14ac:dyDescent="0.25">
      <c r="B411" s="88">
        <v>15977250000</v>
      </c>
      <c r="C411" s="88">
        <v>-59.674492000000001</v>
      </c>
      <c r="D411" s="88">
        <v>-49.468102000000002</v>
      </c>
      <c r="J411" s="88">
        <v>15977250000</v>
      </c>
      <c r="K411" s="88">
        <v>-68.339798000000002</v>
      </c>
      <c r="L411" s="88">
        <v>-54.739303999999997</v>
      </c>
    </row>
    <row r="412" spans="2:16" x14ac:dyDescent="0.25">
      <c r="B412" s="88" t="s">
        <v>21</v>
      </c>
      <c r="J412" s="88" t="s">
        <v>21</v>
      </c>
    </row>
    <row r="413" spans="2:16" x14ac:dyDescent="0.25">
      <c r="F413" s="6" t="s">
        <v>59</v>
      </c>
      <c r="N413" s="6" t="s">
        <v>59</v>
      </c>
    </row>
    <row r="414" spans="2:16" ht="15.75" x14ac:dyDescent="0.25">
      <c r="F414" s="6" t="s">
        <v>19</v>
      </c>
      <c r="G414" s="6" t="str">
        <f t="shared" ref="G414:G433" si="68">D440</f>
        <v>4Rx4L dBc Log Mag(dB)</v>
      </c>
      <c r="H414" s="35">
        <v>4</v>
      </c>
      <c r="N414" s="6" t="s">
        <v>19</v>
      </c>
      <c r="O414" s="6" t="str">
        <f t="shared" ref="O414:O433" si="69">L440</f>
        <v>4Rx4L dBc Log Mag(dB)</v>
      </c>
      <c r="P414" s="35">
        <v>4</v>
      </c>
    </row>
    <row r="415" spans="2:16" ht="15.75" x14ac:dyDescent="0.25">
      <c r="B415" s="88" t="s">
        <v>57</v>
      </c>
      <c r="F415" s="6">
        <f t="shared" ref="F415:F433" si="70">B441/1000000000</f>
        <v>8</v>
      </c>
      <c r="G415" s="6">
        <f t="shared" si="68"/>
        <v>-49.958195000000003</v>
      </c>
      <c r="H415" s="36">
        <f>ABS(AVERAGE(G415:G433)-(H414-1)*10)</f>
        <v>106.63487157894737</v>
      </c>
      <c r="J415" s="88" t="s">
        <v>57</v>
      </c>
      <c r="N415" s="6">
        <f t="shared" ref="N415:N433" si="71">J441/1000000000</f>
        <v>8</v>
      </c>
      <c r="O415" s="6">
        <f t="shared" si="69"/>
        <v>-67.141509999999997</v>
      </c>
      <c r="P415" s="36">
        <f>ABS(AVERAGE(O415:O433)-(P414-1)*10)</f>
        <v>108.9100462105263</v>
      </c>
    </row>
    <row r="416" spans="2:16" x14ac:dyDescent="0.25">
      <c r="B416" s="88" t="s">
        <v>19</v>
      </c>
      <c r="C416" s="88" t="s">
        <v>133</v>
      </c>
      <c r="D416" s="88" t="s">
        <v>58</v>
      </c>
      <c r="F416" s="6">
        <f t="shared" si="70"/>
        <v>9.3320694444444001</v>
      </c>
      <c r="G416" s="6">
        <f t="shared" si="68"/>
        <v>-64.056952999999993</v>
      </c>
      <c r="J416" s="88" t="s">
        <v>19</v>
      </c>
      <c r="K416" s="88" t="s">
        <v>133</v>
      </c>
      <c r="L416" s="88" t="s">
        <v>58</v>
      </c>
      <c r="N416" s="6">
        <f t="shared" si="71"/>
        <v>9.3320694444444001</v>
      </c>
      <c r="O416" s="6">
        <f t="shared" si="69"/>
        <v>-77.860946999999996</v>
      </c>
    </row>
    <row r="417" spans="2:15" x14ac:dyDescent="0.25">
      <c r="B417" s="88">
        <v>8000000000</v>
      </c>
      <c r="C417" s="88">
        <v>-62.970806000000003</v>
      </c>
      <c r="D417" s="88">
        <v>-56.517600999999999</v>
      </c>
      <c r="F417" s="6">
        <f t="shared" si="70"/>
        <v>10.664138888888999</v>
      </c>
      <c r="G417" s="6">
        <f t="shared" si="68"/>
        <v>-84.061401000000004</v>
      </c>
      <c r="J417" s="88">
        <v>8000000000</v>
      </c>
      <c r="K417" s="88">
        <v>-85.816513</v>
      </c>
      <c r="L417" s="88">
        <v>-76.093902999999997</v>
      </c>
      <c r="N417" s="6">
        <f t="shared" si="71"/>
        <v>10.664138888888999</v>
      </c>
      <c r="O417" s="6">
        <f t="shared" si="69"/>
        <v>-75.351410000000001</v>
      </c>
    </row>
    <row r="418" spans="2:15" x14ac:dyDescent="0.25">
      <c r="B418" s="88">
        <v>8887625000</v>
      </c>
      <c r="C418" s="88">
        <v>-68.959663000000006</v>
      </c>
      <c r="D418" s="88">
        <v>-61.663338000000003</v>
      </c>
      <c r="F418" s="6">
        <f t="shared" si="70"/>
        <v>11.996208333333</v>
      </c>
      <c r="G418" s="6">
        <f t="shared" si="68"/>
        <v>-73.626495000000006</v>
      </c>
      <c r="J418" s="88">
        <v>8887625000</v>
      </c>
      <c r="K418" s="88">
        <v>-89.358390999999997</v>
      </c>
      <c r="L418" s="88">
        <v>-79.602196000000006</v>
      </c>
      <c r="N418" s="6">
        <f t="shared" si="71"/>
        <v>11.996208333333</v>
      </c>
      <c r="O418" s="6">
        <f t="shared" si="69"/>
        <v>-88.197890999999998</v>
      </c>
    </row>
    <row r="419" spans="2:15" x14ac:dyDescent="0.25">
      <c r="B419" s="88">
        <v>9775250000</v>
      </c>
      <c r="C419" s="88">
        <v>-84.747580999999997</v>
      </c>
      <c r="D419" s="88">
        <v>-77.118972999999997</v>
      </c>
      <c r="F419" s="6">
        <f t="shared" si="70"/>
        <v>13.328277777778</v>
      </c>
      <c r="G419" s="6">
        <f t="shared" si="68"/>
        <v>-77.498549999999994</v>
      </c>
      <c r="J419" s="88">
        <v>9775250000</v>
      </c>
      <c r="K419" s="88">
        <v>-87.918953000000002</v>
      </c>
      <c r="L419" s="88">
        <v>-78.226890999999995</v>
      </c>
      <c r="N419" s="6">
        <f t="shared" si="71"/>
        <v>13.328277777778</v>
      </c>
      <c r="O419" s="6">
        <f t="shared" si="69"/>
        <v>-85.809653999999995</v>
      </c>
    </row>
    <row r="420" spans="2:15" x14ac:dyDescent="0.25">
      <c r="B420" s="88">
        <v>10662875000</v>
      </c>
      <c r="C420" s="88">
        <v>-92.559921000000003</v>
      </c>
      <c r="D420" s="88">
        <v>-84.737876999999997</v>
      </c>
      <c r="F420" s="6">
        <f t="shared" si="70"/>
        <v>14.660347222222001</v>
      </c>
      <c r="G420" s="6">
        <f t="shared" si="68"/>
        <v>-92.203559999999996</v>
      </c>
      <c r="J420" s="88">
        <v>10662875000</v>
      </c>
      <c r="K420" s="88">
        <v>-92.094420999999997</v>
      </c>
      <c r="L420" s="88">
        <v>-82.867264000000006</v>
      </c>
      <c r="N420" s="6">
        <f t="shared" si="71"/>
        <v>14.660347222222001</v>
      </c>
      <c r="O420" s="6">
        <f t="shared" si="69"/>
        <v>-79.294891000000007</v>
      </c>
    </row>
    <row r="421" spans="2:15" x14ac:dyDescent="0.25">
      <c r="B421" s="88">
        <v>11550500000</v>
      </c>
      <c r="C421" s="88">
        <v>-93.519203000000005</v>
      </c>
      <c r="D421" s="88">
        <v>-85.834885</v>
      </c>
      <c r="F421" s="6">
        <f t="shared" si="70"/>
        <v>15.992416666666999</v>
      </c>
      <c r="G421" s="6">
        <f t="shared" si="68"/>
        <v>-82.525634999999994</v>
      </c>
      <c r="J421" s="88">
        <v>11550500000</v>
      </c>
      <c r="K421" s="88">
        <v>-80.191185000000004</v>
      </c>
      <c r="L421" s="88">
        <v>-71.427970999999999</v>
      </c>
      <c r="N421" s="6">
        <f t="shared" si="71"/>
        <v>15.992416666666999</v>
      </c>
      <c r="O421" s="6">
        <f t="shared" si="69"/>
        <v>-84.783028000000002</v>
      </c>
    </row>
    <row r="422" spans="2:15" x14ac:dyDescent="0.25">
      <c r="B422" s="88">
        <v>12438125000</v>
      </c>
      <c r="C422" s="88">
        <v>-90.497864000000007</v>
      </c>
      <c r="D422" s="88">
        <v>-82.298209999999997</v>
      </c>
      <c r="F422" s="6">
        <f t="shared" si="70"/>
        <v>17.324486111111</v>
      </c>
      <c r="G422" s="6">
        <f t="shared" si="68"/>
        <v>-76.305908000000002</v>
      </c>
      <c r="J422" s="88">
        <v>12438125000</v>
      </c>
      <c r="K422" s="88">
        <v>-79.217879999999994</v>
      </c>
      <c r="L422" s="88">
        <v>-69.470764000000003</v>
      </c>
      <c r="N422" s="6">
        <f t="shared" si="71"/>
        <v>17.324486111111</v>
      </c>
      <c r="O422" s="6">
        <f t="shared" si="69"/>
        <v>-82.188857999999996</v>
      </c>
    </row>
    <row r="423" spans="2:15" x14ac:dyDescent="0.25">
      <c r="B423" s="88">
        <v>13325750000</v>
      </c>
      <c r="C423" s="88">
        <v>-90.892746000000002</v>
      </c>
      <c r="D423" s="88">
        <v>-82.530861000000002</v>
      </c>
      <c r="F423" s="6">
        <f t="shared" si="70"/>
        <v>18.656555555556</v>
      </c>
      <c r="G423" s="6">
        <f t="shared" si="68"/>
        <v>-97.325569000000002</v>
      </c>
      <c r="J423" s="88">
        <v>13325750000</v>
      </c>
      <c r="K423" s="88">
        <v>-75.343238999999997</v>
      </c>
      <c r="L423" s="88">
        <v>-65.315010000000001</v>
      </c>
      <c r="N423" s="6">
        <f t="shared" si="71"/>
        <v>18.656555555556</v>
      </c>
      <c r="O423" s="6">
        <f t="shared" si="69"/>
        <v>-87.855491999999998</v>
      </c>
    </row>
    <row r="424" spans="2:15" x14ac:dyDescent="0.25">
      <c r="B424" s="88">
        <v>14213375000</v>
      </c>
      <c r="C424" s="88">
        <v>-85.064293000000006</v>
      </c>
      <c r="D424" s="88">
        <v>-76.627594000000002</v>
      </c>
      <c r="F424" s="6">
        <f t="shared" si="70"/>
        <v>19.988624999999999</v>
      </c>
      <c r="G424" s="6">
        <f t="shared" si="68"/>
        <v>-83.475250000000003</v>
      </c>
      <c r="J424" s="88">
        <v>14213375000</v>
      </c>
      <c r="K424" s="88">
        <v>-79.743752000000001</v>
      </c>
      <c r="L424" s="88">
        <v>-69.626616999999996</v>
      </c>
      <c r="N424" s="6">
        <f t="shared" si="71"/>
        <v>19.988624999999999</v>
      </c>
      <c r="O424" s="6">
        <f t="shared" si="69"/>
        <v>-78.480125000000001</v>
      </c>
    </row>
    <row r="425" spans="2:15" x14ac:dyDescent="0.25">
      <c r="B425" s="88">
        <v>15101000000</v>
      </c>
      <c r="C425" s="88">
        <v>-87.093200999999993</v>
      </c>
      <c r="D425" s="88">
        <v>-78.836890999999994</v>
      </c>
      <c r="F425" s="6">
        <f t="shared" si="70"/>
        <v>21.320694444444001</v>
      </c>
      <c r="G425" s="6">
        <f t="shared" si="68"/>
        <v>-81.310585000000003</v>
      </c>
      <c r="J425" s="88">
        <v>15101000000</v>
      </c>
      <c r="K425" s="88">
        <v>-83.016609000000003</v>
      </c>
      <c r="L425" s="88">
        <v>-73.381912</v>
      </c>
      <c r="N425" s="6">
        <f t="shared" si="71"/>
        <v>21.320694444444001</v>
      </c>
      <c r="O425" s="6">
        <f t="shared" si="69"/>
        <v>-81.840384999999998</v>
      </c>
    </row>
    <row r="426" spans="2:15" x14ac:dyDescent="0.25">
      <c r="B426" s="88">
        <v>15988625000</v>
      </c>
      <c r="C426" s="88">
        <v>-94.928825000000003</v>
      </c>
      <c r="D426" s="88">
        <v>-86.523453000000003</v>
      </c>
      <c r="F426" s="6">
        <f t="shared" si="70"/>
        <v>22.652763888888998</v>
      </c>
      <c r="G426" s="6">
        <f t="shared" si="68"/>
        <v>-92.035331999999997</v>
      </c>
      <c r="J426" s="88">
        <v>15988625000</v>
      </c>
      <c r="K426" s="88">
        <v>-84.077110000000005</v>
      </c>
      <c r="L426" s="88">
        <v>-74.948547000000005</v>
      </c>
      <c r="N426" s="6">
        <f t="shared" si="71"/>
        <v>22.652763888888998</v>
      </c>
      <c r="O426" s="6">
        <f t="shared" si="69"/>
        <v>-74.199614999999994</v>
      </c>
    </row>
    <row r="427" spans="2:15" x14ac:dyDescent="0.25">
      <c r="B427" s="88">
        <v>16876250000</v>
      </c>
      <c r="C427" s="88">
        <v>-92.680617999999996</v>
      </c>
      <c r="D427" s="88">
        <v>-84.358238</v>
      </c>
      <c r="F427" s="6">
        <f t="shared" si="70"/>
        <v>23.984833333333</v>
      </c>
      <c r="G427" s="6">
        <f t="shared" si="68"/>
        <v>-93.050185999999997</v>
      </c>
      <c r="J427" s="88">
        <v>16876250000</v>
      </c>
      <c r="K427" s="88">
        <v>-90.700103999999996</v>
      </c>
      <c r="L427" s="88">
        <v>-81.814223999999996</v>
      </c>
      <c r="N427" s="6">
        <f t="shared" si="71"/>
        <v>23.984833333333</v>
      </c>
      <c r="O427" s="6">
        <f t="shared" si="69"/>
        <v>-75.620673999999994</v>
      </c>
    </row>
    <row r="428" spans="2:15" x14ac:dyDescent="0.25">
      <c r="B428" s="88">
        <v>17763875000</v>
      </c>
      <c r="C428" s="88">
        <v>-93.694220999999999</v>
      </c>
      <c r="D428" s="88">
        <v>-86.057631999999998</v>
      </c>
      <c r="F428" s="6">
        <f t="shared" si="70"/>
        <v>25.316902777778001</v>
      </c>
      <c r="G428" s="6">
        <f t="shared" si="68"/>
        <v>-78.509360999999998</v>
      </c>
      <c r="J428" s="88">
        <v>17763875000</v>
      </c>
      <c r="K428" s="88">
        <v>-102.97578</v>
      </c>
      <c r="L428" s="88">
        <v>-94.407532000000003</v>
      </c>
      <c r="N428" s="6">
        <f t="shared" si="71"/>
        <v>25.316902777778001</v>
      </c>
      <c r="O428" s="6">
        <f t="shared" si="69"/>
        <v>-76.547386000000003</v>
      </c>
    </row>
    <row r="429" spans="2:15" x14ac:dyDescent="0.25">
      <c r="B429" s="88">
        <v>18651500000</v>
      </c>
      <c r="C429" s="88">
        <v>-95.463036000000002</v>
      </c>
      <c r="D429" s="88">
        <v>-87.989586000000003</v>
      </c>
      <c r="F429" s="6">
        <f t="shared" si="70"/>
        <v>26.648972222222</v>
      </c>
      <c r="G429" s="6">
        <f t="shared" si="68"/>
        <v>-76.446297000000001</v>
      </c>
      <c r="J429" s="88">
        <v>18651500000</v>
      </c>
      <c r="K429" s="88">
        <v>-83.661606000000006</v>
      </c>
      <c r="L429" s="88">
        <v>-74.554526999999993</v>
      </c>
      <c r="N429" s="6">
        <f t="shared" si="71"/>
        <v>26.648972222222</v>
      </c>
      <c r="O429" s="6">
        <f t="shared" si="69"/>
        <v>-79.769813999999997</v>
      </c>
    </row>
    <row r="430" spans="2:15" x14ac:dyDescent="0.25">
      <c r="B430" s="88">
        <v>19539125000</v>
      </c>
      <c r="C430" s="88">
        <v>-83.509270000000001</v>
      </c>
      <c r="D430" s="88">
        <v>-75.904694000000006</v>
      </c>
      <c r="F430" s="6">
        <f t="shared" si="70"/>
        <v>27.981041666667</v>
      </c>
      <c r="G430" s="6">
        <f t="shared" si="68"/>
        <v>-75.660094999999998</v>
      </c>
      <c r="J430" s="88">
        <v>19539125000</v>
      </c>
      <c r="K430" s="88">
        <v>-84.339698999999996</v>
      </c>
      <c r="L430" s="88">
        <v>-74.629227</v>
      </c>
      <c r="N430" s="6">
        <f t="shared" si="71"/>
        <v>27.981041666667</v>
      </c>
      <c r="O430" s="6">
        <f t="shared" si="69"/>
        <v>-74.011284000000003</v>
      </c>
    </row>
    <row r="431" spans="2:15" x14ac:dyDescent="0.25">
      <c r="B431" s="88">
        <v>20426750000</v>
      </c>
      <c r="C431" s="88">
        <v>-98.194046</v>
      </c>
      <c r="D431" s="88">
        <v>-89.915733000000003</v>
      </c>
      <c r="F431" s="6">
        <f t="shared" si="70"/>
        <v>29.313111111110999</v>
      </c>
      <c r="G431" s="6">
        <f t="shared" si="68"/>
        <v>-71.663414000000003</v>
      </c>
      <c r="J431" s="88">
        <v>20426750000</v>
      </c>
      <c r="K431" s="88">
        <v>-83.781647000000007</v>
      </c>
      <c r="L431" s="88">
        <v>-73.427689000000001</v>
      </c>
      <c r="N431" s="6">
        <f t="shared" si="71"/>
        <v>29.313111111110999</v>
      </c>
      <c r="O431" s="6">
        <f t="shared" si="69"/>
        <v>-76.590987999999996</v>
      </c>
    </row>
    <row r="432" spans="2:15" x14ac:dyDescent="0.25">
      <c r="B432" s="88">
        <v>21314375000</v>
      </c>
      <c r="C432" s="88">
        <v>-90.314582999999999</v>
      </c>
      <c r="D432" s="88">
        <v>-82.122992999999994</v>
      </c>
      <c r="F432" s="6">
        <f t="shared" si="70"/>
        <v>30.645180555555999</v>
      </c>
      <c r="G432" s="6">
        <f t="shared" si="68"/>
        <v>-41.380093000000002</v>
      </c>
      <c r="J432" s="88">
        <v>21314375000</v>
      </c>
      <c r="K432" s="88">
        <v>-86.936333000000005</v>
      </c>
      <c r="L432" s="88">
        <v>-76.681122000000002</v>
      </c>
      <c r="N432" s="6">
        <f t="shared" si="71"/>
        <v>30.645180555555999</v>
      </c>
      <c r="O432" s="6">
        <f t="shared" si="69"/>
        <v>-75.041732999999994</v>
      </c>
    </row>
    <row r="433" spans="2:16" x14ac:dyDescent="0.25">
      <c r="B433" s="88">
        <v>22202000000</v>
      </c>
      <c r="C433" s="88">
        <v>-87.635681000000005</v>
      </c>
      <c r="D433" s="88">
        <v>-79.109924000000007</v>
      </c>
      <c r="F433" s="6">
        <f t="shared" si="70"/>
        <v>31.977250000000002</v>
      </c>
      <c r="G433" s="6">
        <f t="shared" si="68"/>
        <v>-64.969680999999994</v>
      </c>
      <c r="J433" s="88">
        <v>22202000000</v>
      </c>
      <c r="K433" s="88">
        <v>-92.391182000000001</v>
      </c>
      <c r="L433" s="88">
        <v>-81.070685999999995</v>
      </c>
      <c r="N433" s="6">
        <f t="shared" si="71"/>
        <v>31.977250000000002</v>
      </c>
      <c r="O433" s="6">
        <f t="shared" si="69"/>
        <v>-78.705192999999994</v>
      </c>
    </row>
    <row r="434" spans="2:16" x14ac:dyDescent="0.25">
      <c r="B434" s="88">
        <v>23089625000</v>
      </c>
      <c r="C434" s="88">
        <v>-53.010983000000003</v>
      </c>
      <c r="D434" s="88">
        <v>-38.015372999999997</v>
      </c>
      <c r="F434" s="6" t="s">
        <v>21</v>
      </c>
      <c r="J434" s="88">
        <v>23089625000</v>
      </c>
      <c r="K434" s="88">
        <v>-88.933350000000004</v>
      </c>
      <c r="L434" s="88">
        <v>-70.846428000000003</v>
      </c>
      <c r="N434" s="6" t="s">
        <v>21</v>
      </c>
    </row>
    <row r="435" spans="2:16" x14ac:dyDescent="0.25">
      <c r="B435" s="88">
        <v>23977250000</v>
      </c>
      <c r="C435" s="88">
        <v>-75.392998000000006</v>
      </c>
      <c r="D435" s="88">
        <v>-65.186606999999995</v>
      </c>
      <c r="J435" s="88">
        <v>23977250000</v>
      </c>
      <c r="K435" s="88">
        <v>-82.722237000000007</v>
      </c>
      <c r="L435" s="88">
        <v>-69.121741999999998</v>
      </c>
    </row>
    <row r="436" spans="2:16" x14ac:dyDescent="0.25">
      <c r="B436" s="88" t="s">
        <v>21</v>
      </c>
      <c r="J436" s="88" t="s">
        <v>21</v>
      </c>
    </row>
    <row r="437" spans="2:16" x14ac:dyDescent="0.25">
      <c r="F437" s="6" t="s">
        <v>61</v>
      </c>
      <c r="N437" s="6" t="s">
        <v>61</v>
      </c>
    </row>
    <row r="438" spans="2:16" ht="15.75" x14ac:dyDescent="0.25">
      <c r="F438" s="6" t="s">
        <v>19</v>
      </c>
      <c r="G438" s="6" t="str">
        <f t="shared" ref="G438:G457" si="72">D464</f>
        <v>4Rx5L dBc Log Mag(dB)</v>
      </c>
      <c r="H438" s="35">
        <v>4</v>
      </c>
      <c r="N438" s="6" t="s">
        <v>19</v>
      </c>
      <c r="O438" s="6" t="str">
        <f t="shared" ref="O438:O457" si="73">L464</f>
        <v>4Rx5L dBc Log Mag(dB)</v>
      </c>
      <c r="P438" s="35">
        <v>4</v>
      </c>
    </row>
    <row r="439" spans="2:16" ht="15.75" x14ac:dyDescent="0.25">
      <c r="B439" s="88" t="s">
        <v>59</v>
      </c>
      <c r="F439" s="6">
        <f t="shared" ref="F439:F457" si="74">B465/1000000000</f>
        <v>9.9772499999999997</v>
      </c>
      <c r="G439" s="6">
        <f t="shared" si="72"/>
        <v>-56.288887000000003</v>
      </c>
      <c r="H439" s="36">
        <f>ABS(AVERAGE(G439:G457)-(H438-1)*10)</f>
        <v>106.50820178947369</v>
      </c>
      <c r="J439" s="88" t="s">
        <v>59</v>
      </c>
      <c r="N439" s="6">
        <f t="shared" ref="N439:N457" si="75">J465/1000000000</f>
        <v>9.9772499999999997</v>
      </c>
      <c r="O439" s="6">
        <f t="shared" si="73"/>
        <v>-61.869208999999998</v>
      </c>
      <c r="P439" s="36">
        <f>ABS(AVERAGE(O439:O457)-(P438-1)*10)</f>
        <v>104.22894763157895</v>
      </c>
    </row>
    <row r="440" spans="2:16" x14ac:dyDescent="0.25">
      <c r="B440" s="88" t="s">
        <v>19</v>
      </c>
      <c r="C440" s="88" t="s">
        <v>134</v>
      </c>
      <c r="D440" s="88" t="s">
        <v>60</v>
      </c>
      <c r="F440" s="6">
        <f t="shared" si="74"/>
        <v>11.200736111111</v>
      </c>
      <c r="G440" s="6">
        <f t="shared" si="72"/>
        <v>-58.702643999999999</v>
      </c>
      <c r="J440" s="88" t="s">
        <v>19</v>
      </c>
      <c r="K440" s="88" t="s">
        <v>134</v>
      </c>
      <c r="L440" s="88" t="s">
        <v>60</v>
      </c>
      <c r="N440" s="6">
        <f t="shared" si="75"/>
        <v>11.200736111111</v>
      </c>
      <c r="O440" s="6">
        <f t="shared" si="73"/>
        <v>-69.214813000000007</v>
      </c>
    </row>
    <row r="441" spans="2:16" x14ac:dyDescent="0.25">
      <c r="B441" s="88">
        <v>8000000000</v>
      </c>
      <c r="C441" s="88">
        <v>-56.4114</v>
      </c>
      <c r="D441" s="88">
        <v>-49.958195000000003</v>
      </c>
      <c r="F441" s="6">
        <f t="shared" si="74"/>
        <v>12.424222222221999</v>
      </c>
      <c r="G441" s="6">
        <f t="shared" si="72"/>
        <v>-64.803871000000001</v>
      </c>
      <c r="J441" s="88">
        <v>8000000000</v>
      </c>
      <c r="K441" s="88">
        <v>-76.86412</v>
      </c>
      <c r="L441" s="88">
        <v>-67.141509999999997</v>
      </c>
      <c r="N441" s="6">
        <f t="shared" si="75"/>
        <v>12.424222222221999</v>
      </c>
      <c r="O441" s="6">
        <f t="shared" si="73"/>
        <v>-71.989456000000004</v>
      </c>
    </row>
    <row r="442" spans="2:16" x14ac:dyDescent="0.25">
      <c r="B442" s="88">
        <v>9332069444.4444008</v>
      </c>
      <c r="C442" s="88">
        <v>-71.353286999999995</v>
      </c>
      <c r="D442" s="88">
        <v>-64.056952999999993</v>
      </c>
      <c r="F442" s="6">
        <f t="shared" si="74"/>
        <v>13.647708333333</v>
      </c>
      <c r="G442" s="6">
        <f t="shared" si="72"/>
        <v>-63.314861000000001</v>
      </c>
      <c r="J442" s="88">
        <v>9332069444.4444008</v>
      </c>
      <c r="K442" s="88">
        <v>-87.617142000000001</v>
      </c>
      <c r="L442" s="88">
        <v>-77.860946999999996</v>
      </c>
      <c r="N442" s="6">
        <f t="shared" si="75"/>
        <v>13.647708333333</v>
      </c>
      <c r="O442" s="6">
        <f t="shared" si="73"/>
        <v>-72.025161999999995</v>
      </c>
    </row>
    <row r="443" spans="2:16" x14ac:dyDescent="0.25">
      <c r="B443" s="88">
        <v>10664138888.889</v>
      </c>
      <c r="C443" s="88">
        <v>-91.690010000000001</v>
      </c>
      <c r="D443" s="88">
        <v>-84.061401000000004</v>
      </c>
      <c r="F443" s="6">
        <f t="shared" si="74"/>
        <v>14.871194444444001</v>
      </c>
      <c r="G443" s="6">
        <f t="shared" si="72"/>
        <v>-71.410019000000005</v>
      </c>
      <c r="J443" s="88">
        <v>10664138888.889</v>
      </c>
      <c r="K443" s="88">
        <v>-85.043471999999994</v>
      </c>
      <c r="L443" s="88">
        <v>-75.351410000000001</v>
      </c>
      <c r="N443" s="6">
        <f t="shared" si="75"/>
        <v>14.871194444444001</v>
      </c>
      <c r="O443" s="6">
        <f t="shared" si="73"/>
        <v>-77.354568</v>
      </c>
    </row>
    <row r="444" spans="2:16" x14ac:dyDescent="0.25">
      <c r="B444" s="88">
        <v>11996208333.333</v>
      </c>
      <c r="C444" s="88">
        <v>-81.448539999999994</v>
      </c>
      <c r="D444" s="88">
        <v>-73.626495000000006</v>
      </c>
      <c r="F444" s="6">
        <f t="shared" si="74"/>
        <v>16.094680555556</v>
      </c>
      <c r="G444" s="6">
        <f t="shared" si="72"/>
        <v>-76.358695999999995</v>
      </c>
      <c r="J444" s="88">
        <v>11996208333.333</v>
      </c>
      <c r="K444" s="88">
        <v>-97.425040999999993</v>
      </c>
      <c r="L444" s="88">
        <v>-88.197890999999998</v>
      </c>
      <c r="N444" s="6">
        <f t="shared" si="75"/>
        <v>16.094680555556</v>
      </c>
      <c r="O444" s="6">
        <f t="shared" si="73"/>
        <v>-73.665840000000003</v>
      </c>
    </row>
    <row r="445" spans="2:16" x14ac:dyDescent="0.25">
      <c r="B445" s="88">
        <v>13328277777.778</v>
      </c>
      <c r="C445" s="88">
        <v>-85.182868999999997</v>
      </c>
      <c r="D445" s="88">
        <v>-77.498549999999994</v>
      </c>
      <c r="F445" s="6">
        <f t="shared" si="74"/>
        <v>17.318166666667</v>
      </c>
      <c r="G445" s="6">
        <f t="shared" si="72"/>
        <v>-75.893523999999999</v>
      </c>
      <c r="J445" s="88">
        <v>13328277777.778</v>
      </c>
      <c r="K445" s="88">
        <v>-94.572868</v>
      </c>
      <c r="L445" s="88">
        <v>-85.809653999999995</v>
      </c>
      <c r="N445" s="6">
        <f t="shared" si="75"/>
        <v>17.318166666667</v>
      </c>
      <c r="O445" s="6">
        <f t="shared" si="73"/>
        <v>-80.896834999999996</v>
      </c>
    </row>
    <row r="446" spans="2:16" x14ac:dyDescent="0.25">
      <c r="B446" s="88">
        <v>14660347222.222</v>
      </c>
      <c r="C446" s="88">
        <v>-100.40321</v>
      </c>
      <c r="D446" s="88">
        <v>-92.203559999999996</v>
      </c>
      <c r="F446" s="6">
        <f t="shared" si="74"/>
        <v>18.541652777778001</v>
      </c>
      <c r="G446" s="6">
        <f t="shared" si="72"/>
        <v>-77.707695000000001</v>
      </c>
      <c r="J446" s="88">
        <v>14660347222.222</v>
      </c>
      <c r="K446" s="88">
        <v>-89.042006999999998</v>
      </c>
      <c r="L446" s="88">
        <v>-79.294891000000007</v>
      </c>
      <c r="N446" s="6">
        <f t="shared" si="75"/>
        <v>18.541652777778001</v>
      </c>
      <c r="O446" s="6">
        <f t="shared" si="73"/>
        <v>-65.467087000000006</v>
      </c>
    </row>
    <row r="447" spans="2:16" x14ac:dyDescent="0.25">
      <c r="B447" s="88">
        <v>15992416666.667</v>
      </c>
      <c r="C447" s="88">
        <v>-90.887519999999995</v>
      </c>
      <c r="D447" s="88">
        <v>-82.525634999999994</v>
      </c>
      <c r="F447" s="6">
        <f t="shared" si="74"/>
        <v>19.765138888888998</v>
      </c>
      <c r="G447" s="6">
        <f t="shared" si="72"/>
        <v>-80.416611000000003</v>
      </c>
      <c r="J447" s="88">
        <v>15992416666.667</v>
      </c>
      <c r="K447" s="88">
        <v>-94.811256</v>
      </c>
      <c r="L447" s="88">
        <v>-84.783028000000002</v>
      </c>
      <c r="N447" s="6">
        <f t="shared" si="75"/>
        <v>19.765138888888998</v>
      </c>
      <c r="O447" s="6">
        <f t="shared" si="73"/>
        <v>-75.538094000000001</v>
      </c>
    </row>
    <row r="448" spans="2:16" x14ac:dyDescent="0.25">
      <c r="B448" s="88">
        <v>17324486111.111</v>
      </c>
      <c r="C448" s="88">
        <v>-84.742607000000007</v>
      </c>
      <c r="D448" s="88">
        <v>-76.305908000000002</v>
      </c>
      <c r="F448" s="6">
        <f t="shared" si="74"/>
        <v>20.988624999999999</v>
      </c>
      <c r="G448" s="6">
        <f t="shared" si="72"/>
        <v>-94.098740000000006</v>
      </c>
      <c r="J448" s="88">
        <v>17324486111.111</v>
      </c>
      <c r="K448" s="88">
        <v>-92.305992000000003</v>
      </c>
      <c r="L448" s="88">
        <v>-82.188857999999996</v>
      </c>
      <c r="N448" s="6">
        <f t="shared" si="75"/>
        <v>20.988624999999999</v>
      </c>
      <c r="O448" s="6">
        <f t="shared" si="73"/>
        <v>-68.660347000000002</v>
      </c>
    </row>
    <row r="449" spans="2:16" x14ac:dyDescent="0.25">
      <c r="B449" s="88">
        <v>18656555555.556</v>
      </c>
      <c r="C449" s="88">
        <v>-105.58188</v>
      </c>
      <c r="D449" s="88">
        <v>-97.325569000000002</v>
      </c>
      <c r="F449" s="6">
        <f t="shared" si="74"/>
        <v>22.212111111111</v>
      </c>
      <c r="G449" s="6">
        <f t="shared" si="72"/>
        <v>-84.577788999999996</v>
      </c>
      <c r="J449" s="88">
        <v>18656555555.556</v>
      </c>
      <c r="K449" s="88">
        <v>-97.490181000000007</v>
      </c>
      <c r="L449" s="88">
        <v>-87.855491999999998</v>
      </c>
      <c r="N449" s="6">
        <f t="shared" si="75"/>
        <v>22.212111111111</v>
      </c>
      <c r="O449" s="6">
        <f t="shared" si="73"/>
        <v>-82.000366</v>
      </c>
    </row>
    <row r="450" spans="2:16" x14ac:dyDescent="0.25">
      <c r="B450" s="88">
        <v>19988625000</v>
      </c>
      <c r="C450" s="88">
        <v>-91.880623</v>
      </c>
      <c r="D450" s="88">
        <v>-83.475250000000003</v>
      </c>
      <c r="F450" s="6">
        <f t="shared" si="74"/>
        <v>23.435597222222</v>
      </c>
      <c r="G450" s="6">
        <f t="shared" si="72"/>
        <v>-78.004897999999997</v>
      </c>
      <c r="J450" s="88">
        <v>19988625000</v>
      </c>
      <c r="K450" s="88">
        <v>-87.608681000000004</v>
      </c>
      <c r="L450" s="88">
        <v>-78.480125000000001</v>
      </c>
      <c r="N450" s="6">
        <f t="shared" si="75"/>
        <v>23.435597222222</v>
      </c>
      <c r="O450" s="6">
        <f t="shared" si="73"/>
        <v>-89.436874000000003</v>
      </c>
    </row>
    <row r="451" spans="2:16" x14ac:dyDescent="0.25">
      <c r="B451" s="88">
        <v>21320694444.444</v>
      </c>
      <c r="C451" s="88">
        <v>-89.632973000000007</v>
      </c>
      <c r="D451" s="88">
        <v>-81.310585000000003</v>
      </c>
      <c r="F451" s="6">
        <f t="shared" si="74"/>
        <v>24.659083333333001</v>
      </c>
      <c r="G451" s="6">
        <f t="shared" si="72"/>
        <v>-71.117744000000002</v>
      </c>
      <c r="J451" s="88">
        <v>21320694444.444</v>
      </c>
      <c r="K451" s="88">
        <v>-90.726257000000004</v>
      </c>
      <c r="L451" s="88">
        <v>-81.840384999999998</v>
      </c>
      <c r="N451" s="6">
        <f t="shared" si="75"/>
        <v>24.659083333333001</v>
      </c>
      <c r="O451" s="6">
        <f t="shared" si="73"/>
        <v>-72.074721999999994</v>
      </c>
    </row>
    <row r="452" spans="2:16" x14ac:dyDescent="0.25">
      <c r="B452" s="88">
        <v>22652763888.889</v>
      </c>
      <c r="C452" s="88">
        <v>-99.671920999999998</v>
      </c>
      <c r="D452" s="88">
        <v>-92.035331999999997</v>
      </c>
      <c r="F452" s="6">
        <f t="shared" si="74"/>
        <v>25.882569444444002</v>
      </c>
      <c r="G452" s="6">
        <f t="shared" si="72"/>
        <v>-96.610473999999996</v>
      </c>
      <c r="J452" s="88">
        <v>22652763888.889</v>
      </c>
      <c r="K452" s="88">
        <v>-82.767859999999999</v>
      </c>
      <c r="L452" s="88">
        <v>-74.199614999999994</v>
      </c>
      <c r="N452" s="6">
        <f t="shared" si="75"/>
        <v>25.882569444444002</v>
      </c>
      <c r="O452" s="6">
        <f t="shared" si="73"/>
        <v>-73.554741000000007</v>
      </c>
    </row>
    <row r="453" spans="2:16" x14ac:dyDescent="0.25">
      <c r="B453" s="88">
        <v>23984833333.333</v>
      </c>
      <c r="C453" s="88">
        <v>-100.52364</v>
      </c>
      <c r="D453" s="88">
        <v>-93.050185999999997</v>
      </c>
      <c r="F453" s="6">
        <f t="shared" si="74"/>
        <v>27.106055555556001</v>
      </c>
      <c r="G453" s="6">
        <f t="shared" si="72"/>
        <v>-79.930549999999997</v>
      </c>
      <c r="J453" s="88">
        <v>23984833333.333</v>
      </c>
      <c r="K453" s="88">
        <v>-84.727760000000004</v>
      </c>
      <c r="L453" s="88">
        <v>-75.620673999999994</v>
      </c>
      <c r="N453" s="6">
        <f t="shared" si="75"/>
        <v>27.106055555556001</v>
      </c>
      <c r="O453" s="6">
        <f t="shared" si="73"/>
        <v>-72.744156000000004</v>
      </c>
    </row>
    <row r="454" spans="2:16" x14ac:dyDescent="0.25">
      <c r="B454" s="88">
        <v>25316902777.778</v>
      </c>
      <c r="C454" s="88">
        <v>-86.113937000000007</v>
      </c>
      <c r="D454" s="88">
        <v>-78.509360999999998</v>
      </c>
      <c r="F454" s="6">
        <f t="shared" si="74"/>
        <v>28.329541666667001</v>
      </c>
      <c r="G454" s="6">
        <f t="shared" si="72"/>
        <v>-84.404365999999996</v>
      </c>
      <c r="J454" s="88">
        <v>25316902777.778</v>
      </c>
      <c r="K454" s="88">
        <v>-86.257857999999999</v>
      </c>
      <c r="L454" s="88">
        <v>-76.547386000000003</v>
      </c>
      <c r="N454" s="6">
        <f t="shared" si="75"/>
        <v>28.329541666667001</v>
      </c>
      <c r="O454" s="6">
        <f t="shared" si="73"/>
        <v>-75.810074</v>
      </c>
    </row>
    <row r="455" spans="2:16" x14ac:dyDescent="0.25">
      <c r="B455" s="88">
        <v>26648972222.222</v>
      </c>
      <c r="C455" s="88">
        <v>-84.724609000000001</v>
      </c>
      <c r="D455" s="88">
        <v>-76.446297000000001</v>
      </c>
      <c r="F455" s="6">
        <f t="shared" si="74"/>
        <v>29.553027777777999</v>
      </c>
      <c r="G455" s="6">
        <f t="shared" si="72"/>
        <v>-82.741089000000002</v>
      </c>
      <c r="J455" s="88">
        <v>26648972222.222</v>
      </c>
      <c r="K455" s="88">
        <v>-90.123763999999994</v>
      </c>
      <c r="L455" s="88">
        <v>-79.769813999999997</v>
      </c>
      <c r="N455" s="6">
        <f t="shared" si="75"/>
        <v>29.553027777777999</v>
      </c>
      <c r="O455" s="6">
        <f t="shared" si="73"/>
        <v>-76.045272999999995</v>
      </c>
    </row>
    <row r="456" spans="2:16" x14ac:dyDescent="0.25">
      <c r="B456" s="88">
        <v>27981041666.667</v>
      </c>
      <c r="C456" s="88">
        <v>-83.851685000000003</v>
      </c>
      <c r="D456" s="88">
        <v>-75.660094999999998</v>
      </c>
      <c r="F456" s="6">
        <f t="shared" si="74"/>
        <v>30.776513888888999</v>
      </c>
      <c r="G456" s="6">
        <f t="shared" si="72"/>
        <v>-75.544044</v>
      </c>
      <c r="J456" s="88">
        <v>27981041666.667</v>
      </c>
      <c r="K456" s="88">
        <v>-84.266486999999998</v>
      </c>
      <c r="L456" s="88">
        <v>-74.011284000000003</v>
      </c>
      <c r="N456" s="6">
        <f t="shared" si="75"/>
        <v>30.776513888888999</v>
      </c>
      <c r="O456" s="6">
        <f t="shared" si="73"/>
        <v>-71.893226999999996</v>
      </c>
    </row>
    <row r="457" spans="2:16" x14ac:dyDescent="0.25">
      <c r="B457" s="88">
        <v>29313111111.111</v>
      </c>
      <c r="C457" s="88">
        <v>-80.189171000000002</v>
      </c>
      <c r="D457" s="88">
        <v>-71.663414000000003</v>
      </c>
      <c r="F457" s="6">
        <f t="shared" si="74"/>
        <v>32</v>
      </c>
      <c r="G457" s="6">
        <f t="shared" si="72"/>
        <v>-81.729331999999999</v>
      </c>
      <c r="J457" s="88">
        <v>29313111111.111</v>
      </c>
      <c r="K457" s="88">
        <v>-87.911490999999998</v>
      </c>
      <c r="L457" s="88">
        <v>-76.590987999999996</v>
      </c>
      <c r="N457" s="6">
        <f t="shared" si="75"/>
        <v>32</v>
      </c>
      <c r="O457" s="6">
        <f t="shared" si="73"/>
        <v>-80.109161</v>
      </c>
    </row>
    <row r="458" spans="2:16" x14ac:dyDescent="0.25">
      <c r="B458" s="88">
        <v>30645180555.556</v>
      </c>
      <c r="C458" s="88">
        <v>-56.375701999999997</v>
      </c>
      <c r="D458" s="88">
        <v>-41.380093000000002</v>
      </c>
      <c r="F458" s="6" t="s">
        <v>21</v>
      </c>
      <c r="J458" s="88">
        <v>30645180555.556</v>
      </c>
      <c r="K458" s="88">
        <v>-93.128647000000001</v>
      </c>
      <c r="L458" s="88">
        <v>-75.041732999999994</v>
      </c>
      <c r="N458" s="6" t="s">
        <v>21</v>
      </c>
    </row>
    <row r="459" spans="2:16" x14ac:dyDescent="0.25">
      <c r="B459" s="88">
        <v>31977250000</v>
      </c>
      <c r="C459" s="88">
        <v>-75.176079000000001</v>
      </c>
      <c r="D459" s="88">
        <v>-64.969680999999994</v>
      </c>
      <c r="J459" s="88">
        <v>31977250000</v>
      </c>
      <c r="K459" s="88">
        <v>-92.305687000000006</v>
      </c>
      <c r="L459" s="88">
        <v>-78.705192999999994</v>
      </c>
    </row>
    <row r="460" spans="2:16" x14ac:dyDescent="0.25">
      <c r="B460" s="88" t="s">
        <v>21</v>
      </c>
      <c r="J460" s="88" t="s">
        <v>21</v>
      </c>
    </row>
    <row r="461" spans="2:16" x14ac:dyDescent="0.25">
      <c r="F461" s="6" t="s">
        <v>63</v>
      </c>
      <c r="N461" s="6" t="s">
        <v>63</v>
      </c>
    </row>
    <row r="462" spans="2:16" ht="15.75" x14ac:dyDescent="0.25">
      <c r="F462" s="6" t="s">
        <v>19</v>
      </c>
      <c r="G462" s="6" t="str">
        <f t="shared" ref="G462:G481" si="76">D488</f>
        <v>N/A 5Rx1L dBc Log Mag(dB)</v>
      </c>
      <c r="H462" s="35">
        <v>5</v>
      </c>
      <c r="N462" s="6" t="s">
        <v>19</v>
      </c>
      <c r="O462" s="6" t="str">
        <f t="shared" ref="O462:O481" si="77">L488</f>
        <v>N/A 5Rx1L dBc Log Mag(dB)</v>
      </c>
      <c r="P462" s="35">
        <v>5</v>
      </c>
    </row>
    <row r="463" spans="2:16" ht="15.75" x14ac:dyDescent="0.25">
      <c r="B463" s="88" t="s">
        <v>61</v>
      </c>
      <c r="F463" s="6">
        <f t="shared" ref="F463:F481" si="78">B489/1000000000</f>
        <v>8</v>
      </c>
      <c r="G463" s="6">
        <f t="shared" si="76"/>
        <v>-94.385627999999997</v>
      </c>
      <c r="H463" s="36">
        <f>ABS(AVERAGE(G463:G481)-(H462-1)*10)</f>
        <v>107.6188332105263</v>
      </c>
      <c r="J463" s="88" t="s">
        <v>61</v>
      </c>
      <c r="N463" s="6">
        <f t="shared" ref="N463:N481" si="79">J489/1000000000</f>
        <v>8</v>
      </c>
      <c r="O463" s="6">
        <f t="shared" si="77"/>
        <v>-74.477530999999999</v>
      </c>
      <c r="P463" s="36">
        <f>ABS(AVERAGE(O463:O481)-(P462-1)*10)</f>
        <v>94.956746263157896</v>
      </c>
    </row>
    <row r="464" spans="2:16" x14ac:dyDescent="0.25">
      <c r="B464" s="88" t="s">
        <v>19</v>
      </c>
      <c r="C464" s="88" t="s">
        <v>135</v>
      </c>
      <c r="D464" s="88" t="s">
        <v>62</v>
      </c>
      <c r="F464" s="6">
        <f t="shared" si="78"/>
        <v>8.0455666666666996</v>
      </c>
      <c r="G464" s="6">
        <f t="shared" si="76"/>
        <v>-92.159835999999999</v>
      </c>
      <c r="J464" s="88" t="s">
        <v>19</v>
      </c>
      <c r="K464" s="88" t="s">
        <v>135</v>
      </c>
      <c r="L464" s="88" t="s">
        <v>62</v>
      </c>
      <c r="N464" s="6">
        <f t="shared" si="79"/>
        <v>8.0455666666666996</v>
      </c>
      <c r="O464" s="6">
        <f t="shared" si="77"/>
        <v>-77.942138999999997</v>
      </c>
    </row>
    <row r="465" spans="2:15" x14ac:dyDescent="0.25">
      <c r="B465" s="88">
        <v>9977250000</v>
      </c>
      <c r="C465" s="88">
        <v>-62.742092</v>
      </c>
      <c r="D465" s="88">
        <v>-56.288887000000003</v>
      </c>
      <c r="F465" s="6">
        <f t="shared" si="78"/>
        <v>8.0911333333332998</v>
      </c>
      <c r="G465" s="6">
        <f t="shared" si="76"/>
        <v>-84.132041999999998</v>
      </c>
      <c r="J465" s="88">
        <v>9977250000</v>
      </c>
      <c r="K465" s="88">
        <v>-71.591819999999998</v>
      </c>
      <c r="L465" s="88">
        <v>-61.869208999999998</v>
      </c>
      <c r="N465" s="6">
        <f t="shared" si="79"/>
        <v>8.0911333333332998</v>
      </c>
      <c r="O465" s="6">
        <f t="shared" si="77"/>
        <v>-67.033928000000003</v>
      </c>
    </row>
    <row r="466" spans="2:15" x14ac:dyDescent="0.25">
      <c r="B466" s="88">
        <v>11200736111.111</v>
      </c>
      <c r="C466" s="88">
        <v>-65.998977999999994</v>
      </c>
      <c r="D466" s="88">
        <v>-58.702643999999999</v>
      </c>
      <c r="F466" s="6">
        <f t="shared" si="78"/>
        <v>8.1366999999999994</v>
      </c>
      <c r="G466" s="6">
        <f t="shared" si="76"/>
        <v>-82.328186000000002</v>
      </c>
      <c r="J466" s="88">
        <v>11200736111.111</v>
      </c>
      <c r="K466" s="88">
        <v>-78.971007999999998</v>
      </c>
      <c r="L466" s="88">
        <v>-69.214813000000007</v>
      </c>
      <c r="N466" s="6">
        <f t="shared" si="79"/>
        <v>8.1366999999999994</v>
      </c>
      <c r="O466" s="6">
        <f t="shared" si="77"/>
        <v>-67.290610999999998</v>
      </c>
    </row>
    <row r="467" spans="2:15" x14ac:dyDescent="0.25">
      <c r="B467" s="88">
        <v>12424222222.222</v>
      </c>
      <c r="C467" s="88">
        <v>-72.432479999999998</v>
      </c>
      <c r="D467" s="88">
        <v>-64.803871000000001</v>
      </c>
      <c r="F467" s="6">
        <f t="shared" si="78"/>
        <v>8.1822666666667008</v>
      </c>
      <c r="G467" s="6">
        <f t="shared" si="76"/>
        <v>-91.274544000000006</v>
      </c>
      <c r="J467" s="88">
        <v>12424222222.222</v>
      </c>
      <c r="K467" s="88">
        <v>-81.681518999999994</v>
      </c>
      <c r="L467" s="88">
        <v>-71.989456000000004</v>
      </c>
      <c r="N467" s="6">
        <f t="shared" si="79"/>
        <v>8.1822666666667008</v>
      </c>
      <c r="O467" s="6">
        <f t="shared" si="77"/>
        <v>-68.105452999999997</v>
      </c>
    </row>
    <row r="468" spans="2:15" x14ac:dyDescent="0.25">
      <c r="B468" s="88">
        <v>13647708333.333</v>
      </c>
      <c r="C468" s="88">
        <v>-71.136902000000006</v>
      </c>
      <c r="D468" s="88">
        <v>-63.314861000000001</v>
      </c>
      <c r="F468" s="6">
        <f t="shared" si="78"/>
        <v>8.2278333333332991</v>
      </c>
      <c r="G468" s="6">
        <f t="shared" si="76"/>
        <v>-83.602958999999998</v>
      </c>
      <c r="J468" s="88">
        <v>13647708333.333</v>
      </c>
      <c r="K468" s="88">
        <v>-81.252312000000003</v>
      </c>
      <c r="L468" s="88">
        <v>-72.025161999999995</v>
      </c>
      <c r="N468" s="6">
        <f t="shared" si="79"/>
        <v>8.2278333333332991</v>
      </c>
      <c r="O468" s="6">
        <f t="shared" si="77"/>
        <v>-57.485531000000002</v>
      </c>
    </row>
    <row r="469" spans="2:15" x14ac:dyDescent="0.25">
      <c r="B469" s="88">
        <v>14871194444.444</v>
      </c>
      <c r="C469" s="88">
        <v>-79.094336999999996</v>
      </c>
      <c r="D469" s="88">
        <v>-71.410019000000005</v>
      </c>
      <c r="F469" s="6">
        <f t="shared" si="78"/>
        <v>8.2734000000000005</v>
      </c>
      <c r="G469" s="6">
        <f t="shared" si="76"/>
        <v>-81.044426000000001</v>
      </c>
      <c r="J469" s="88">
        <v>14871194444.444</v>
      </c>
      <c r="K469" s="88">
        <v>-86.117783000000003</v>
      </c>
      <c r="L469" s="88">
        <v>-77.354568</v>
      </c>
      <c r="N469" s="6">
        <f t="shared" si="79"/>
        <v>8.2734000000000005</v>
      </c>
      <c r="O469" s="6">
        <f t="shared" si="77"/>
        <v>-75.872398000000004</v>
      </c>
    </row>
    <row r="470" spans="2:15" x14ac:dyDescent="0.25">
      <c r="B470" s="88">
        <v>16094680555.556</v>
      </c>
      <c r="C470" s="88">
        <v>-84.558357000000001</v>
      </c>
      <c r="D470" s="88">
        <v>-76.358695999999995</v>
      </c>
      <c r="F470" s="6">
        <f t="shared" si="78"/>
        <v>8.3189666666667001</v>
      </c>
      <c r="G470" s="6">
        <f t="shared" si="76"/>
        <v>-83.684325999999999</v>
      </c>
      <c r="J470" s="88">
        <v>16094680555.556</v>
      </c>
      <c r="K470" s="88">
        <v>-83.412948999999998</v>
      </c>
      <c r="L470" s="88">
        <v>-73.665840000000003</v>
      </c>
      <c r="N470" s="6">
        <f t="shared" si="79"/>
        <v>8.3189666666667001</v>
      </c>
      <c r="O470" s="6">
        <f t="shared" si="77"/>
        <v>-61.307453000000002</v>
      </c>
    </row>
    <row r="471" spans="2:15" x14ac:dyDescent="0.25">
      <c r="B471" s="88">
        <v>17318166666.667</v>
      </c>
      <c r="C471" s="88">
        <v>-84.255409</v>
      </c>
      <c r="D471" s="88">
        <v>-75.893523999999999</v>
      </c>
      <c r="F471" s="6">
        <f t="shared" si="78"/>
        <v>8.3645333333333003</v>
      </c>
      <c r="G471" s="6">
        <f t="shared" si="76"/>
        <v>-82.329575000000006</v>
      </c>
      <c r="J471" s="88">
        <v>17318166666.667</v>
      </c>
      <c r="K471" s="88">
        <v>-90.925064000000006</v>
      </c>
      <c r="L471" s="88">
        <v>-80.896834999999996</v>
      </c>
      <c r="N471" s="6">
        <f t="shared" si="79"/>
        <v>8.3645333333333003</v>
      </c>
      <c r="O471" s="6">
        <f t="shared" si="77"/>
        <v>-63.442473999999997</v>
      </c>
    </row>
    <row r="472" spans="2:15" x14ac:dyDescent="0.25">
      <c r="B472" s="88">
        <v>18541652777.778</v>
      </c>
      <c r="C472" s="88">
        <v>-86.144394000000005</v>
      </c>
      <c r="D472" s="88">
        <v>-77.707695000000001</v>
      </c>
      <c r="F472" s="6">
        <f t="shared" si="78"/>
        <v>8.4100999999999999</v>
      </c>
      <c r="G472" s="6">
        <f t="shared" si="76"/>
        <v>-80.796379000000002</v>
      </c>
      <c r="J472" s="88">
        <v>18541652777.778</v>
      </c>
      <c r="K472" s="88">
        <v>-75.584220999999999</v>
      </c>
      <c r="L472" s="88">
        <v>-65.467087000000006</v>
      </c>
      <c r="N472" s="6">
        <f t="shared" si="79"/>
        <v>8.4100999999999999</v>
      </c>
      <c r="O472" s="6">
        <f t="shared" si="77"/>
        <v>-71.987365999999994</v>
      </c>
    </row>
    <row r="473" spans="2:15" x14ac:dyDescent="0.25">
      <c r="B473" s="88">
        <v>19765138888.889</v>
      </c>
      <c r="C473" s="88">
        <v>-88.672920000000005</v>
      </c>
      <c r="D473" s="88">
        <v>-80.416611000000003</v>
      </c>
      <c r="F473" s="6">
        <f t="shared" si="78"/>
        <v>8.4556666666666995</v>
      </c>
      <c r="G473" s="6">
        <f t="shared" si="76"/>
        <v>-73.099463999999998</v>
      </c>
      <c r="J473" s="88">
        <v>19765138888.889</v>
      </c>
      <c r="K473" s="88">
        <v>-85.172791000000004</v>
      </c>
      <c r="L473" s="88">
        <v>-75.538094000000001</v>
      </c>
      <c r="N473" s="6">
        <f t="shared" si="79"/>
        <v>8.4556666666666995</v>
      </c>
      <c r="O473" s="6">
        <f t="shared" si="77"/>
        <v>-63.393344999999997</v>
      </c>
    </row>
    <row r="474" spans="2:15" x14ac:dyDescent="0.25">
      <c r="B474" s="88">
        <v>20988625000</v>
      </c>
      <c r="C474" s="88">
        <v>-102.50412</v>
      </c>
      <c r="D474" s="88">
        <v>-94.098740000000006</v>
      </c>
      <c r="F474" s="6">
        <f t="shared" si="78"/>
        <v>8.5012333333332997</v>
      </c>
      <c r="G474" s="6">
        <f t="shared" si="76"/>
        <v>-77.964225999999996</v>
      </c>
      <c r="J474" s="88">
        <v>20988625000</v>
      </c>
      <c r="K474" s="88">
        <v>-77.788901999999993</v>
      </c>
      <c r="L474" s="88">
        <v>-68.660347000000002</v>
      </c>
      <c r="N474" s="6">
        <f t="shared" si="79"/>
        <v>8.5012333333332997</v>
      </c>
      <c r="O474" s="6">
        <f t="shared" si="77"/>
        <v>-55.606171000000003</v>
      </c>
    </row>
    <row r="475" spans="2:15" x14ac:dyDescent="0.25">
      <c r="B475" s="88">
        <v>22212111111.111</v>
      </c>
      <c r="C475" s="88">
        <v>-92.900169000000005</v>
      </c>
      <c r="D475" s="88">
        <v>-84.577788999999996</v>
      </c>
      <c r="F475" s="6">
        <f t="shared" si="78"/>
        <v>8.5467999999999993</v>
      </c>
      <c r="G475" s="6">
        <f t="shared" si="76"/>
        <v>-68.792229000000006</v>
      </c>
      <c r="J475" s="88">
        <v>22212111111.111</v>
      </c>
      <c r="K475" s="88">
        <v>-90.886238000000006</v>
      </c>
      <c r="L475" s="88">
        <v>-82.000366</v>
      </c>
      <c r="N475" s="6">
        <f t="shared" si="79"/>
        <v>8.5467999999999993</v>
      </c>
      <c r="O475" s="6">
        <f t="shared" si="77"/>
        <v>-47.070621000000003</v>
      </c>
    </row>
    <row r="476" spans="2:15" x14ac:dyDescent="0.25">
      <c r="B476" s="88">
        <v>23435597222.222</v>
      </c>
      <c r="C476" s="88">
        <v>-85.641486999999998</v>
      </c>
      <c r="D476" s="88">
        <v>-78.004897999999997</v>
      </c>
      <c r="F476" s="6">
        <f t="shared" si="78"/>
        <v>8.5923666666667007</v>
      </c>
      <c r="G476" s="6">
        <f t="shared" si="76"/>
        <v>-54.715629999999997</v>
      </c>
      <c r="J476" s="88">
        <v>23435597222.222</v>
      </c>
      <c r="K476" s="88">
        <v>-98.005127000000002</v>
      </c>
      <c r="L476" s="88">
        <v>-89.436874000000003</v>
      </c>
      <c r="N476" s="6">
        <f t="shared" si="79"/>
        <v>8.5923666666667007</v>
      </c>
      <c r="O476" s="6">
        <f t="shared" si="77"/>
        <v>-41.960979000000002</v>
      </c>
    </row>
    <row r="477" spans="2:15" x14ac:dyDescent="0.25">
      <c r="B477" s="88">
        <v>24659083333.333</v>
      </c>
      <c r="C477" s="88">
        <v>-78.591194000000002</v>
      </c>
      <c r="D477" s="88">
        <v>-71.117744000000002</v>
      </c>
      <c r="F477" s="6">
        <f t="shared" si="78"/>
        <v>8.637933333333299</v>
      </c>
      <c r="G477" s="6">
        <f t="shared" si="76"/>
        <v>-42.303607999999997</v>
      </c>
      <c r="J477" s="88">
        <v>24659083333.333</v>
      </c>
      <c r="K477" s="88">
        <v>-81.181808000000004</v>
      </c>
      <c r="L477" s="88">
        <v>-72.074721999999994</v>
      </c>
      <c r="N477" s="6">
        <f t="shared" si="79"/>
        <v>8.637933333333299</v>
      </c>
      <c r="O477" s="6">
        <f t="shared" si="77"/>
        <v>-35.345939999999999</v>
      </c>
    </row>
    <row r="478" spans="2:15" x14ac:dyDescent="0.25">
      <c r="B478" s="88">
        <v>25882569444.444</v>
      </c>
      <c r="C478" s="88">
        <v>-104.21505000000001</v>
      </c>
      <c r="D478" s="88">
        <v>-96.610473999999996</v>
      </c>
      <c r="F478" s="6">
        <f t="shared" si="78"/>
        <v>8.6835000000000004</v>
      </c>
      <c r="G478" s="6">
        <f t="shared" si="76"/>
        <v>-40.260368</v>
      </c>
      <c r="J478" s="88">
        <v>25882569444.444</v>
      </c>
      <c r="K478" s="88">
        <v>-83.265213000000003</v>
      </c>
      <c r="L478" s="88">
        <v>-73.554741000000007</v>
      </c>
      <c r="N478" s="6">
        <f t="shared" si="79"/>
        <v>8.6835000000000004</v>
      </c>
      <c r="O478" s="6">
        <f t="shared" si="77"/>
        <v>-34.342289000000001</v>
      </c>
    </row>
    <row r="479" spans="2:15" x14ac:dyDescent="0.25">
      <c r="B479" s="88">
        <v>27106055555.556</v>
      </c>
      <c r="C479" s="88">
        <v>-88.208861999999996</v>
      </c>
      <c r="D479" s="88">
        <v>-79.930549999999997</v>
      </c>
      <c r="F479" s="6">
        <f t="shared" si="78"/>
        <v>8.7290666666667001</v>
      </c>
      <c r="G479" s="6">
        <f t="shared" si="76"/>
        <v>-26.766331000000001</v>
      </c>
      <c r="J479" s="88">
        <v>27106055555.556</v>
      </c>
      <c r="K479" s="88">
        <v>-83.098113999999995</v>
      </c>
      <c r="L479" s="88">
        <v>-72.744156000000004</v>
      </c>
      <c r="N479" s="6">
        <f t="shared" si="79"/>
        <v>8.7290666666667001</v>
      </c>
      <c r="O479" s="6">
        <f t="shared" si="77"/>
        <v>-30.825044999999999</v>
      </c>
    </row>
    <row r="480" spans="2:15" x14ac:dyDescent="0.25">
      <c r="B480" s="88">
        <v>28329541666.667</v>
      </c>
      <c r="C480" s="88">
        <v>-92.595955000000004</v>
      </c>
      <c r="D480" s="88">
        <v>-84.404365999999996</v>
      </c>
      <c r="F480" s="6">
        <f t="shared" si="78"/>
        <v>8.7746333333333002</v>
      </c>
      <c r="G480" s="6">
        <f t="shared" si="76"/>
        <v>-20.325716</v>
      </c>
      <c r="J480" s="88">
        <v>28329541666.667</v>
      </c>
      <c r="K480" s="88">
        <v>-86.065276999999995</v>
      </c>
      <c r="L480" s="88">
        <v>-75.810074</v>
      </c>
      <c r="N480" s="6">
        <f t="shared" si="79"/>
        <v>8.7746333333333002</v>
      </c>
      <c r="O480" s="6">
        <f t="shared" si="77"/>
        <v>-23.737065999999999</v>
      </c>
    </row>
    <row r="481" spans="2:16" x14ac:dyDescent="0.25">
      <c r="B481" s="88">
        <v>29553027777.778</v>
      </c>
      <c r="C481" s="88">
        <v>-91.266846000000001</v>
      </c>
      <c r="D481" s="88">
        <v>-82.741089000000002</v>
      </c>
      <c r="F481" s="6">
        <f t="shared" si="78"/>
        <v>8.8201999999999998</v>
      </c>
      <c r="G481" s="6">
        <f t="shared" si="76"/>
        <v>-24.792358</v>
      </c>
      <c r="J481" s="88">
        <v>29553027777.778</v>
      </c>
      <c r="K481" s="88">
        <v>-87.365775999999997</v>
      </c>
      <c r="L481" s="88">
        <v>-76.045272999999995</v>
      </c>
      <c r="N481" s="6">
        <f t="shared" si="79"/>
        <v>8.8201999999999998</v>
      </c>
      <c r="O481" s="6">
        <f t="shared" si="77"/>
        <v>-26.951839</v>
      </c>
    </row>
    <row r="482" spans="2:16" x14ac:dyDescent="0.25">
      <c r="B482" s="88">
        <v>30776513888.889</v>
      </c>
      <c r="C482" s="88">
        <v>-90.539649999999995</v>
      </c>
      <c r="D482" s="88">
        <v>-75.544044</v>
      </c>
      <c r="F482" s="6" t="s">
        <v>21</v>
      </c>
      <c r="J482" s="88">
        <v>30776513888.889</v>
      </c>
      <c r="K482" s="88">
        <v>-89.980148</v>
      </c>
      <c r="L482" s="88">
        <v>-71.893226999999996</v>
      </c>
      <c r="N482" s="6" t="s">
        <v>21</v>
      </c>
    </row>
    <row r="483" spans="2:16" x14ac:dyDescent="0.25">
      <c r="B483" s="88">
        <v>32000000000</v>
      </c>
      <c r="C483" s="88">
        <v>-91.935721999999998</v>
      </c>
      <c r="D483" s="88">
        <v>-81.729331999999999</v>
      </c>
      <c r="J483" s="88">
        <v>32000000000</v>
      </c>
      <c r="K483" s="88">
        <v>-93.709655999999995</v>
      </c>
      <c r="L483" s="88">
        <v>-80.109161</v>
      </c>
    </row>
    <row r="484" spans="2:16" x14ac:dyDescent="0.25">
      <c r="B484" s="88" t="s">
        <v>21</v>
      </c>
      <c r="J484" s="88" t="s">
        <v>21</v>
      </c>
    </row>
    <row r="485" spans="2:16" x14ac:dyDescent="0.25">
      <c r="F485" s="6" t="s">
        <v>64</v>
      </c>
      <c r="N485" s="6" t="s">
        <v>64</v>
      </c>
    </row>
    <row r="486" spans="2:16" ht="15.75" x14ac:dyDescent="0.25">
      <c r="F486" s="6" t="s">
        <v>19</v>
      </c>
      <c r="G486" s="6" t="str">
        <f t="shared" ref="G486:G505" si="80">D512</f>
        <v>5Rx2L dBc Log Mag(dB)</v>
      </c>
      <c r="H486" s="35">
        <v>5</v>
      </c>
      <c r="N486" s="6" t="s">
        <v>19</v>
      </c>
      <c r="O486" s="6" t="str">
        <f t="shared" ref="O486:O505" si="81">L512</f>
        <v>5Rx2L dBc Log Mag(dB)</v>
      </c>
      <c r="P486" s="35">
        <v>5</v>
      </c>
    </row>
    <row r="487" spans="2:16" ht="15.75" x14ac:dyDescent="0.25">
      <c r="B487" s="88" t="s">
        <v>63</v>
      </c>
      <c r="F487" s="6">
        <f t="shared" ref="F487:F505" si="82">B513/1000000000</f>
        <v>8</v>
      </c>
      <c r="G487" s="6">
        <f t="shared" si="80"/>
        <v>-66.063393000000005</v>
      </c>
      <c r="H487" s="36">
        <f>ABS(AVERAGE(G487:G505)-(H486-1)*10)</f>
        <v>112.19653463157894</v>
      </c>
      <c r="J487" s="88" t="s">
        <v>63</v>
      </c>
      <c r="N487" s="6">
        <f t="shared" ref="N487:N505" si="83">J513/1000000000</f>
        <v>8</v>
      </c>
      <c r="O487" s="6">
        <f t="shared" si="81"/>
        <v>-81.556220999999994</v>
      </c>
      <c r="P487" s="36">
        <f>ABS(AVERAGE(O487:O505)-(P486-1)*10)</f>
        <v>120.49693052631578</v>
      </c>
    </row>
    <row r="488" spans="2:16" x14ac:dyDescent="0.25">
      <c r="B488" s="88" t="s">
        <v>19</v>
      </c>
      <c r="C488" s="88" t="s">
        <v>136</v>
      </c>
      <c r="D488" s="88" t="s">
        <v>312</v>
      </c>
      <c r="F488" s="6">
        <f t="shared" si="82"/>
        <v>8.2676777777778003</v>
      </c>
      <c r="G488" s="6">
        <f t="shared" si="80"/>
        <v>-88.268874999999994</v>
      </c>
      <c r="J488" s="88" t="s">
        <v>19</v>
      </c>
      <c r="K488" s="88" t="s">
        <v>136</v>
      </c>
      <c r="L488" s="88" t="s">
        <v>312</v>
      </c>
      <c r="N488" s="6">
        <f t="shared" si="83"/>
        <v>8.2676777777778003</v>
      </c>
      <c r="O488" s="6">
        <f t="shared" si="81"/>
        <v>-87.656563000000006</v>
      </c>
    </row>
    <row r="489" spans="2:16" x14ac:dyDescent="0.25">
      <c r="B489" s="88">
        <v>8000000000</v>
      </c>
      <c r="C489" s="88">
        <v>-100.83884</v>
      </c>
      <c r="D489" s="88">
        <v>-94.385627999999997</v>
      </c>
      <c r="F489" s="6">
        <f t="shared" si="82"/>
        <v>8.5353555555556007</v>
      </c>
      <c r="G489" s="6">
        <f t="shared" si="80"/>
        <v>-72.465889000000004</v>
      </c>
      <c r="J489" s="88">
        <v>8000000000</v>
      </c>
      <c r="K489" s="88">
        <v>-84.200142</v>
      </c>
      <c r="L489" s="88">
        <v>-74.477530999999999</v>
      </c>
      <c r="N489" s="6">
        <f t="shared" si="83"/>
        <v>8.5353555555556007</v>
      </c>
      <c r="O489" s="6">
        <f t="shared" si="81"/>
        <v>-87.531845000000004</v>
      </c>
    </row>
    <row r="490" spans="2:16" x14ac:dyDescent="0.25">
      <c r="B490" s="88">
        <v>8045566666.6667004</v>
      </c>
      <c r="C490" s="88">
        <v>-99.456160999999994</v>
      </c>
      <c r="D490" s="88">
        <v>-92.159835999999999</v>
      </c>
      <c r="F490" s="6">
        <f t="shared" si="82"/>
        <v>8.8030333333332997</v>
      </c>
      <c r="G490" s="6">
        <f t="shared" si="80"/>
        <v>-77.841544999999996</v>
      </c>
      <c r="J490" s="88">
        <v>8045566666.6667004</v>
      </c>
      <c r="K490" s="88">
        <v>-87.698334000000003</v>
      </c>
      <c r="L490" s="88">
        <v>-77.942138999999997</v>
      </c>
      <c r="N490" s="6">
        <f t="shared" si="83"/>
        <v>8.8030333333332997</v>
      </c>
      <c r="O490" s="6">
        <f t="shared" si="81"/>
        <v>-79.424842999999996</v>
      </c>
    </row>
    <row r="491" spans="2:16" x14ac:dyDescent="0.25">
      <c r="B491" s="88">
        <v>8091133333.3332996</v>
      </c>
      <c r="C491" s="88">
        <v>-91.760650999999996</v>
      </c>
      <c r="D491" s="88">
        <v>-84.132041999999998</v>
      </c>
      <c r="F491" s="6">
        <f t="shared" si="82"/>
        <v>9.0707111111111001</v>
      </c>
      <c r="G491" s="6">
        <f t="shared" si="80"/>
        <v>-84.624840000000006</v>
      </c>
      <c r="J491" s="88">
        <v>8091133333.3332996</v>
      </c>
      <c r="K491" s="88">
        <v>-76.725989999999996</v>
      </c>
      <c r="L491" s="88">
        <v>-67.033928000000003</v>
      </c>
      <c r="N491" s="6">
        <f t="shared" si="83"/>
        <v>9.0707111111111001</v>
      </c>
      <c r="O491" s="6">
        <f t="shared" si="81"/>
        <v>-84.471016000000006</v>
      </c>
    </row>
    <row r="492" spans="2:16" x14ac:dyDescent="0.25">
      <c r="B492" s="88">
        <v>8136700000</v>
      </c>
      <c r="C492" s="88">
        <v>-90.150229999999993</v>
      </c>
      <c r="D492" s="88">
        <v>-82.328186000000002</v>
      </c>
      <c r="F492" s="6">
        <f t="shared" si="82"/>
        <v>9.3383888888889004</v>
      </c>
      <c r="G492" s="6">
        <f t="shared" si="80"/>
        <v>-83.015488000000005</v>
      </c>
      <c r="J492" s="88">
        <v>8136700000</v>
      </c>
      <c r="K492" s="88">
        <v>-76.517760999999993</v>
      </c>
      <c r="L492" s="88">
        <v>-67.290610999999998</v>
      </c>
      <c r="N492" s="6">
        <f t="shared" si="83"/>
        <v>9.3383888888889004</v>
      </c>
      <c r="O492" s="6">
        <f t="shared" si="81"/>
        <v>-80.694229000000007</v>
      </c>
    </row>
    <row r="493" spans="2:16" x14ac:dyDescent="0.25">
      <c r="B493" s="88">
        <v>8182266666.6667004</v>
      </c>
      <c r="C493" s="88">
        <v>-98.958861999999996</v>
      </c>
      <c r="D493" s="88">
        <v>-91.274544000000006</v>
      </c>
      <c r="F493" s="6">
        <f t="shared" si="82"/>
        <v>9.6060666666667007</v>
      </c>
      <c r="G493" s="6">
        <f t="shared" si="80"/>
        <v>-75.508369000000002</v>
      </c>
      <c r="J493" s="88">
        <v>8182266666.6667004</v>
      </c>
      <c r="K493" s="88">
        <v>-76.868668</v>
      </c>
      <c r="L493" s="88">
        <v>-68.105452999999997</v>
      </c>
      <c r="N493" s="6">
        <f t="shared" si="83"/>
        <v>9.6060666666667007</v>
      </c>
      <c r="O493" s="6">
        <f t="shared" si="81"/>
        <v>-87.695114000000004</v>
      </c>
    </row>
    <row r="494" spans="2:16" x14ac:dyDescent="0.25">
      <c r="B494" s="88">
        <v>8227833333.3332996</v>
      </c>
      <c r="C494" s="88">
        <v>-91.802611999999996</v>
      </c>
      <c r="D494" s="88">
        <v>-83.602958999999998</v>
      </c>
      <c r="F494" s="6">
        <f t="shared" si="82"/>
        <v>9.8737444444444016</v>
      </c>
      <c r="G494" s="6">
        <f t="shared" si="80"/>
        <v>-73.702727999999993</v>
      </c>
      <c r="J494" s="88">
        <v>8227833333.3332996</v>
      </c>
      <c r="K494" s="88">
        <v>-67.232642999999996</v>
      </c>
      <c r="L494" s="88">
        <v>-57.485531000000002</v>
      </c>
      <c r="N494" s="6">
        <f t="shared" si="83"/>
        <v>9.8737444444444016</v>
      </c>
      <c r="O494" s="6">
        <f t="shared" si="81"/>
        <v>-72.974739</v>
      </c>
    </row>
    <row r="495" spans="2:16" x14ac:dyDescent="0.25">
      <c r="B495" s="88">
        <v>8273400000</v>
      </c>
      <c r="C495" s="88">
        <v>-89.406311000000002</v>
      </c>
      <c r="D495" s="88">
        <v>-81.044426000000001</v>
      </c>
      <c r="F495" s="6">
        <f t="shared" si="82"/>
        <v>10.141422222221999</v>
      </c>
      <c r="G495" s="6">
        <f t="shared" si="80"/>
        <v>-70.868446000000006</v>
      </c>
      <c r="J495" s="88">
        <v>8273400000</v>
      </c>
      <c r="K495" s="88">
        <v>-85.900634999999994</v>
      </c>
      <c r="L495" s="88">
        <v>-75.872398000000004</v>
      </c>
      <c r="N495" s="6">
        <f t="shared" si="83"/>
        <v>10.141422222221999</v>
      </c>
      <c r="O495" s="6">
        <f t="shared" si="81"/>
        <v>-83.489127999999994</v>
      </c>
    </row>
    <row r="496" spans="2:16" x14ac:dyDescent="0.25">
      <c r="B496" s="88">
        <v>8318966666.6667004</v>
      </c>
      <c r="C496" s="88">
        <v>-92.121016999999995</v>
      </c>
      <c r="D496" s="88">
        <v>-83.684325999999999</v>
      </c>
      <c r="F496" s="6">
        <f t="shared" si="82"/>
        <v>10.4091</v>
      </c>
      <c r="G496" s="6">
        <f t="shared" si="80"/>
        <v>-70.753189000000006</v>
      </c>
      <c r="J496" s="88">
        <v>8318966666.6667004</v>
      </c>
      <c r="K496" s="88">
        <v>-71.424591000000007</v>
      </c>
      <c r="L496" s="88">
        <v>-61.307453000000002</v>
      </c>
      <c r="N496" s="6">
        <f t="shared" si="83"/>
        <v>10.4091</v>
      </c>
      <c r="O496" s="6">
        <f t="shared" si="81"/>
        <v>-85.576369999999997</v>
      </c>
    </row>
    <row r="497" spans="2:16" x14ac:dyDescent="0.25">
      <c r="B497" s="88">
        <v>8364533333.3332996</v>
      </c>
      <c r="C497" s="88">
        <v>-90.585883999999993</v>
      </c>
      <c r="D497" s="88">
        <v>-82.329575000000006</v>
      </c>
      <c r="F497" s="6">
        <f t="shared" si="82"/>
        <v>10.676777777778</v>
      </c>
      <c r="G497" s="6">
        <f t="shared" si="80"/>
        <v>-69.382744000000002</v>
      </c>
      <c r="J497" s="88">
        <v>8364533333.3332996</v>
      </c>
      <c r="K497" s="88">
        <v>-73.077171000000007</v>
      </c>
      <c r="L497" s="88">
        <v>-63.442473999999997</v>
      </c>
      <c r="N497" s="6">
        <f t="shared" si="83"/>
        <v>10.676777777778</v>
      </c>
      <c r="O497" s="6">
        <f t="shared" si="81"/>
        <v>-89.648796000000004</v>
      </c>
    </row>
    <row r="498" spans="2:16" x14ac:dyDescent="0.25">
      <c r="B498" s="88">
        <v>8410100000</v>
      </c>
      <c r="C498" s="88">
        <v>-89.201758999999996</v>
      </c>
      <c r="D498" s="88">
        <v>-80.796379000000002</v>
      </c>
      <c r="F498" s="6">
        <f t="shared" si="82"/>
        <v>10.944455555555999</v>
      </c>
      <c r="G498" s="6">
        <f t="shared" si="80"/>
        <v>-70.342269999999999</v>
      </c>
      <c r="J498" s="88">
        <v>8410100000</v>
      </c>
      <c r="K498" s="88">
        <v>-81.115921</v>
      </c>
      <c r="L498" s="88">
        <v>-71.987365999999994</v>
      </c>
      <c r="N498" s="6">
        <f t="shared" si="83"/>
        <v>10.944455555555999</v>
      </c>
      <c r="O498" s="6">
        <f t="shared" si="81"/>
        <v>-84.659171999999998</v>
      </c>
    </row>
    <row r="499" spans="2:16" x14ac:dyDescent="0.25">
      <c r="B499" s="88">
        <v>8455666666.6667004</v>
      </c>
      <c r="C499" s="88">
        <v>-81.421852000000001</v>
      </c>
      <c r="D499" s="88">
        <v>-73.099463999999998</v>
      </c>
      <c r="F499" s="6">
        <f t="shared" si="82"/>
        <v>11.212133333333</v>
      </c>
      <c r="G499" s="6">
        <f t="shared" si="80"/>
        <v>-70.095061999999999</v>
      </c>
      <c r="J499" s="88">
        <v>8455666666.6667004</v>
      </c>
      <c r="K499" s="88">
        <v>-72.279221000000007</v>
      </c>
      <c r="L499" s="88">
        <v>-63.393344999999997</v>
      </c>
      <c r="N499" s="6">
        <f t="shared" si="83"/>
        <v>11.212133333333</v>
      </c>
      <c r="O499" s="6">
        <f t="shared" si="81"/>
        <v>-80.513283000000001</v>
      </c>
    </row>
    <row r="500" spans="2:16" x14ac:dyDescent="0.25">
      <c r="B500" s="88">
        <v>8501233333.3332996</v>
      </c>
      <c r="C500" s="88">
        <v>-85.600814999999997</v>
      </c>
      <c r="D500" s="88">
        <v>-77.964225999999996</v>
      </c>
      <c r="F500" s="6">
        <f t="shared" si="82"/>
        <v>11.479811111110999</v>
      </c>
      <c r="G500" s="6">
        <f t="shared" si="80"/>
        <v>-74.82132</v>
      </c>
      <c r="J500" s="88">
        <v>8501233333.3332996</v>
      </c>
      <c r="K500" s="88">
        <v>-64.174423000000004</v>
      </c>
      <c r="L500" s="88">
        <v>-55.606171000000003</v>
      </c>
      <c r="N500" s="6">
        <f t="shared" si="83"/>
        <v>11.479811111110999</v>
      </c>
      <c r="O500" s="6">
        <f t="shared" si="81"/>
        <v>-77.751769999999993</v>
      </c>
    </row>
    <row r="501" spans="2:16" x14ac:dyDescent="0.25">
      <c r="B501" s="88">
        <v>8546800000</v>
      </c>
      <c r="C501" s="88">
        <v>-76.265677999999994</v>
      </c>
      <c r="D501" s="88">
        <v>-68.792229000000006</v>
      </c>
      <c r="F501" s="6">
        <f t="shared" si="82"/>
        <v>11.747488888889</v>
      </c>
      <c r="G501" s="6">
        <f t="shared" si="80"/>
        <v>-76.767487000000003</v>
      </c>
      <c r="J501" s="88">
        <v>8546800000</v>
      </c>
      <c r="K501" s="88">
        <v>-56.177703999999999</v>
      </c>
      <c r="L501" s="88">
        <v>-47.070621000000003</v>
      </c>
      <c r="N501" s="6">
        <f t="shared" si="83"/>
        <v>11.747488888889</v>
      </c>
      <c r="O501" s="6">
        <f t="shared" si="81"/>
        <v>-80.040122999999994</v>
      </c>
    </row>
    <row r="502" spans="2:16" x14ac:dyDescent="0.25">
      <c r="B502" s="88">
        <v>8592366666.6667004</v>
      </c>
      <c r="C502" s="88">
        <v>-62.320210000000003</v>
      </c>
      <c r="D502" s="88">
        <v>-54.715629999999997</v>
      </c>
      <c r="F502" s="6">
        <f t="shared" si="82"/>
        <v>12.015166666667</v>
      </c>
      <c r="G502" s="6">
        <f t="shared" si="80"/>
        <v>-72.866089000000002</v>
      </c>
      <c r="J502" s="88">
        <v>8592366666.6667004</v>
      </c>
      <c r="K502" s="88">
        <v>-51.671452000000002</v>
      </c>
      <c r="L502" s="88">
        <v>-41.960979000000002</v>
      </c>
      <c r="N502" s="6">
        <f t="shared" si="83"/>
        <v>12.015166666667</v>
      </c>
      <c r="O502" s="6">
        <f t="shared" si="81"/>
        <v>-74.987647999999993</v>
      </c>
    </row>
    <row r="503" spans="2:16" x14ac:dyDescent="0.25">
      <c r="B503" s="88">
        <v>8637933333.3332996</v>
      </c>
      <c r="C503" s="88">
        <v>-50.581924000000001</v>
      </c>
      <c r="D503" s="88">
        <v>-42.303607999999997</v>
      </c>
      <c r="F503" s="6">
        <f t="shared" si="82"/>
        <v>12.282844444444001</v>
      </c>
      <c r="G503" s="6">
        <f t="shared" si="80"/>
        <v>-68.118003999999999</v>
      </c>
      <c r="J503" s="88">
        <v>8637933333.3332996</v>
      </c>
      <c r="K503" s="88">
        <v>-45.699894</v>
      </c>
      <c r="L503" s="88">
        <v>-35.345939999999999</v>
      </c>
      <c r="N503" s="6">
        <f t="shared" si="83"/>
        <v>12.282844444444001</v>
      </c>
      <c r="O503" s="6">
        <f t="shared" si="81"/>
        <v>-77.963783000000006</v>
      </c>
    </row>
    <row r="504" spans="2:16" x14ac:dyDescent="0.25">
      <c r="B504" s="88">
        <v>8683500000</v>
      </c>
      <c r="C504" s="88">
        <v>-48.451954000000001</v>
      </c>
      <c r="D504" s="88">
        <v>-40.260368</v>
      </c>
      <c r="F504" s="6">
        <f t="shared" si="82"/>
        <v>12.550522222222</v>
      </c>
      <c r="G504" s="6">
        <f t="shared" si="80"/>
        <v>-36.301929000000001</v>
      </c>
      <c r="J504" s="88">
        <v>8683500000</v>
      </c>
      <c r="K504" s="88">
        <v>-44.597492000000003</v>
      </c>
      <c r="L504" s="88">
        <v>-34.342289000000001</v>
      </c>
      <c r="N504" s="6">
        <f t="shared" si="83"/>
        <v>12.550522222222</v>
      </c>
      <c r="O504" s="6">
        <f t="shared" si="81"/>
        <v>-60.536437999999997</v>
      </c>
    </row>
    <row r="505" spans="2:16" x14ac:dyDescent="0.25">
      <c r="B505" s="88">
        <v>8729066666.6667004</v>
      </c>
      <c r="C505" s="88">
        <v>-35.292088</v>
      </c>
      <c r="D505" s="88">
        <v>-26.766331000000001</v>
      </c>
      <c r="F505" s="6">
        <f t="shared" si="82"/>
        <v>12.818199999999999</v>
      </c>
      <c r="G505" s="6">
        <f t="shared" si="80"/>
        <v>-69.926490999999999</v>
      </c>
      <c r="J505" s="88">
        <v>8729066666.6667004</v>
      </c>
      <c r="K505" s="88">
        <v>-42.145541999999999</v>
      </c>
      <c r="L505" s="88">
        <v>-30.825044999999999</v>
      </c>
      <c r="N505" s="6">
        <f t="shared" si="83"/>
        <v>12.818199999999999</v>
      </c>
      <c r="O505" s="6">
        <f t="shared" si="81"/>
        <v>-72.270599000000004</v>
      </c>
    </row>
    <row r="506" spans="2:16" x14ac:dyDescent="0.25">
      <c r="B506" s="88">
        <v>8774633333.3332996</v>
      </c>
      <c r="C506" s="88">
        <v>-35.321323</v>
      </c>
      <c r="D506" s="88">
        <v>-20.325716</v>
      </c>
      <c r="F506" s="6" t="s">
        <v>21</v>
      </c>
      <c r="J506" s="88">
        <v>8774633333.3332996</v>
      </c>
      <c r="K506" s="88">
        <v>-41.823985999999998</v>
      </c>
      <c r="L506" s="88">
        <v>-23.737065999999999</v>
      </c>
      <c r="N506" s="6" t="s">
        <v>21</v>
      </c>
    </row>
    <row r="507" spans="2:16" x14ac:dyDescent="0.25">
      <c r="B507" s="88">
        <v>8820200000</v>
      </c>
      <c r="C507" s="88">
        <v>-34.998748999999997</v>
      </c>
      <c r="D507" s="88">
        <v>-24.792358</v>
      </c>
      <c r="J507" s="88">
        <v>8820200000</v>
      </c>
      <c r="K507" s="88">
        <v>-40.552334000000002</v>
      </c>
      <c r="L507" s="88">
        <v>-26.951839</v>
      </c>
    </row>
    <row r="508" spans="2:16" x14ac:dyDescent="0.25">
      <c r="B508" s="88" t="s">
        <v>21</v>
      </c>
      <c r="J508" s="88" t="s">
        <v>21</v>
      </c>
    </row>
    <row r="509" spans="2:16" x14ac:dyDescent="0.25">
      <c r="F509" s="6" t="s">
        <v>66</v>
      </c>
      <c r="N509" s="6" t="s">
        <v>66</v>
      </c>
    </row>
    <row r="510" spans="2:16" ht="15.75" x14ac:dyDescent="0.25">
      <c r="F510" s="6" t="s">
        <v>19</v>
      </c>
      <c r="G510" s="6" t="str">
        <f t="shared" ref="G510:G529" si="84">D536</f>
        <v>5Rx3L dBc Log Mag(dB)</v>
      </c>
      <c r="H510" s="35">
        <v>5</v>
      </c>
      <c r="N510" s="6" t="s">
        <v>19</v>
      </c>
      <c r="O510" s="6" t="str">
        <f t="shared" ref="O510:O529" si="85">L536</f>
        <v>5Rx3L dBc Log Mag(dB)</v>
      </c>
      <c r="P510" s="35">
        <v>5</v>
      </c>
    </row>
    <row r="511" spans="2:16" ht="15.75" x14ac:dyDescent="0.25">
      <c r="B511" s="88" t="s">
        <v>64</v>
      </c>
      <c r="F511" s="6">
        <f t="shared" ref="F511:F529" si="86">B537/1000000000</f>
        <v>8</v>
      </c>
      <c r="G511" s="6">
        <f t="shared" si="84"/>
        <v>-63.860686999999999</v>
      </c>
      <c r="H511" s="36">
        <f>ABS(AVERAGE(G511:G529)-(H510-1)*10)</f>
        <v>119.20735210526317</v>
      </c>
      <c r="J511" s="88" t="s">
        <v>64</v>
      </c>
      <c r="N511" s="6">
        <f t="shared" ref="N511:N529" si="87">J537/1000000000</f>
        <v>8</v>
      </c>
      <c r="O511" s="6">
        <f t="shared" si="85"/>
        <v>-79.558113000000006</v>
      </c>
      <c r="P511" s="36">
        <f>ABS(AVERAGE(O511:O529)-(P510-1)*10)</f>
        <v>121.12078415789473</v>
      </c>
    </row>
    <row r="512" spans="2:16" x14ac:dyDescent="0.25">
      <c r="B512" s="88" t="s">
        <v>19</v>
      </c>
      <c r="C512" s="88" t="s">
        <v>137</v>
      </c>
      <c r="D512" s="88" t="s">
        <v>65</v>
      </c>
      <c r="F512" s="6">
        <f t="shared" si="86"/>
        <v>8.6232333333332996</v>
      </c>
      <c r="G512" s="6">
        <f t="shared" si="84"/>
        <v>-77.583327999999995</v>
      </c>
      <c r="J512" s="88" t="s">
        <v>19</v>
      </c>
      <c r="K512" s="88" t="s">
        <v>137</v>
      </c>
      <c r="L512" s="88" t="s">
        <v>65</v>
      </c>
      <c r="N512" s="6">
        <f t="shared" si="87"/>
        <v>8.6232333333332996</v>
      </c>
      <c r="O512" s="6">
        <f t="shared" si="85"/>
        <v>-85.594971000000001</v>
      </c>
    </row>
    <row r="513" spans="2:15" x14ac:dyDescent="0.25">
      <c r="B513" s="88">
        <v>8000000000</v>
      </c>
      <c r="C513" s="88">
        <v>-72.516593999999998</v>
      </c>
      <c r="D513" s="88">
        <v>-66.063393000000005</v>
      </c>
      <c r="F513" s="6">
        <f t="shared" si="86"/>
        <v>9.2464666666667004</v>
      </c>
      <c r="G513" s="6">
        <f t="shared" si="84"/>
        <v>-76.646072000000004</v>
      </c>
      <c r="J513" s="88">
        <v>8000000000</v>
      </c>
      <c r="K513" s="88">
        <v>-91.278830999999997</v>
      </c>
      <c r="L513" s="88">
        <v>-81.556220999999994</v>
      </c>
      <c r="N513" s="6">
        <f t="shared" si="87"/>
        <v>9.2464666666667004</v>
      </c>
      <c r="O513" s="6">
        <f t="shared" si="85"/>
        <v>-85.138289999999998</v>
      </c>
    </row>
    <row r="514" spans="2:15" x14ac:dyDescent="0.25">
      <c r="B514" s="88">
        <v>8267677777.7777996</v>
      </c>
      <c r="C514" s="88">
        <v>-95.565207999999998</v>
      </c>
      <c r="D514" s="88">
        <v>-88.268874999999994</v>
      </c>
      <c r="F514" s="6">
        <f t="shared" si="86"/>
        <v>9.8696999999999999</v>
      </c>
      <c r="G514" s="6">
        <f t="shared" si="84"/>
        <v>-80.499367000000007</v>
      </c>
      <c r="J514" s="88">
        <v>8267677777.7777996</v>
      </c>
      <c r="K514" s="88">
        <v>-97.412757999999997</v>
      </c>
      <c r="L514" s="88">
        <v>-87.656563000000006</v>
      </c>
      <c r="N514" s="6">
        <f t="shared" si="87"/>
        <v>9.8696999999999999</v>
      </c>
      <c r="O514" s="6">
        <f t="shared" si="85"/>
        <v>-86.892830000000004</v>
      </c>
    </row>
    <row r="515" spans="2:15" x14ac:dyDescent="0.25">
      <c r="B515" s="88">
        <v>8535355555.5556002</v>
      </c>
      <c r="C515" s="88">
        <v>-80.094498000000002</v>
      </c>
      <c r="D515" s="88">
        <v>-72.465889000000004</v>
      </c>
      <c r="F515" s="6">
        <f t="shared" si="86"/>
        <v>10.492933333333001</v>
      </c>
      <c r="G515" s="6">
        <f t="shared" si="84"/>
        <v>-75.029205000000005</v>
      </c>
      <c r="J515" s="88">
        <v>8535355555.5556002</v>
      </c>
      <c r="K515" s="88">
        <v>-97.223906999999997</v>
      </c>
      <c r="L515" s="88">
        <v>-87.531845000000004</v>
      </c>
      <c r="N515" s="6">
        <f t="shared" si="87"/>
        <v>10.492933333333001</v>
      </c>
      <c r="O515" s="6">
        <f t="shared" si="85"/>
        <v>-79.895966000000001</v>
      </c>
    </row>
    <row r="516" spans="2:15" x14ac:dyDescent="0.25">
      <c r="B516" s="88">
        <v>8803033333.3332996</v>
      </c>
      <c r="C516" s="88">
        <v>-85.663582000000005</v>
      </c>
      <c r="D516" s="88">
        <v>-77.841544999999996</v>
      </c>
      <c r="F516" s="6">
        <f t="shared" si="86"/>
        <v>11.116166666667</v>
      </c>
      <c r="G516" s="6">
        <f t="shared" si="84"/>
        <v>-83.466187000000005</v>
      </c>
      <c r="J516" s="88">
        <v>8803033333.3332996</v>
      </c>
      <c r="K516" s="88">
        <v>-88.651993000000004</v>
      </c>
      <c r="L516" s="88">
        <v>-79.424842999999996</v>
      </c>
      <c r="N516" s="6">
        <f t="shared" si="87"/>
        <v>11.116166666667</v>
      </c>
      <c r="O516" s="6">
        <f t="shared" si="85"/>
        <v>-86.229927000000004</v>
      </c>
    </row>
    <row r="517" spans="2:15" x14ac:dyDescent="0.25">
      <c r="B517" s="88">
        <v>9070711111.1110992</v>
      </c>
      <c r="C517" s="88">
        <v>-92.309157999999996</v>
      </c>
      <c r="D517" s="88">
        <v>-84.624840000000006</v>
      </c>
      <c r="F517" s="6">
        <f t="shared" si="86"/>
        <v>11.7394</v>
      </c>
      <c r="G517" s="6">
        <f t="shared" si="84"/>
        <v>-66.787452999999999</v>
      </c>
      <c r="J517" s="88">
        <v>9070711111.1110992</v>
      </c>
      <c r="K517" s="88">
        <v>-93.234229999999997</v>
      </c>
      <c r="L517" s="88">
        <v>-84.471016000000006</v>
      </c>
      <c r="N517" s="6">
        <f t="shared" si="87"/>
        <v>11.7394</v>
      </c>
      <c r="O517" s="6">
        <f t="shared" si="85"/>
        <v>-81.928336999999999</v>
      </c>
    </row>
    <row r="518" spans="2:15" x14ac:dyDescent="0.25">
      <c r="B518" s="88">
        <v>9338388888.8889008</v>
      </c>
      <c r="C518" s="88">
        <v>-91.215141000000003</v>
      </c>
      <c r="D518" s="88">
        <v>-83.015488000000005</v>
      </c>
      <c r="F518" s="6">
        <f t="shared" si="86"/>
        <v>12.362633333333001</v>
      </c>
      <c r="G518" s="6">
        <f t="shared" si="84"/>
        <v>-105.0065</v>
      </c>
      <c r="J518" s="88">
        <v>9338388888.8889008</v>
      </c>
      <c r="K518" s="88">
        <v>-90.441338000000002</v>
      </c>
      <c r="L518" s="88">
        <v>-80.694229000000007</v>
      </c>
      <c r="N518" s="6">
        <f t="shared" si="87"/>
        <v>12.362633333333001</v>
      </c>
      <c r="O518" s="6">
        <f t="shared" si="85"/>
        <v>-86.051322999999996</v>
      </c>
    </row>
    <row r="519" spans="2:15" x14ac:dyDescent="0.25">
      <c r="B519" s="88">
        <v>9606066666.6667004</v>
      </c>
      <c r="C519" s="88">
        <v>-83.870255</v>
      </c>
      <c r="D519" s="88">
        <v>-75.508369000000002</v>
      </c>
      <c r="F519" s="6">
        <f t="shared" si="86"/>
        <v>12.985866666667</v>
      </c>
      <c r="G519" s="6">
        <f t="shared" si="84"/>
        <v>-88.934798999999998</v>
      </c>
      <c r="J519" s="88">
        <v>9606066666.6667004</v>
      </c>
      <c r="K519" s="88">
        <v>-97.723343</v>
      </c>
      <c r="L519" s="88">
        <v>-87.695114000000004</v>
      </c>
      <c r="N519" s="6">
        <f t="shared" si="87"/>
        <v>12.985866666667</v>
      </c>
      <c r="O519" s="6">
        <f t="shared" si="85"/>
        <v>-79.703491</v>
      </c>
    </row>
    <row r="520" spans="2:15" x14ac:dyDescent="0.25">
      <c r="B520" s="88">
        <v>9873744444.4444008</v>
      </c>
      <c r="C520" s="88">
        <v>-82.139420000000001</v>
      </c>
      <c r="D520" s="88">
        <v>-73.702727999999993</v>
      </c>
      <c r="F520" s="6">
        <f t="shared" si="86"/>
        <v>13.6091</v>
      </c>
      <c r="G520" s="6">
        <f t="shared" si="84"/>
        <v>-79.553321999999994</v>
      </c>
      <c r="J520" s="88">
        <v>9873744444.4444008</v>
      </c>
      <c r="K520" s="88">
        <v>-83.091873000000007</v>
      </c>
      <c r="L520" s="88">
        <v>-72.974739</v>
      </c>
      <c r="N520" s="6">
        <f t="shared" si="87"/>
        <v>13.6091</v>
      </c>
      <c r="O520" s="6">
        <f t="shared" si="85"/>
        <v>-81.860068999999996</v>
      </c>
    </row>
    <row r="521" spans="2:15" x14ac:dyDescent="0.25">
      <c r="B521" s="88">
        <v>10141422222.222</v>
      </c>
      <c r="C521" s="88">
        <v>-79.124756000000005</v>
      </c>
      <c r="D521" s="88">
        <v>-70.868446000000006</v>
      </c>
      <c r="F521" s="6">
        <f t="shared" si="86"/>
        <v>14.232333333333001</v>
      </c>
      <c r="G521" s="6">
        <f t="shared" si="84"/>
        <v>-81.389908000000005</v>
      </c>
      <c r="J521" s="88">
        <v>10141422222.222</v>
      </c>
      <c r="K521" s="88">
        <v>-93.123824999999997</v>
      </c>
      <c r="L521" s="88">
        <v>-83.489127999999994</v>
      </c>
      <c r="N521" s="6">
        <f t="shared" si="87"/>
        <v>14.232333333333001</v>
      </c>
      <c r="O521" s="6">
        <f t="shared" si="85"/>
        <v>-79.710212999999996</v>
      </c>
    </row>
    <row r="522" spans="2:15" x14ac:dyDescent="0.25">
      <c r="B522" s="88">
        <v>10409100000</v>
      </c>
      <c r="C522" s="88">
        <v>-79.158562000000003</v>
      </c>
      <c r="D522" s="88">
        <v>-70.753189000000006</v>
      </c>
      <c r="F522" s="6">
        <f t="shared" si="86"/>
        <v>14.855566666667</v>
      </c>
      <c r="G522" s="6">
        <f t="shared" si="84"/>
        <v>-91.658896999999996</v>
      </c>
      <c r="J522" s="88">
        <v>10409100000</v>
      </c>
      <c r="K522" s="88">
        <v>-94.704926</v>
      </c>
      <c r="L522" s="88">
        <v>-85.576369999999997</v>
      </c>
      <c r="N522" s="6">
        <f t="shared" si="87"/>
        <v>14.855566666667</v>
      </c>
      <c r="O522" s="6">
        <f t="shared" si="85"/>
        <v>-89.142700000000005</v>
      </c>
    </row>
    <row r="523" spans="2:15" x14ac:dyDescent="0.25">
      <c r="B523" s="88">
        <v>10676777777.778</v>
      </c>
      <c r="C523" s="88">
        <v>-77.705123999999998</v>
      </c>
      <c r="D523" s="88">
        <v>-69.382744000000002</v>
      </c>
      <c r="F523" s="6">
        <f t="shared" si="86"/>
        <v>15.4788</v>
      </c>
      <c r="G523" s="6">
        <f t="shared" si="84"/>
        <v>-78.189994999999996</v>
      </c>
      <c r="J523" s="88">
        <v>10676777777.778</v>
      </c>
      <c r="K523" s="88">
        <v>-98.534667999999996</v>
      </c>
      <c r="L523" s="88">
        <v>-89.648796000000004</v>
      </c>
      <c r="N523" s="6">
        <f t="shared" si="87"/>
        <v>15.4788</v>
      </c>
      <c r="O523" s="6">
        <f t="shared" si="85"/>
        <v>-82.707397</v>
      </c>
    </row>
    <row r="524" spans="2:15" x14ac:dyDescent="0.25">
      <c r="B524" s="88">
        <v>10944455555.556</v>
      </c>
      <c r="C524" s="88">
        <v>-77.978859</v>
      </c>
      <c r="D524" s="88">
        <v>-70.342269999999999</v>
      </c>
      <c r="F524" s="6">
        <f t="shared" si="86"/>
        <v>16.102033333333001</v>
      </c>
      <c r="G524" s="6">
        <f t="shared" si="84"/>
        <v>-84.892623999999998</v>
      </c>
      <c r="J524" s="88">
        <v>10944455555.556</v>
      </c>
      <c r="K524" s="88">
        <v>-93.227417000000003</v>
      </c>
      <c r="L524" s="88">
        <v>-84.659171999999998</v>
      </c>
      <c r="N524" s="6">
        <f t="shared" si="87"/>
        <v>16.102033333333001</v>
      </c>
      <c r="O524" s="6">
        <f t="shared" si="85"/>
        <v>-82.949554000000006</v>
      </c>
    </row>
    <row r="525" spans="2:15" x14ac:dyDescent="0.25">
      <c r="B525" s="88">
        <v>11212133333.333</v>
      </c>
      <c r="C525" s="88">
        <v>-77.568511999999998</v>
      </c>
      <c r="D525" s="88">
        <v>-70.095061999999999</v>
      </c>
      <c r="F525" s="6">
        <f t="shared" si="86"/>
        <v>16.725266666667</v>
      </c>
      <c r="G525" s="6">
        <f t="shared" si="84"/>
        <v>-82.759827000000001</v>
      </c>
      <c r="J525" s="88">
        <v>11212133333.333</v>
      </c>
      <c r="K525" s="88">
        <v>-89.620361000000003</v>
      </c>
      <c r="L525" s="88">
        <v>-80.513283000000001</v>
      </c>
      <c r="N525" s="6">
        <f t="shared" si="87"/>
        <v>16.725266666667</v>
      </c>
      <c r="O525" s="6">
        <f t="shared" si="85"/>
        <v>-73.196533000000002</v>
      </c>
    </row>
    <row r="526" spans="2:15" x14ac:dyDescent="0.25">
      <c r="B526" s="88">
        <v>11479811111.111</v>
      </c>
      <c r="C526" s="88">
        <v>-82.425895999999995</v>
      </c>
      <c r="D526" s="88">
        <v>-74.82132</v>
      </c>
      <c r="F526" s="6">
        <f t="shared" si="86"/>
        <v>17.348500000000001</v>
      </c>
      <c r="G526" s="6">
        <f t="shared" si="84"/>
        <v>-82.528060999999994</v>
      </c>
      <c r="J526" s="88">
        <v>11479811111.111</v>
      </c>
      <c r="K526" s="88">
        <v>-87.462242000000003</v>
      </c>
      <c r="L526" s="88">
        <v>-77.751769999999993</v>
      </c>
      <c r="N526" s="6">
        <f t="shared" si="87"/>
        <v>17.348500000000001</v>
      </c>
      <c r="O526" s="6">
        <f t="shared" si="85"/>
        <v>-74.358886999999996</v>
      </c>
    </row>
    <row r="527" spans="2:15" x14ac:dyDescent="0.25">
      <c r="B527" s="88">
        <v>11747488888.889</v>
      </c>
      <c r="C527" s="88">
        <v>-85.045806999999996</v>
      </c>
      <c r="D527" s="88">
        <v>-76.767487000000003</v>
      </c>
      <c r="F527" s="6">
        <f t="shared" si="86"/>
        <v>17.971733333332999</v>
      </c>
      <c r="G527" s="6">
        <f t="shared" si="84"/>
        <v>-80.292336000000006</v>
      </c>
      <c r="J527" s="88">
        <v>11747488888.889</v>
      </c>
      <c r="K527" s="88">
        <v>-90.394081</v>
      </c>
      <c r="L527" s="88">
        <v>-80.040122999999994</v>
      </c>
      <c r="N527" s="6">
        <f t="shared" si="87"/>
        <v>17.971733333332999</v>
      </c>
      <c r="O527" s="6">
        <f t="shared" si="85"/>
        <v>-84.375771</v>
      </c>
    </row>
    <row r="528" spans="2:15" x14ac:dyDescent="0.25">
      <c r="B528" s="88">
        <v>12015166666.667</v>
      </c>
      <c r="C528" s="88">
        <v>-81.057670999999999</v>
      </c>
      <c r="D528" s="88">
        <v>-72.866089000000002</v>
      </c>
      <c r="F528" s="6">
        <f t="shared" si="86"/>
        <v>18.594966666666998</v>
      </c>
      <c r="G528" s="6">
        <f t="shared" si="84"/>
        <v>-41.482619999999997</v>
      </c>
      <c r="J528" s="88">
        <v>12015166666.667</v>
      </c>
      <c r="K528" s="88">
        <v>-85.242851000000002</v>
      </c>
      <c r="L528" s="88">
        <v>-74.987647999999993</v>
      </c>
      <c r="N528" s="6">
        <f t="shared" si="87"/>
        <v>18.594966666666998</v>
      </c>
      <c r="O528" s="6">
        <f t="shared" si="85"/>
        <v>-65.548073000000002</v>
      </c>
    </row>
    <row r="529" spans="2:16" x14ac:dyDescent="0.25">
      <c r="B529" s="88">
        <v>12282844444.444</v>
      </c>
      <c r="C529" s="88">
        <v>-76.643767999999994</v>
      </c>
      <c r="D529" s="88">
        <v>-68.118003999999999</v>
      </c>
      <c r="F529" s="6">
        <f t="shared" si="86"/>
        <v>19.2182</v>
      </c>
      <c r="G529" s="6">
        <f t="shared" si="84"/>
        <v>-84.378501999999997</v>
      </c>
      <c r="J529" s="88">
        <v>12282844444.444</v>
      </c>
      <c r="K529" s="88">
        <v>-89.284278999999998</v>
      </c>
      <c r="L529" s="88">
        <v>-77.963783000000006</v>
      </c>
      <c r="N529" s="6">
        <f t="shared" si="87"/>
        <v>19.2182</v>
      </c>
      <c r="O529" s="6">
        <f t="shared" si="85"/>
        <v>-76.452454000000003</v>
      </c>
    </row>
    <row r="530" spans="2:16" x14ac:dyDescent="0.25">
      <c r="B530" s="88">
        <v>12550522222.222</v>
      </c>
      <c r="C530" s="88">
        <v>-51.297539</v>
      </c>
      <c r="D530" s="88">
        <v>-36.301929000000001</v>
      </c>
      <c r="F530" s="6" t="s">
        <v>21</v>
      </c>
      <c r="J530" s="88">
        <v>12550522222.222</v>
      </c>
      <c r="K530" s="88">
        <v>-78.623360000000005</v>
      </c>
      <c r="L530" s="88">
        <v>-60.536437999999997</v>
      </c>
      <c r="N530" s="6" t="s">
        <v>21</v>
      </c>
    </row>
    <row r="531" spans="2:16" x14ac:dyDescent="0.25">
      <c r="B531" s="88">
        <v>12818200000</v>
      </c>
      <c r="C531" s="88">
        <v>-80.132880999999998</v>
      </c>
      <c r="D531" s="88">
        <v>-69.926490999999999</v>
      </c>
      <c r="J531" s="88">
        <v>12818200000</v>
      </c>
      <c r="K531" s="88">
        <v>-85.871093999999999</v>
      </c>
      <c r="L531" s="88">
        <v>-72.270599000000004</v>
      </c>
    </row>
    <row r="532" spans="2:16" x14ac:dyDescent="0.25">
      <c r="B532" s="88" t="s">
        <v>21</v>
      </c>
      <c r="J532" s="88" t="s">
        <v>21</v>
      </c>
    </row>
    <row r="533" spans="2:16" x14ac:dyDescent="0.25">
      <c r="F533" s="6" t="s">
        <v>68</v>
      </c>
      <c r="N533" s="6" t="s">
        <v>68</v>
      </c>
    </row>
    <row r="534" spans="2:16" ht="15.75" x14ac:dyDescent="0.25">
      <c r="F534" s="6" t="s">
        <v>19</v>
      </c>
      <c r="G534" s="6" t="str">
        <f t="shared" ref="G534:G553" si="88">D560</f>
        <v>5Rx4L dBc Log Mag(dB)</v>
      </c>
      <c r="H534" s="35">
        <v>5</v>
      </c>
      <c r="N534" s="6" t="s">
        <v>19</v>
      </c>
      <c r="O534" s="6" t="str">
        <f t="shared" ref="O534:O553" si="89">L560</f>
        <v>5Rx4L dBc Log Mag(dB)</v>
      </c>
      <c r="P534" s="35">
        <v>5</v>
      </c>
    </row>
    <row r="535" spans="2:16" ht="15.75" x14ac:dyDescent="0.25">
      <c r="B535" s="88" t="s">
        <v>66</v>
      </c>
      <c r="F535" s="6">
        <f t="shared" ref="F535:F553" si="90">B561/1000000000</f>
        <v>8</v>
      </c>
      <c r="G535" s="6">
        <f t="shared" si="88"/>
        <v>-63.726264999999998</v>
      </c>
      <c r="H535" s="36">
        <f>ABS(AVERAGE(G535:G553)-(H534-1)*10)</f>
        <v>119.135098</v>
      </c>
      <c r="J535" s="88" t="s">
        <v>66</v>
      </c>
      <c r="N535" s="6">
        <f t="shared" ref="N535:N553" si="91">J561/1000000000</f>
        <v>8</v>
      </c>
      <c r="O535" s="6">
        <f t="shared" si="89"/>
        <v>-83.120543999999995</v>
      </c>
      <c r="P535" s="36">
        <f>ABS(AVERAGE(O535:O553)-(P534-1)*10)</f>
        <v>123.21649368421052</v>
      </c>
    </row>
    <row r="536" spans="2:16" x14ac:dyDescent="0.25">
      <c r="B536" s="88" t="s">
        <v>19</v>
      </c>
      <c r="C536" s="88" t="s">
        <v>138</v>
      </c>
      <c r="D536" s="88" t="s">
        <v>67</v>
      </c>
      <c r="F536" s="6">
        <f t="shared" si="90"/>
        <v>8.9787888888889</v>
      </c>
      <c r="G536" s="6">
        <f t="shared" si="88"/>
        <v>-84.868354999999994</v>
      </c>
      <c r="J536" s="88" t="s">
        <v>19</v>
      </c>
      <c r="K536" s="88" t="s">
        <v>138</v>
      </c>
      <c r="L536" s="88" t="s">
        <v>67</v>
      </c>
      <c r="N536" s="6">
        <f t="shared" si="91"/>
        <v>8.9787888888889</v>
      </c>
      <c r="O536" s="6">
        <f t="shared" si="89"/>
        <v>-83.631591999999998</v>
      </c>
    </row>
    <row r="537" spans="2:16" x14ac:dyDescent="0.25">
      <c r="B537" s="88">
        <v>8000000000</v>
      </c>
      <c r="C537" s="88">
        <v>-70.313889000000003</v>
      </c>
      <c r="D537" s="88">
        <v>-63.860686999999999</v>
      </c>
      <c r="F537" s="6">
        <f t="shared" si="90"/>
        <v>9.9575777777778001</v>
      </c>
      <c r="G537" s="6">
        <f t="shared" si="88"/>
        <v>-82.353133999999997</v>
      </c>
      <c r="J537" s="88">
        <v>8000000000</v>
      </c>
      <c r="K537" s="88">
        <v>-89.280724000000006</v>
      </c>
      <c r="L537" s="88">
        <v>-79.558113000000006</v>
      </c>
      <c r="N537" s="6">
        <f t="shared" si="91"/>
        <v>9.9575777777778001</v>
      </c>
      <c r="O537" s="6">
        <f t="shared" si="89"/>
        <v>-86.044196999999997</v>
      </c>
    </row>
    <row r="538" spans="2:16" x14ac:dyDescent="0.25">
      <c r="B538" s="88">
        <v>8623233333.3332996</v>
      </c>
      <c r="C538" s="88">
        <v>-84.879661999999996</v>
      </c>
      <c r="D538" s="88">
        <v>-77.583327999999995</v>
      </c>
      <c r="F538" s="6">
        <f t="shared" si="90"/>
        <v>10.936366666667</v>
      </c>
      <c r="G538" s="6">
        <f t="shared" si="88"/>
        <v>-80.717856999999995</v>
      </c>
      <c r="J538" s="88">
        <v>8623233333.3332996</v>
      </c>
      <c r="K538" s="88">
        <v>-95.351166000000006</v>
      </c>
      <c r="L538" s="88">
        <v>-85.594971000000001</v>
      </c>
      <c r="N538" s="6">
        <f t="shared" si="91"/>
        <v>10.936366666667</v>
      </c>
      <c r="O538" s="6">
        <f t="shared" si="89"/>
        <v>-86.201385000000002</v>
      </c>
    </row>
    <row r="539" spans="2:16" x14ac:dyDescent="0.25">
      <c r="B539" s="88">
        <v>9246466666.6667004</v>
      </c>
      <c r="C539" s="88">
        <v>-84.274681000000001</v>
      </c>
      <c r="D539" s="88">
        <v>-76.646072000000004</v>
      </c>
      <c r="F539" s="6">
        <f t="shared" si="90"/>
        <v>11.915155555556</v>
      </c>
      <c r="G539" s="6">
        <f t="shared" si="88"/>
        <v>-83.525467000000006</v>
      </c>
      <c r="J539" s="88">
        <v>9246466666.6667004</v>
      </c>
      <c r="K539" s="88">
        <v>-94.830344999999994</v>
      </c>
      <c r="L539" s="88">
        <v>-85.138289999999998</v>
      </c>
      <c r="N539" s="6">
        <f t="shared" si="91"/>
        <v>11.915155555556</v>
      </c>
      <c r="O539" s="6">
        <f t="shared" si="89"/>
        <v>-88.854782</v>
      </c>
    </row>
    <row r="540" spans="2:16" x14ac:dyDescent="0.25">
      <c r="B540" s="88">
        <v>9869700000</v>
      </c>
      <c r="C540" s="88">
        <v>-88.321404000000001</v>
      </c>
      <c r="D540" s="88">
        <v>-80.499367000000007</v>
      </c>
      <c r="F540" s="6">
        <f t="shared" si="90"/>
        <v>12.893944444444001</v>
      </c>
      <c r="G540" s="6">
        <f t="shared" si="88"/>
        <v>-87.197425999999993</v>
      </c>
      <c r="J540" s="88">
        <v>9869700000</v>
      </c>
      <c r="K540" s="88">
        <v>-96.119979999999998</v>
      </c>
      <c r="L540" s="88">
        <v>-86.892830000000004</v>
      </c>
      <c r="N540" s="6">
        <f t="shared" si="91"/>
        <v>12.893944444444001</v>
      </c>
      <c r="O540" s="6">
        <f t="shared" si="89"/>
        <v>-80.278167999999994</v>
      </c>
    </row>
    <row r="541" spans="2:16" x14ac:dyDescent="0.25">
      <c r="B541" s="88">
        <v>10492933333.333</v>
      </c>
      <c r="C541" s="88">
        <v>-82.713524000000007</v>
      </c>
      <c r="D541" s="88">
        <v>-75.029205000000005</v>
      </c>
      <c r="F541" s="6">
        <f t="shared" si="90"/>
        <v>13.872733333333001</v>
      </c>
      <c r="G541" s="6">
        <f t="shared" si="88"/>
        <v>-82.637512000000001</v>
      </c>
      <c r="J541" s="88">
        <v>10492933333.333</v>
      </c>
      <c r="K541" s="88">
        <v>-88.659171999999998</v>
      </c>
      <c r="L541" s="88">
        <v>-79.895966000000001</v>
      </c>
      <c r="N541" s="6">
        <f t="shared" si="91"/>
        <v>13.872733333333001</v>
      </c>
      <c r="O541" s="6">
        <f t="shared" si="89"/>
        <v>-89.410285999999999</v>
      </c>
    </row>
    <row r="542" spans="2:16" x14ac:dyDescent="0.25">
      <c r="B542" s="88">
        <v>11116166666.667</v>
      </c>
      <c r="C542" s="88">
        <v>-91.665840000000003</v>
      </c>
      <c r="D542" s="88">
        <v>-83.466187000000005</v>
      </c>
      <c r="F542" s="6">
        <f t="shared" si="90"/>
        <v>14.851522222222</v>
      </c>
      <c r="G542" s="6">
        <f t="shared" si="88"/>
        <v>-76.650169000000005</v>
      </c>
      <c r="J542" s="88">
        <v>11116166666.667</v>
      </c>
      <c r="K542" s="88">
        <v>-95.977042999999995</v>
      </c>
      <c r="L542" s="88">
        <v>-86.229927000000004</v>
      </c>
      <c r="N542" s="6">
        <f t="shared" si="91"/>
        <v>14.851522222222</v>
      </c>
      <c r="O542" s="6">
        <f t="shared" si="89"/>
        <v>-78.066658000000004</v>
      </c>
    </row>
    <row r="543" spans="2:16" x14ac:dyDescent="0.25">
      <c r="B543" s="88">
        <v>11739400000</v>
      </c>
      <c r="C543" s="88">
        <v>-75.149330000000006</v>
      </c>
      <c r="D543" s="88">
        <v>-66.787452999999999</v>
      </c>
      <c r="F543" s="6">
        <f t="shared" si="90"/>
        <v>15.830311111111</v>
      </c>
      <c r="G543" s="6">
        <f t="shared" si="88"/>
        <v>-79.930847</v>
      </c>
      <c r="J543" s="88">
        <v>11739400000</v>
      </c>
      <c r="K543" s="88">
        <v>-91.956565999999995</v>
      </c>
      <c r="L543" s="88">
        <v>-81.928336999999999</v>
      </c>
      <c r="N543" s="6">
        <f t="shared" si="91"/>
        <v>15.830311111111</v>
      </c>
      <c r="O543" s="6">
        <f t="shared" si="89"/>
        <v>-83.323470999999998</v>
      </c>
    </row>
    <row r="544" spans="2:16" x14ac:dyDescent="0.25">
      <c r="B544" s="88">
        <v>12362633333.333</v>
      </c>
      <c r="C544" s="88">
        <v>-113.4432</v>
      </c>
      <c r="D544" s="88">
        <v>-105.0065</v>
      </c>
      <c r="F544" s="6">
        <f t="shared" si="90"/>
        <v>16.809100000000001</v>
      </c>
      <c r="G544" s="6">
        <f t="shared" si="88"/>
        <v>-79.363669999999999</v>
      </c>
      <c r="J544" s="88">
        <v>12362633333.333</v>
      </c>
      <c r="K544" s="88">
        <v>-96.168464999999998</v>
      </c>
      <c r="L544" s="88">
        <v>-86.051322999999996</v>
      </c>
      <c r="N544" s="6">
        <f t="shared" si="91"/>
        <v>16.809100000000001</v>
      </c>
      <c r="O544" s="6">
        <f t="shared" si="89"/>
        <v>-86.952461</v>
      </c>
    </row>
    <row r="545" spans="2:16" x14ac:dyDescent="0.25">
      <c r="B545" s="88">
        <v>12985866666.667</v>
      </c>
      <c r="C545" s="88">
        <v>-97.191108999999997</v>
      </c>
      <c r="D545" s="88">
        <v>-88.934798999999998</v>
      </c>
      <c r="F545" s="6">
        <f t="shared" si="90"/>
        <v>17.787888888889</v>
      </c>
      <c r="G545" s="6">
        <f t="shared" si="88"/>
        <v>-89.155876000000006</v>
      </c>
      <c r="J545" s="88">
        <v>12985866666.667</v>
      </c>
      <c r="K545" s="88">
        <v>-89.338188000000002</v>
      </c>
      <c r="L545" s="88">
        <v>-79.703491</v>
      </c>
      <c r="N545" s="6">
        <f t="shared" si="91"/>
        <v>17.787888888889</v>
      </c>
      <c r="O545" s="6">
        <f t="shared" si="89"/>
        <v>-81.730827000000005</v>
      </c>
    </row>
    <row r="546" spans="2:16" x14ac:dyDescent="0.25">
      <c r="B546" s="88">
        <v>13609100000</v>
      </c>
      <c r="C546" s="88">
        <v>-87.958702000000002</v>
      </c>
      <c r="D546" s="88">
        <v>-79.553321999999994</v>
      </c>
      <c r="F546" s="6">
        <f t="shared" si="90"/>
        <v>18.766677777778</v>
      </c>
      <c r="G546" s="6">
        <f t="shared" si="88"/>
        <v>-79.051758000000007</v>
      </c>
      <c r="J546" s="88">
        <v>13609100000</v>
      </c>
      <c r="K546" s="88">
        <v>-90.988631999999996</v>
      </c>
      <c r="L546" s="88">
        <v>-81.860068999999996</v>
      </c>
      <c r="N546" s="6">
        <f t="shared" si="91"/>
        <v>18.766677777778</v>
      </c>
      <c r="O546" s="6">
        <f t="shared" si="89"/>
        <v>-84.087280000000007</v>
      </c>
    </row>
    <row r="547" spans="2:16" x14ac:dyDescent="0.25">
      <c r="B547" s="88">
        <v>14232333333.333</v>
      </c>
      <c r="C547" s="88">
        <v>-89.712288000000001</v>
      </c>
      <c r="D547" s="88">
        <v>-81.389908000000005</v>
      </c>
      <c r="F547" s="6">
        <f t="shared" si="90"/>
        <v>19.745466666666999</v>
      </c>
      <c r="G547" s="6">
        <f t="shared" si="88"/>
        <v>-83.559280000000001</v>
      </c>
      <c r="J547" s="88">
        <v>14232333333.333</v>
      </c>
      <c r="K547" s="88">
        <v>-88.596085000000002</v>
      </c>
      <c r="L547" s="88">
        <v>-79.710212999999996</v>
      </c>
      <c r="N547" s="6">
        <f t="shared" si="91"/>
        <v>19.745466666666999</v>
      </c>
      <c r="O547" s="6">
        <f t="shared" si="89"/>
        <v>-86.447463999999997</v>
      </c>
    </row>
    <row r="548" spans="2:16" x14ac:dyDescent="0.25">
      <c r="B548" s="88">
        <v>14855566666.667</v>
      </c>
      <c r="C548" s="88">
        <v>-99.295485999999997</v>
      </c>
      <c r="D548" s="88">
        <v>-91.658896999999996</v>
      </c>
      <c r="F548" s="6">
        <f t="shared" si="90"/>
        <v>20.724255555555999</v>
      </c>
      <c r="G548" s="6">
        <f t="shared" si="88"/>
        <v>-80.355354000000005</v>
      </c>
      <c r="J548" s="88">
        <v>14855566666.667</v>
      </c>
      <c r="K548" s="88">
        <v>-97.710953000000003</v>
      </c>
      <c r="L548" s="88">
        <v>-89.142700000000005</v>
      </c>
      <c r="N548" s="6">
        <f t="shared" si="91"/>
        <v>20.724255555555999</v>
      </c>
      <c r="O548" s="6">
        <f t="shared" si="89"/>
        <v>-84.019706999999997</v>
      </c>
    </row>
    <row r="549" spans="2:16" x14ac:dyDescent="0.25">
      <c r="B549" s="88">
        <v>15478800000</v>
      </c>
      <c r="C549" s="88">
        <v>-85.663444999999996</v>
      </c>
      <c r="D549" s="88">
        <v>-78.189994999999996</v>
      </c>
      <c r="F549" s="6">
        <f t="shared" si="90"/>
        <v>21.703044444444</v>
      </c>
      <c r="G549" s="6">
        <f t="shared" si="88"/>
        <v>-84.037070999999997</v>
      </c>
      <c r="J549" s="88">
        <v>15478800000</v>
      </c>
      <c r="K549" s="88">
        <v>-91.814483999999993</v>
      </c>
      <c r="L549" s="88">
        <v>-82.707397</v>
      </c>
      <c r="N549" s="6">
        <f t="shared" si="91"/>
        <v>21.703044444444</v>
      </c>
      <c r="O549" s="6">
        <f t="shared" si="89"/>
        <v>-84.164512999999999</v>
      </c>
    </row>
    <row r="550" spans="2:16" x14ac:dyDescent="0.25">
      <c r="B550" s="88">
        <v>16102033333.333</v>
      </c>
      <c r="C550" s="88">
        <v>-92.497200000000007</v>
      </c>
      <c r="D550" s="88">
        <v>-84.892623999999998</v>
      </c>
      <c r="F550" s="6">
        <f t="shared" si="90"/>
        <v>22.681833333333</v>
      </c>
      <c r="G550" s="6">
        <f t="shared" si="88"/>
        <v>-80.604079999999996</v>
      </c>
      <c r="J550" s="88">
        <v>16102033333.333</v>
      </c>
      <c r="K550" s="88">
        <v>-92.660026999999999</v>
      </c>
      <c r="L550" s="88">
        <v>-82.949554000000006</v>
      </c>
      <c r="N550" s="6">
        <f t="shared" si="91"/>
        <v>22.681833333333</v>
      </c>
      <c r="O550" s="6">
        <f t="shared" si="89"/>
        <v>-85.241859000000005</v>
      </c>
    </row>
    <row r="551" spans="2:16" x14ac:dyDescent="0.25">
      <c r="B551" s="88">
        <v>16725266666.667</v>
      </c>
      <c r="C551" s="88">
        <v>-91.038139000000001</v>
      </c>
      <c r="D551" s="88">
        <v>-82.759827000000001</v>
      </c>
      <c r="F551" s="6">
        <f t="shared" si="90"/>
        <v>23.660622222221999</v>
      </c>
      <c r="G551" s="6">
        <f t="shared" si="88"/>
        <v>-83.327347000000003</v>
      </c>
      <c r="J551" s="88">
        <v>16725266666.667</v>
      </c>
      <c r="K551" s="88">
        <v>-83.550490999999994</v>
      </c>
      <c r="L551" s="88">
        <v>-73.196533000000002</v>
      </c>
      <c r="N551" s="6">
        <f t="shared" si="91"/>
        <v>23.660622222221999</v>
      </c>
      <c r="O551" s="6">
        <f t="shared" si="89"/>
        <v>-78.129433000000006</v>
      </c>
    </row>
    <row r="552" spans="2:16" x14ac:dyDescent="0.25">
      <c r="B552" s="88">
        <v>17348500000</v>
      </c>
      <c r="C552" s="88">
        <v>-90.719650000000001</v>
      </c>
      <c r="D552" s="88">
        <v>-82.528060999999994</v>
      </c>
      <c r="F552" s="6">
        <f t="shared" si="90"/>
        <v>24.639411111110999</v>
      </c>
      <c r="G552" s="6">
        <f t="shared" si="88"/>
        <v>-45.292670999999999</v>
      </c>
      <c r="J552" s="88">
        <v>17348500000</v>
      </c>
      <c r="K552" s="88">
        <v>-84.614090000000004</v>
      </c>
      <c r="L552" s="88">
        <v>-74.358886999999996</v>
      </c>
      <c r="N552" s="6">
        <f t="shared" si="91"/>
        <v>24.639411111110999</v>
      </c>
      <c r="O552" s="6">
        <f t="shared" si="89"/>
        <v>-69.981658999999993</v>
      </c>
    </row>
    <row r="553" spans="2:16" x14ac:dyDescent="0.25">
      <c r="B553" s="88">
        <v>17971733333.333</v>
      </c>
      <c r="C553" s="88">
        <v>-88.818091999999993</v>
      </c>
      <c r="D553" s="88">
        <v>-80.292336000000006</v>
      </c>
      <c r="F553" s="6">
        <f t="shared" si="90"/>
        <v>25.618200000000002</v>
      </c>
      <c r="G553" s="6">
        <f t="shared" si="88"/>
        <v>-77.212722999999997</v>
      </c>
      <c r="J553" s="88">
        <v>17971733333.333</v>
      </c>
      <c r="K553" s="88">
        <v>-95.696274000000003</v>
      </c>
      <c r="L553" s="88">
        <v>-84.375771</v>
      </c>
      <c r="N553" s="6">
        <f t="shared" si="91"/>
        <v>25.618200000000002</v>
      </c>
      <c r="O553" s="6">
        <f t="shared" si="89"/>
        <v>-81.427093999999997</v>
      </c>
    </row>
    <row r="554" spans="2:16" x14ac:dyDescent="0.25">
      <c r="B554" s="88">
        <v>18594966666.667</v>
      </c>
      <c r="C554" s="88">
        <v>-56.478225999999999</v>
      </c>
      <c r="D554" s="88">
        <v>-41.482619999999997</v>
      </c>
      <c r="F554" s="6" t="s">
        <v>21</v>
      </c>
      <c r="J554" s="88">
        <v>18594966666.667</v>
      </c>
      <c r="K554" s="88">
        <v>-83.634995000000004</v>
      </c>
      <c r="L554" s="88">
        <v>-65.548073000000002</v>
      </c>
      <c r="N554" s="6" t="s">
        <v>21</v>
      </c>
    </row>
    <row r="555" spans="2:16" x14ac:dyDescent="0.25">
      <c r="B555" s="88">
        <v>19218200000</v>
      </c>
      <c r="C555" s="88">
        <v>-94.584891999999996</v>
      </c>
      <c r="D555" s="88">
        <v>-84.378501999999997</v>
      </c>
      <c r="J555" s="88">
        <v>19218200000</v>
      </c>
      <c r="K555" s="88">
        <v>-90.052948000000001</v>
      </c>
      <c r="L555" s="88">
        <v>-76.452454000000003</v>
      </c>
    </row>
    <row r="556" spans="2:16" x14ac:dyDescent="0.25">
      <c r="B556" s="88" t="s">
        <v>21</v>
      </c>
      <c r="J556" s="88" t="s">
        <v>21</v>
      </c>
    </row>
    <row r="557" spans="2:16" x14ac:dyDescent="0.25">
      <c r="F557" s="6" t="s">
        <v>70</v>
      </c>
      <c r="N557" s="6" t="s">
        <v>70</v>
      </c>
    </row>
    <row r="558" spans="2:16" ht="15.75" x14ac:dyDescent="0.25">
      <c r="F558" s="6" t="s">
        <v>19</v>
      </c>
      <c r="G558" s="6" t="str">
        <f t="shared" ref="G558:G577" si="92">D584</f>
        <v>5Rx5L dBc Log Mag(dB)</v>
      </c>
      <c r="H558" s="35">
        <v>5</v>
      </c>
      <c r="N558" s="6" t="s">
        <v>19</v>
      </c>
      <c r="O558" s="6" t="str">
        <f t="shared" ref="O558:O577" si="93">L584</f>
        <v>5Rx5L dBc Log Mag(dB)</v>
      </c>
      <c r="P558" s="35">
        <v>5</v>
      </c>
    </row>
    <row r="559" spans="2:16" ht="15.75" x14ac:dyDescent="0.25">
      <c r="B559" s="88" t="s">
        <v>68</v>
      </c>
      <c r="F559" s="6">
        <f t="shared" ref="F559:F577" si="94">B585/1000000000</f>
        <v>8</v>
      </c>
      <c r="G559" s="6">
        <f t="shared" si="92"/>
        <v>-46.930267000000001</v>
      </c>
      <c r="H559" s="36">
        <f>ABS(AVERAGE(G559:G577)-(H558-1)*10)</f>
        <v>116.54854078947366</v>
      </c>
      <c r="J559" s="88" t="s">
        <v>68</v>
      </c>
      <c r="N559" s="6">
        <f t="shared" ref="N559:N577" si="95">J585/1000000000</f>
        <v>8</v>
      </c>
      <c r="O559" s="6">
        <f t="shared" si="93"/>
        <v>-64.355873000000003</v>
      </c>
      <c r="P559" s="36">
        <f>ABS(AVERAGE(O559:O577)-(P558-1)*10)</f>
        <v>122.77717584210527</v>
      </c>
    </row>
    <row r="560" spans="2:16" x14ac:dyDescent="0.25">
      <c r="B560" s="88" t="s">
        <v>19</v>
      </c>
      <c r="C560" s="88" t="s">
        <v>139</v>
      </c>
      <c r="D560" s="88" t="s">
        <v>69</v>
      </c>
      <c r="F560" s="6">
        <f t="shared" si="94"/>
        <v>9.3323222222222011</v>
      </c>
      <c r="G560" s="6">
        <f t="shared" si="92"/>
        <v>-61.090347000000001</v>
      </c>
      <c r="J560" s="88" t="s">
        <v>19</v>
      </c>
      <c r="K560" s="88" t="s">
        <v>139</v>
      </c>
      <c r="L560" s="88" t="s">
        <v>69</v>
      </c>
      <c r="N560" s="6">
        <f t="shared" si="95"/>
        <v>9.3323222222222011</v>
      </c>
      <c r="O560" s="6">
        <f t="shared" si="93"/>
        <v>-72.123694999999998</v>
      </c>
    </row>
    <row r="561" spans="2:15" x14ac:dyDescent="0.25">
      <c r="B561" s="88">
        <v>8000000000</v>
      </c>
      <c r="C561" s="88">
        <v>-70.179466000000005</v>
      </c>
      <c r="D561" s="88">
        <v>-63.726264999999998</v>
      </c>
      <c r="F561" s="6">
        <f t="shared" si="94"/>
        <v>10.664644444444001</v>
      </c>
      <c r="G561" s="6">
        <f t="shared" si="92"/>
        <v>-75.490455999999995</v>
      </c>
      <c r="J561" s="88">
        <v>8000000000</v>
      </c>
      <c r="K561" s="88">
        <v>-92.843163000000004</v>
      </c>
      <c r="L561" s="88">
        <v>-83.120543999999995</v>
      </c>
      <c r="N561" s="6">
        <f t="shared" si="95"/>
        <v>10.664644444444001</v>
      </c>
      <c r="O561" s="6">
        <f t="shared" si="93"/>
        <v>-95.955726999999996</v>
      </c>
    </row>
    <row r="562" spans="2:15" x14ac:dyDescent="0.25">
      <c r="B562" s="88">
        <v>8978788888.8889008</v>
      </c>
      <c r="C562" s="88">
        <v>-92.164687999999998</v>
      </c>
      <c r="D562" s="88">
        <v>-84.868354999999994</v>
      </c>
      <c r="F562" s="6">
        <f t="shared" si="94"/>
        <v>11.996966666666999</v>
      </c>
      <c r="G562" s="6">
        <f t="shared" si="92"/>
        <v>-80.871559000000005</v>
      </c>
      <c r="J562" s="88">
        <v>8978788888.8889008</v>
      </c>
      <c r="K562" s="88">
        <v>-93.387787000000003</v>
      </c>
      <c r="L562" s="88">
        <v>-83.631591999999998</v>
      </c>
      <c r="N562" s="6">
        <f t="shared" si="95"/>
        <v>11.996966666666999</v>
      </c>
      <c r="O562" s="6">
        <f t="shared" si="93"/>
        <v>-95.970298999999997</v>
      </c>
    </row>
    <row r="563" spans="2:15" x14ac:dyDescent="0.25">
      <c r="B563" s="88">
        <v>9957577777.7777996</v>
      </c>
      <c r="C563" s="88">
        <v>-89.981742999999994</v>
      </c>
      <c r="D563" s="88">
        <v>-82.353133999999997</v>
      </c>
      <c r="F563" s="6">
        <f t="shared" si="94"/>
        <v>13.329288888889</v>
      </c>
      <c r="G563" s="6">
        <f t="shared" si="92"/>
        <v>-77.842429999999993</v>
      </c>
      <c r="J563" s="88">
        <v>9957577777.7777996</v>
      </c>
      <c r="K563" s="88">
        <v>-95.736259000000004</v>
      </c>
      <c r="L563" s="88">
        <v>-86.044196999999997</v>
      </c>
      <c r="N563" s="6">
        <f t="shared" si="95"/>
        <v>13.329288888889</v>
      </c>
      <c r="O563" s="6">
        <f t="shared" si="93"/>
        <v>-76.471305999999998</v>
      </c>
    </row>
    <row r="564" spans="2:15" x14ac:dyDescent="0.25">
      <c r="B564" s="88">
        <v>10936366666.667</v>
      </c>
      <c r="C564" s="88">
        <v>-88.539901999999998</v>
      </c>
      <c r="D564" s="88">
        <v>-80.717856999999995</v>
      </c>
      <c r="F564" s="6">
        <f t="shared" si="94"/>
        <v>14.661611111111</v>
      </c>
      <c r="G564" s="6">
        <f t="shared" si="92"/>
        <v>-86.636641999999995</v>
      </c>
      <c r="J564" s="88">
        <v>10936366666.667</v>
      </c>
      <c r="K564" s="88">
        <v>-95.428543000000005</v>
      </c>
      <c r="L564" s="88">
        <v>-86.201385000000002</v>
      </c>
      <c r="N564" s="6">
        <f t="shared" si="95"/>
        <v>14.661611111111</v>
      </c>
      <c r="O564" s="6">
        <f t="shared" si="93"/>
        <v>-82.130302</v>
      </c>
    </row>
    <row r="565" spans="2:15" x14ac:dyDescent="0.25">
      <c r="B565" s="88">
        <v>11915155555.556</v>
      </c>
      <c r="C565" s="88">
        <v>-91.209784999999997</v>
      </c>
      <c r="D565" s="88">
        <v>-83.525467000000006</v>
      </c>
      <c r="F565" s="6">
        <f t="shared" si="94"/>
        <v>15.993933333333</v>
      </c>
      <c r="G565" s="6">
        <f t="shared" si="92"/>
        <v>-87.769081</v>
      </c>
      <c r="J565" s="88">
        <v>11915155555.556</v>
      </c>
      <c r="K565" s="88">
        <v>-97.617988999999994</v>
      </c>
      <c r="L565" s="88">
        <v>-88.854782</v>
      </c>
      <c r="N565" s="6">
        <f t="shared" si="95"/>
        <v>15.993933333333</v>
      </c>
      <c r="O565" s="6">
        <f t="shared" si="93"/>
        <v>-84.278343000000007</v>
      </c>
    </row>
    <row r="566" spans="2:15" x14ac:dyDescent="0.25">
      <c r="B566" s="88">
        <v>12893944444.444</v>
      </c>
      <c r="C566" s="88">
        <v>-95.397079000000005</v>
      </c>
      <c r="D566" s="88">
        <v>-87.197425999999993</v>
      </c>
      <c r="F566" s="6">
        <f t="shared" si="94"/>
        <v>17.326255555555999</v>
      </c>
      <c r="G566" s="6">
        <f t="shared" si="92"/>
        <v>-64.053741000000002</v>
      </c>
      <c r="J566" s="88">
        <v>12893944444.444</v>
      </c>
      <c r="K566" s="88">
        <v>-90.025283999999999</v>
      </c>
      <c r="L566" s="88">
        <v>-80.278167999999994</v>
      </c>
      <c r="N566" s="6">
        <f t="shared" si="95"/>
        <v>17.326255555555999</v>
      </c>
      <c r="O566" s="6">
        <f t="shared" si="93"/>
        <v>-84.902679000000006</v>
      </c>
    </row>
    <row r="567" spans="2:15" x14ac:dyDescent="0.25">
      <c r="B567" s="88">
        <v>13872733333.333</v>
      </c>
      <c r="C567" s="88">
        <v>-90.999397000000002</v>
      </c>
      <c r="D567" s="88">
        <v>-82.637512000000001</v>
      </c>
      <c r="F567" s="6">
        <f t="shared" si="94"/>
        <v>18.658577777778</v>
      </c>
      <c r="G567" s="6">
        <f t="shared" si="92"/>
        <v>-77.687316999999993</v>
      </c>
      <c r="J567" s="88">
        <v>13872733333.333</v>
      </c>
      <c r="K567" s="88">
        <v>-99.438514999999995</v>
      </c>
      <c r="L567" s="88">
        <v>-89.410285999999999</v>
      </c>
      <c r="N567" s="6">
        <f t="shared" si="95"/>
        <v>18.658577777778</v>
      </c>
      <c r="O567" s="6">
        <f t="shared" si="93"/>
        <v>-85.095427999999998</v>
      </c>
    </row>
    <row r="568" spans="2:15" x14ac:dyDescent="0.25">
      <c r="B568" s="88">
        <v>14851522222.222</v>
      </c>
      <c r="C568" s="88">
        <v>-85.086867999999996</v>
      </c>
      <c r="D568" s="88">
        <v>-76.650169000000005</v>
      </c>
      <c r="F568" s="6">
        <f t="shared" si="94"/>
        <v>19.9909</v>
      </c>
      <c r="G568" s="6">
        <f t="shared" si="92"/>
        <v>-90.865921</v>
      </c>
      <c r="J568" s="88">
        <v>14851522222.222</v>
      </c>
      <c r="K568" s="88">
        <v>-88.183791999999997</v>
      </c>
      <c r="L568" s="88">
        <v>-78.066658000000004</v>
      </c>
      <c r="N568" s="6">
        <f t="shared" si="95"/>
        <v>19.9909</v>
      </c>
      <c r="O568" s="6">
        <f t="shared" si="93"/>
        <v>-80.042136999999997</v>
      </c>
    </row>
    <row r="569" spans="2:15" x14ac:dyDescent="0.25">
      <c r="B569" s="88">
        <v>15830311111.111</v>
      </c>
      <c r="C569" s="88">
        <v>-88.187156999999999</v>
      </c>
      <c r="D569" s="88">
        <v>-79.930847</v>
      </c>
      <c r="F569" s="6">
        <f t="shared" si="94"/>
        <v>21.323222222222</v>
      </c>
      <c r="G569" s="6">
        <f t="shared" si="92"/>
        <v>-85.654015000000001</v>
      </c>
      <c r="J569" s="88">
        <v>15830311111.111</v>
      </c>
      <c r="K569" s="88">
        <v>-92.958168000000001</v>
      </c>
      <c r="L569" s="88">
        <v>-83.323470999999998</v>
      </c>
      <c r="N569" s="6">
        <f t="shared" si="95"/>
        <v>21.323222222222</v>
      </c>
      <c r="O569" s="6">
        <f t="shared" si="93"/>
        <v>-84.167327999999998</v>
      </c>
    </row>
    <row r="570" spans="2:15" x14ac:dyDescent="0.25">
      <c r="B570" s="88">
        <v>16809100000</v>
      </c>
      <c r="C570" s="88">
        <v>-87.769051000000005</v>
      </c>
      <c r="D570" s="88">
        <v>-79.363669999999999</v>
      </c>
      <c r="F570" s="6">
        <f t="shared" si="94"/>
        <v>22.655544444444001</v>
      </c>
      <c r="G570" s="6">
        <f t="shared" si="92"/>
        <v>-97.039337000000003</v>
      </c>
      <c r="J570" s="88">
        <v>16809100000</v>
      </c>
      <c r="K570" s="88">
        <v>-96.081017000000003</v>
      </c>
      <c r="L570" s="88">
        <v>-86.952461</v>
      </c>
      <c r="N570" s="6">
        <f t="shared" si="95"/>
        <v>22.655544444444001</v>
      </c>
      <c r="O570" s="6">
        <f t="shared" si="93"/>
        <v>-86.682991000000001</v>
      </c>
    </row>
    <row r="571" spans="2:15" x14ac:dyDescent="0.25">
      <c r="B571" s="88">
        <v>17787888888.889</v>
      </c>
      <c r="C571" s="88">
        <v>-97.478263999999996</v>
      </c>
      <c r="D571" s="88">
        <v>-89.155876000000006</v>
      </c>
      <c r="F571" s="6">
        <f t="shared" si="94"/>
        <v>23.987866666666999</v>
      </c>
      <c r="G571" s="6">
        <f t="shared" si="92"/>
        <v>-86.061295000000001</v>
      </c>
      <c r="J571" s="88">
        <v>17787888888.889</v>
      </c>
      <c r="K571" s="88">
        <v>-90.616698999999997</v>
      </c>
      <c r="L571" s="88">
        <v>-81.730827000000005</v>
      </c>
      <c r="N571" s="6">
        <f t="shared" si="95"/>
        <v>23.987866666666999</v>
      </c>
      <c r="O571" s="6">
        <f t="shared" si="93"/>
        <v>-77.048186999999999</v>
      </c>
    </row>
    <row r="572" spans="2:15" x14ac:dyDescent="0.25">
      <c r="B572" s="88">
        <v>18766677777.778</v>
      </c>
      <c r="C572" s="88">
        <v>-86.688346999999993</v>
      </c>
      <c r="D572" s="88">
        <v>-79.051758000000007</v>
      </c>
      <c r="F572" s="6">
        <f t="shared" si="94"/>
        <v>25.320188888889</v>
      </c>
      <c r="G572" s="6">
        <f t="shared" si="92"/>
        <v>-77.517173999999997</v>
      </c>
      <c r="J572" s="88">
        <v>18766677777.778</v>
      </c>
      <c r="K572" s="88">
        <v>-92.655533000000005</v>
      </c>
      <c r="L572" s="88">
        <v>-84.087280000000007</v>
      </c>
      <c r="N572" s="6">
        <f t="shared" si="95"/>
        <v>25.320188888889</v>
      </c>
      <c r="O572" s="6">
        <f t="shared" si="93"/>
        <v>-98.926818999999995</v>
      </c>
    </row>
    <row r="573" spans="2:15" x14ac:dyDescent="0.25">
      <c r="B573" s="88">
        <v>19745466666.667</v>
      </c>
      <c r="C573" s="88">
        <v>-91.032730000000001</v>
      </c>
      <c r="D573" s="88">
        <v>-83.559280000000001</v>
      </c>
      <c r="F573" s="6">
        <f t="shared" si="94"/>
        <v>26.652511111111</v>
      </c>
      <c r="G573" s="6">
        <f t="shared" si="92"/>
        <v>-78.155158999999998</v>
      </c>
      <c r="J573" s="88">
        <v>19745466666.667</v>
      </c>
      <c r="K573" s="88">
        <v>-95.554550000000006</v>
      </c>
      <c r="L573" s="88">
        <v>-86.447463999999997</v>
      </c>
      <c r="N573" s="6">
        <f t="shared" si="95"/>
        <v>26.652511111111</v>
      </c>
      <c r="O573" s="6">
        <f t="shared" si="93"/>
        <v>-83.754227</v>
      </c>
    </row>
    <row r="574" spans="2:15" x14ac:dyDescent="0.25">
      <c r="B574" s="88">
        <v>20724255555.556</v>
      </c>
      <c r="C574" s="88">
        <v>-87.95993</v>
      </c>
      <c r="D574" s="88">
        <v>-80.355354000000005</v>
      </c>
      <c r="F574" s="6">
        <f t="shared" si="94"/>
        <v>27.984833333333</v>
      </c>
      <c r="G574" s="6">
        <f t="shared" si="92"/>
        <v>-78.044112999999996</v>
      </c>
      <c r="J574" s="88">
        <v>20724255555.556</v>
      </c>
      <c r="K574" s="88">
        <v>-93.730179000000007</v>
      </c>
      <c r="L574" s="88">
        <v>-84.019706999999997</v>
      </c>
      <c r="N574" s="6">
        <f t="shared" si="95"/>
        <v>27.984833333333</v>
      </c>
      <c r="O574" s="6">
        <f t="shared" si="93"/>
        <v>-79.739090000000004</v>
      </c>
    </row>
    <row r="575" spans="2:15" x14ac:dyDescent="0.25">
      <c r="B575" s="88">
        <v>21703044444.444</v>
      </c>
      <c r="C575" s="88">
        <v>-92.315383999999995</v>
      </c>
      <c r="D575" s="88">
        <v>-84.037070999999997</v>
      </c>
      <c r="F575" s="6">
        <f t="shared" si="94"/>
        <v>29.317155555555999</v>
      </c>
      <c r="G575" s="6">
        <f t="shared" si="92"/>
        <v>-75.602187999999998</v>
      </c>
      <c r="J575" s="88">
        <v>21703044444.444</v>
      </c>
      <c r="K575" s="88">
        <v>-94.518471000000005</v>
      </c>
      <c r="L575" s="88">
        <v>-84.164512999999999</v>
      </c>
      <c r="N575" s="6">
        <f t="shared" si="95"/>
        <v>29.317155555555999</v>
      </c>
      <c r="O575" s="6">
        <f t="shared" si="93"/>
        <v>-84.048873999999998</v>
      </c>
    </row>
    <row r="576" spans="2:15" x14ac:dyDescent="0.25">
      <c r="B576" s="88">
        <v>22681833333.333</v>
      </c>
      <c r="C576" s="88">
        <v>-88.795661999999993</v>
      </c>
      <c r="D576" s="88">
        <v>-80.604079999999996</v>
      </c>
      <c r="F576" s="6">
        <f t="shared" si="94"/>
        <v>30.649477777777999</v>
      </c>
      <c r="G576" s="6">
        <f t="shared" si="92"/>
        <v>-49.759532999999998</v>
      </c>
      <c r="J576" s="88">
        <v>22681833333.333</v>
      </c>
      <c r="K576" s="88">
        <v>-95.497062999999997</v>
      </c>
      <c r="L576" s="88">
        <v>-85.241859000000005</v>
      </c>
      <c r="N576" s="6">
        <f t="shared" si="95"/>
        <v>30.649477777777999</v>
      </c>
      <c r="O576" s="6">
        <f t="shared" si="93"/>
        <v>-73.136307000000002</v>
      </c>
    </row>
    <row r="577" spans="2:15" x14ac:dyDescent="0.25">
      <c r="B577" s="88">
        <v>23660622222.222</v>
      </c>
      <c r="C577" s="88">
        <v>-91.853110999999998</v>
      </c>
      <c r="D577" s="88">
        <v>-83.327347000000003</v>
      </c>
      <c r="F577" s="6">
        <f t="shared" si="94"/>
        <v>31.9818</v>
      </c>
      <c r="G577" s="6">
        <f t="shared" si="92"/>
        <v>-77.351699999999994</v>
      </c>
      <c r="J577" s="88">
        <v>23660622222.222</v>
      </c>
      <c r="K577" s="88">
        <v>-89.449935999999994</v>
      </c>
      <c r="L577" s="88">
        <v>-78.129433000000006</v>
      </c>
      <c r="N577" s="6">
        <f t="shared" si="95"/>
        <v>31.9818</v>
      </c>
      <c r="O577" s="6">
        <f t="shared" si="93"/>
        <v>-83.936729</v>
      </c>
    </row>
    <row r="578" spans="2:15" x14ac:dyDescent="0.25">
      <c r="B578" s="88">
        <v>24639411111.111</v>
      </c>
      <c r="C578" s="88">
        <v>-60.288277000000001</v>
      </c>
      <c r="D578" s="88">
        <v>-45.292670999999999</v>
      </c>
      <c r="F578" s="6" t="s">
        <v>21</v>
      </c>
      <c r="J578" s="88">
        <v>24639411111.111</v>
      </c>
      <c r="K578" s="88">
        <v>-88.068573000000001</v>
      </c>
      <c r="L578" s="88">
        <v>-69.981658999999993</v>
      </c>
      <c r="N578" s="6" t="s">
        <v>21</v>
      </c>
    </row>
    <row r="579" spans="2:15" x14ac:dyDescent="0.25">
      <c r="B579" s="88">
        <v>25618200000</v>
      </c>
      <c r="C579" s="88">
        <v>-87.419112999999996</v>
      </c>
      <c r="D579" s="88">
        <v>-77.212722999999997</v>
      </c>
      <c r="J579" s="88">
        <v>25618200000</v>
      </c>
      <c r="K579" s="88">
        <v>-95.027587999999994</v>
      </c>
      <c r="L579" s="88">
        <v>-81.427093999999997</v>
      </c>
    </row>
    <row r="580" spans="2:15" x14ac:dyDescent="0.25">
      <c r="B580" s="88" t="s">
        <v>21</v>
      </c>
      <c r="J580" s="88" t="s">
        <v>21</v>
      </c>
    </row>
    <row r="583" spans="2:15" x14ac:dyDescent="0.25">
      <c r="B583" s="88" t="s">
        <v>70</v>
      </c>
      <c r="J583" s="88" t="s">
        <v>70</v>
      </c>
    </row>
    <row r="584" spans="2:15" x14ac:dyDescent="0.25">
      <c r="B584" s="88" t="s">
        <v>19</v>
      </c>
      <c r="C584" s="88" t="s">
        <v>140</v>
      </c>
      <c r="D584" s="88" t="s">
        <v>71</v>
      </c>
      <c r="J584" s="88" t="s">
        <v>19</v>
      </c>
      <c r="K584" s="88" t="s">
        <v>140</v>
      </c>
      <c r="L584" s="88" t="s">
        <v>71</v>
      </c>
    </row>
    <row r="585" spans="2:15" x14ac:dyDescent="0.25">
      <c r="B585" s="88">
        <v>8000000000</v>
      </c>
      <c r="C585" s="88">
        <v>-53.383471999999998</v>
      </c>
      <c r="D585" s="88">
        <v>-46.930267000000001</v>
      </c>
      <c r="J585" s="88">
        <v>8000000000</v>
      </c>
      <c r="K585" s="88">
        <v>-74.078484000000003</v>
      </c>
      <c r="L585" s="88">
        <v>-64.355873000000003</v>
      </c>
    </row>
    <row r="586" spans="2:15" x14ac:dyDescent="0.25">
      <c r="B586" s="88">
        <v>9332322222.2222004</v>
      </c>
      <c r="C586" s="88">
        <v>-68.386673000000002</v>
      </c>
      <c r="D586" s="88">
        <v>-61.090347000000001</v>
      </c>
      <c r="J586" s="88">
        <v>9332322222.2222004</v>
      </c>
      <c r="K586" s="88">
        <v>-81.879890000000003</v>
      </c>
      <c r="L586" s="88">
        <v>-72.123694999999998</v>
      </c>
    </row>
    <row r="587" spans="2:15" x14ac:dyDescent="0.25">
      <c r="B587" s="88">
        <v>10664644444.444</v>
      </c>
      <c r="C587" s="88">
        <v>-83.119063999999995</v>
      </c>
      <c r="D587" s="88">
        <v>-75.490455999999995</v>
      </c>
      <c r="J587" s="88">
        <v>10664644444.444</v>
      </c>
      <c r="K587" s="88">
        <v>-105.64779</v>
      </c>
      <c r="L587" s="88">
        <v>-95.955726999999996</v>
      </c>
    </row>
    <row r="588" spans="2:15" x14ac:dyDescent="0.25">
      <c r="B588" s="88">
        <v>11996966666.667</v>
      </c>
      <c r="C588" s="88">
        <v>-88.693595999999999</v>
      </c>
      <c r="D588" s="88">
        <v>-80.871559000000005</v>
      </c>
      <c r="J588" s="88">
        <v>11996966666.667</v>
      </c>
      <c r="K588" s="88">
        <v>-105.19745</v>
      </c>
      <c r="L588" s="88">
        <v>-95.970298999999997</v>
      </c>
    </row>
    <row r="589" spans="2:15" x14ac:dyDescent="0.25">
      <c r="B589" s="88">
        <v>13329288888.889</v>
      </c>
      <c r="C589" s="88">
        <v>-85.526748999999995</v>
      </c>
      <c r="D589" s="88">
        <v>-77.842429999999993</v>
      </c>
      <c r="J589" s="88">
        <v>13329288888.889</v>
      </c>
      <c r="K589" s="88">
        <v>-85.234511999999995</v>
      </c>
      <c r="L589" s="88">
        <v>-76.471305999999998</v>
      </c>
    </row>
    <row r="590" spans="2:15" x14ac:dyDescent="0.25">
      <c r="B590" s="88">
        <v>14661611111.111</v>
      </c>
      <c r="C590" s="88">
        <v>-94.836296000000004</v>
      </c>
      <c r="D590" s="88">
        <v>-86.636641999999995</v>
      </c>
      <c r="J590" s="88">
        <v>14661611111.111</v>
      </c>
      <c r="K590" s="88">
        <v>-91.877410999999995</v>
      </c>
      <c r="L590" s="88">
        <v>-82.130302</v>
      </c>
    </row>
    <row r="591" spans="2:15" x14ac:dyDescent="0.25">
      <c r="B591" s="88">
        <v>15993933333.333</v>
      </c>
      <c r="C591" s="88">
        <v>-96.130966000000001</v>
      </c>
      <c r="D591" s="88">
        <v>-87.769081</v>
      </c>
      <c r="J591" s="88">
        <v>15993933333.333</v>
      </c>
      <c r="K591" s="88">
        <v>-94.306572000000003</v>
      </c>
      <c r="L591" s="88">
        <v>-84.278343000000007</v>
      </c>
    </row>
    <row r="592" spans="2:15" x14ac:dyDescent="0.25">
      <c r="B592" s="88">
        <v>17326255555.556</v>
      </c>
      <c r="C592" s="88">
        <v>-72.490440000000007</v>
      </c>
      <c r="D592" s="88">
        <v>-64.053741000000002</v>
      </c>
      <c r="J592" s="88">
        <v>17326255555.556</v>
      </c>
      <c r="K592" s="88">
        <v>-95.019820999999993</v>
      </c>
      <c r="L592" s="88">
        <v>-84.902679000000006</v>
      </c>
    </row>
    <row r="593" spans="2:12" x14ac:dyDescent="0.25">
      <c r="B593" s="88">
        <v>18658577777.778</v>
      </c>
      <c r="C593" s="88">
        <v>-85.943625999999995</v>
      </c>
      <c r="D593" s="88">
        <v>-77.687316999999993</v>
      </c>
      <c r="J593" s="88">
        <v>18658577777.778</v>
      </c>
      <c r="K593" s="88">
        <v>-94.730125000000001</v>
      </c>
      <c r="L593" s="88">
        <v>-85.095427999999998</v>
      </c>
    </row>
    <row r="594" spans="2:12" x14ac:dyDescent="0.25">
      <c r="B594" s="88">
        <v>19990900000</v>
      </c>
      <c r="C594" s="88">
        <v>-99.271300999999994</v>
      </c>
      <c r="D594" s="88">
        <v>-90.865921</v>
      </c>
      <c r="J594" s="88">
        <v>19990900000</v>
      </c>
      <c r="K594" s="88">
        <v>-89.170699999999997</v>
      </c>
      <c r="L594" s="88">
        <v>-80.042136999999997</v>
      </c>
    </row>
    <row r="595" spans="2:12" x14ac:dyDescent="0.25">
      <c r="B595" s="88">
        <v>21323222222.222</v>
      </c>
      <c r="C595" s="88">
        <v>-93.976394999999997</v>
      </c>
      <c r="D595" s="88">
        <v>-85.654015000000001</v>
      </c>
      <c r="J595" s="88">
        <v>21323222222.222</v>
      </c>
      <c r="K595" s="88">
        <v>-93.053200000000004</v>
      </c>
      <c r="L595" s="88">
        <v>-84.167327999999998</v>
      </c>
    </row>
    <row r="596" spans="2:12" x14ac:dyDescent="0.25">
      <c r="B596" s="88">
        <v>22655544444.444</v>
      </c>
      <c r="C596" s="88">
        <v>-104.67592999999999</v>
      </c>
      <c r="D596" s="88">
        <v>-97.039337000000003</v>
      </c>
      <c r="J596" s="88">
        <v>22655544444.444</v>
      </c>
      <c r="K596" s="88">
        <v>-95.251244</v>
      </c>
      <c r="L596" s="88">
        <v>-86.682991000000001</v>
      </c>
    </row>
    <row r="597" spans="2:12" x14ac:dyDescent="0.25">
      <c r="B597" s="88">
        <v>23987866666.667</v>
      </c>
      <c r="C597" s="88">
        <v>-93.534744000000003</v>
      </c>
      <c r="D597" s="88">
        <v>-86.061295000000001</v>
      </c>
      <c r="J597" s="88">
        <v>23987866666.667</v>
      </c>
      <c r="K597" s="88">
        <v>-86.155265999999997</v>
      </c>
      <c r="L597" s="88">
        <v>-77.048186999999999</v>
      </c>
    </row>
    <row r="598" spans="2:12" x14ac:dyDescent="0.25">
      <c r="B598" s="88">
        <v>25320188888.889</v>
      </c>
      <c r="C598" s="88">
        <v>-85.121750000000006</v>
      </c>
      <c r="D598" s="88">
        <v>-77.517173999999997</v>
      </c>
      <c r="J598" s="88">
        <v>25320188888.889</v>
      </c>
      <c r="K598" s="88">
        <v>-108.63728999999999</v>
      </c>
      <c r="L598" s="88">
        <v>-98.926818999999995</v>
      </c>
    </row>
    <row r="599" spans="2:12" x14ac:dyDescent="0.25">
      <c r="B599" s="88">
        <v>26652511111.111</v>
      </c>
      <c r="C599" s="88">
        <v>-86.433471999999995</v>
      </c>
      <c r="D599" s="88">
        <v>-78.155158999999998</v>
      </c>
      <c r="J599" s="88">
        <v>26652511111.111</v>
      </c>
      <c r="K599" s="88">
        <v>-94.108176999999998</v>
      </c>
      <c r="L599" s="88">
        <v>-83.754227</v>
      </c>
    </row>
    <row r="600" spans="2:12" x14ac:dyDescent="0.25">
      <c r="B600" s="88">
        <v>27984833333.333</v>
      </c>
      <c r="C600" s="88">
        <v>-86.235695000000007</v>
      </c>
      <c r="D600" s="88">
        <v>-78.044112999999996</v>
      </c>
      <c r="J600" s="88">
        <v>27984833333.333</v>
      </c>
      <c r="K600" s="88">
        <v>-89.994292999999999</v>
      </c>
      <c r="L600" s="88">
        <v>-79.739090000000004</v>
      </c>
    </row>
    <row r="601" spans="2:12" x14ac:dyDescent="0.25">
      <c r="B601" s="88">
        <v>29317155555.556</v>
      </c>
      <c r="C601" s="88">
        <v>-84.127944999999997</v>
      </c>
      <c r="D601" s="88">
        <v>-75.602187999999998</v>
      </c>
      <c r="J601" s="88">
        <v>29317155555.556</v>
      </c>
      <c r="K601" s="88">
        <v>-95.369377</v>
      </c>
      <c r="L601" s="88">
        <v>-84.048873999999998</v>
      </c>
    </row>
    <row r="602" spans="2:12" x14ac:dyDescent="0.25">
      <c r="B602" s="88">
        <v>30649477777.778</v>
      </c>
      <c r="C602" s="88">
        <v>-64.755142000000006</v>
      </c>
      <c r="D602" s="88">
        <v>-49.759532999999998</v>
      </c>
      <c r="J602" s="88">
        <v>30649477777.778</v>
      </c>
      <c r="K602" s="88">
        <v>-91.223228000000006</v>
      </c>
      <c r="L602" s="88">
        <v>-73.136307000000002</v>
      </c>
    </row>
    <row r="603" spans="2:12" x14ac:dyDescent="0.25">
      <c r="B603" s="88">
        <v>31981800000</v>
      </c>
      <c r="C603" s="88">
        <v>-87.558090000000007</v>
      </c>
      <c r="D603" s="88">
        <v>-77.351699999999994</v>
      </c>
      <c r="J603" s="88">
        <v>31981800000</v>
      </c>
      <c r="K603" s="88">
        <v>-97.537231000000006</v>
      </c>
      <c r="L603" s="88">
        <v>-83.936729</v>
      </c>
    </row>
    <row r="604" spans="2:12" x14ac:dyDescent="0.25">
      <c r="B604" s="88" t="s">
        <v>21</v>
      </c>
      <c r="J604" s="88" t="s">
        <v>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148"/>
  <sheetViews>
    <sheetView workbookViewId="0"/>
  </sheetViews>
  <sheetFormatPr defaultRowHeight="15" x14ac:dyDescent="0.25"/>
  <cols>
    <col min="1" max="1" width="13.7109375" style="40" customWidth="1"/>
    <col min="2" max="4" width="9.140625" style="88"/>
    <col min="5" max="5" width="2" style="7" customWidth="1"/>
    <col min="6" max="6" width="16.28515625" style="6" bestFit="1" customWidth="1"/>
    <col min="7" max="7" width="25.28515625" style="6" bestFit="1" customWidth="1"/>
    <col min="8" max="8" width="9.28515625" bestFit="1" customWidth="1"/>
    <col min="9" max="9" width="13.7109375" style="40" customWidth="1"/>
    <col min="10" max="12" width="9.140625" style="88"/>
    <col min="13" max="13" width="2" style="7" customWidth="1"/>
    <col min="14" max="14" width="16.28515625" style="6" bestFit="1" customWidth="1"/>
    <col min="15" max="15" width="25.28515625" style="6" bestFit="1" customWidth="1"/>
    <col min="16" max="16" width="9.28515625" bestFit="1" customWidth="1"/>
    <col min="17" max="17" width="2" style="7" customWidth="1"/>
  </cols>
  <sheetData>
    <row r="1" spans="1:17" x14ac:dyDescent="0.25">
      <c r="B1" s="88" t="s">
        <v>95</v>
      </c>
      <c r="E1" s="10"/>
      <c r="G1" s="41" t="s">
        <v>16</v>
      </c>
      <c r="J1" s="88" t="s">
        <v>95</v>
      </c>
      <c r="M1" s="10"/>
      <c r="O1" s="41" t="s">
        <v>17</v>
      </c>
      <c r="Q1" s="10"/>
    </row>
    <row r="2" spans="1:17" x14ac:dyDescent="0.25">
      <c r="A2" s="50" t="s">
        <v>106</v>
      </c>
      <c r="B2" s="88" t="s">
        <v>249</v>
      </c>
      <c r="C2" s="88" t="s">
        <v>260</v>
      </c>
      <c r="D2" s="88" t="s">
        <v>261</v>
      </c>
      <c r="E2" s="10"/>
      <c r="G2" s="82" t="s">
        <v>248</v>
      </c>
      <c r="I2" s="50" t="s">
        <v>105</v>
      </c>
      <c r="J2" s="88" t="s">
        <v>249</v>
      </c>
      <c r="K2" s="88" t="s">
        <v>260</v>
      </c>
      <c r="L2" s="88" t="s">
        <v>261</v>
      </c>
      <c r="M2" s="10"/>
      <c r="O2" s="82" t="s">
        <v>248</v>
      </c>
      <c r="Q2" s="10"/>
    </row>
    <row r="3" spans="1:17" x14ac:dyDescent="0.25">
      <c r="B3" s="88" t="s">
        <v>257</v>
      </c>
      <c r="C3" s="88" t="s">
        <v>269</v>
      </c>
      <c r="D3" s="88" t="s">
        <v>274</v>
      </c>
      <c r="E3" s="10"/>
      <c r="G3" s="13"/>
      <c r="J3" s="88" t="s">
        <v>257</v>
      </c>
      <c r="K3" s="88" t="s">
        <v>269</v>
      </c>
      <c r="L3" s="88" t="s">
        <v>275</v>
      </c>
      <c r="M3" s="10"/>
      <c r="O3" s="13"/>
      <c r="Q3" s="10"/>
    </row>
    <row r="4" spans="1:17" x14ac:dyDescent="0.25">
      <c r="B4" s="88" t="s">
        <v>98</v>
      </c>
      <c r="E4" s="10"/>
      <c r="G4" s="41" t="s">
        <v>20</v>
      </c>
      <c r="J4" s="88" t="s">
        <v>98</v>
      </c>
      <c r="M4" s="10"/>
      <c r="O4" s="41" t="s">
        <v>20</v>
      </c>
      <c r="Q4" s="10"/>
    </row>
    <row r="5" spans="1:17" x14ac:dyDescent="0.25">
      <c r="E5" s="10"/>
      <c r="F5" s="6" t="s">
        <v>18</v>
      </c>
      <c r="H5" s="6"/>
      <c r="M5" s="10"/>
      <c r="N5" s="6" t="s">
        <v>18</v>
      </c>
      <c r="P5" s="6"/>
      <c r="Q5" s="10"/>
    </row>
    <row r="6" spans="1:17" ht="15.75" x14ac:dyDescent="0.25">
      <c r="E6" s="10"/>
      <c r="F6" s="6" t="s">
        <v>19</v>
      </c>
      <c r="G6" s="6" t="str">
        <f t="shared" ref="G6:G25" si="0">D32</f>
        <v>1Ix0L dBc Log Mag(dB)</v>
      </c>
      <c r="H6" s="35">
        <v>1</v>
      </c>
      <c r="M6" s="10"/>
      <c r="N6" s="6" t="s">
        <v>19</v>
      </c>
      <c r="O6" s="6" t="str">
        <f t="shared" ref="O6:O25" si="1">L32</f>
        <v>1Ix0L dBc Log Mag(dB)</v>
      </c>
      <c r="P6" s="35">
        <v>1</v>
      </c>
      <c r="Q6" s="10"/>
    </row>
    <row r="7" spans="1:17" ht="15.75" x14ac:dyDescent="0.25">
      <c r="B7" s="88" t="s">
        <v>99</v>
      </c>
      <c r="E7" s="10"/>
      <c r="F7" s="6">
        <f t="shared" ref="F7:F25" si="2">B33/1000000000</f>
        <v>5</v>
      </c>
      <c r="G7" s="6">
        <f t="shared" si="0"/>
        <v>-34.75412</v>
      </c>
      <c r="H7" s="36">
        <f>ABS(AVERAGE(G7:G25)-(H6-1)*5)</f>
        <v>23.087282947368422</v>
      </c>
      <c r="J7" s="88" t="s">
        <v>99</v>
      </c>
      <c r="M7" s="10"/>
      <c r="N7" s="6">
        <f t="shared" ref="N7:N25" si="3">J33/1000000000</f>
        <v>5</v>
      </c>
      <c r="O7" s="6">
        <f t="shared" si="1"/>
        <v>-30.061985</v>
      </c>
      <c r="P7" s="36">
        <f>ABS(AVERAGE(O7:O25)-(P6-1)*5)</f>
        <v>21.683938421052634</v>
      </c>
      <c r="Q7" s="10"/>
    </row>
    <row r="8" spans="1:17" x14ac:dyDescent="0.25">
      <c r="B8" s="88" t="s">
        <v>19</v>
      </c>
      <c r="C8" s="88" t="s">
        <v>111</v>
      </c>
      <c r="E8" s="10"/>
      <c r="F8" s="6">
        <f t="shared" si="2"/>
        <v>5.2222222222222001</v>
      </c>
      <c r="G8" s="6">
        <f t="shared" si="0"/>
        <v>-32.550621</v>
      </c>
      <c r="H8" s="6"/>
      <c r="J8" s="88" t="s">
        <v>19</v>
      </c>
      <c r="K8" s="88" t="s">
        <v>111</v>
      </c>
      <c r="M8" s="10"/>
      <c r="N8" s="6">
        <f t="shared" si="3"/>
        <v>5.2222222222222001</v>
      </c>
      <c r="O8" s="6">
        <f t="shared" si="1"/>
        <v>-28.349419000000001</v>
      </c>
      <c r="P8" s="6"/>
      <c r="Q8" s="10"/>
    </row>
    <row r="9" spans="1:17" x14ac:dyDescent="0.25">
      <c r="B9" s="88">
        <v>10000000</v>
      </c>
      <c r="C9" s="88">
        <v>-6.4738688</v>
      </c>
      <c r="E9" s="10"/>
      <c r="F9" s="6">
        <f t="shared" si="2"/>
        <v>5.4444444444444002</v>
      </c>
      <c r="G9" s="6">
        <f t="shared" si="0"/>
        <v>-30.918182000000002</v>
      </c>
      <c r="H9" s="6"/>
      <c r="J9" s="88">
        <v>10000000</v>
      </c>
      <c r="K9" s="88">
        <v>-7.1831345999999998</v>
      </c>
      <c r="M9" s="10"/>
      <c r="N9" s="6">
        <f t="shared" si="3"/>
        <v>5.4444444444444002</v>
      </c>
      <c r="O9" s="6">
        <f t="shared" si="1"/>
        <v>-27.909876000000001</v>
      </c>
      <c r="P9" s="6"/>
      <c r="Q9" s="10"/>
    </row>
    <row r="10" spans="1:17" x14ac:dyDescent="0.25">
      <c r="B10" s="88">
        <v>509444444.44444001</v>
      </c>
      <c r="C10" s="88">
        <v>-7.4954910000000003</v>
      </c>
      <c r="E10" s="10"/>
      <c r="F10" s="6">
        <f t="shared" si="2"/>
        <v>5.6666666666667007</v>
      </c>
      <c r="G10" s="6">
        <f t="shared" si="0"/>
        <v>-31.532202000000002</v>
      </c>
      <c r="H10" s="6"/>
      <c r="J10" s="88">
        <v>509444444.44444001</v>
      </c>
      <c r="K10" s="88">
        <v>-8.1588726000000005</v>
      </c>
      <c r="M10" s="10"/>
      <c r="N10" s="6">
        <f t="shared" si="3"/>
        <v>5.6666666666667007</v>
      </c>
      <c r="O10" s="6">
        <f t="shared" si="1"/>
        <v>-27.383558000000001</v>
      </c>
      <c r="P10" s="6"/>
      <c r="Q10" s="10"/>
    </row>
    <row r="11" spans="1:17" x14ac:dyDescent="0.25">
      <c r="B11" s="88">
        <v>1008888888.8889</v>
      </c>
      <c r="C11" s="88">
        <v>-7.3450451000000001</v>
      </c>
      <c r="E11" s="10"/>
      <c r="F11" s="6">
        <f t="shared" si="2"/>
        <v>5.8888888888888999</v>
      </c>
      <c r="G11" s="6">
        <f t="shared" si="0"/>
        <v>-28.764907999999998</v>
      </c>
      <c r="H11" s="6"/>
      <c r="J11" s="88">
        <v>1008888888.8889</v>
      </c>
      <c r="K11" s="88">
        <v>-7.9698209999999996</v>
      </c>
      <c r="M11" s="10"/>
      <c r="N11" s="6">
        <f t="shared" si="3"/>
        <v>5.8888888888888999</v>
      </c>
      <c r="O11" s="6">
        <f t="shared" si="1"/>
        <v>-26.452755</v>
      </c>
      <c r="P11" s="6"/>
      <c r="Q11" s="10"/>
    </row>
    <row r="12" spans="1:17" x14ac:dyDescent="0.25">
      <c r="B12" s="88">
        <v>1508333333.3333001</v>
      </c>
      <c r="C12" s="88">
        <v>-7.2205997000000002</v>
      </c>
      <c r="E12" s="10"/>
      <c r="F12" s="6">
        <f t="shared" si="2"/>
        <v>6.1111111111111001</v>
      </c>
      <c r="G12" s="6">
        <f t="shared" si="0"/>
        <v>-26.975242999999999</v>
      </c>
      <c r="H12" s="6"/>
      <c r="J12" s="88">
        <v>1508333333.3333001</v>
      </c>
      <c r="K12" s="88">
        <v>-7.8718060999999997</v>
      </c>
      <c r="M12" s="10"/>
      <c r="N12" s="6">
        <f t="shared" si="3"/>
        <v>6.1111111111111001</v>
      </c>
      <c r="O12" s="6">
        <f t="shared" si="1"/>
        <v>-25.180558999999999</v>
      </c>
      <c r="P12" s="6"/>
      <c r="Q12" s="10"/>
    </row>
    <row r="13" spans="1:17" x14ac:dyDescent="0.25">
      <c r="B13" s="88">
        <v>2007777777.7778001</v>
      </c>
      <c r="C13" s="88">
        <v>-7.2086606</v>
      </c>
      <c r="E13" s="10"/>
      <c r="F13" s="6">
        <f t="shared" si="2"/>
        <v>6.3333333333332993</v>
      </c>
      <c r="G13" s="6">
        <f t="shared" si="0"/>
        <v>-25.339774999999999</v>
      </c>
      <c r="H13" s="6"/>
      <c r="J13" s="88">
        <v>2007777777.7778001</v>
      </c>
      <c r="K13" s="88">
        <v>-7.9344663999999998</v>
      </c>
      <c r="M13" s="10"/>
      <c r="N13" s="6">
        <f t="shared" si="3"/>
        <v>6.3333333333332993</v>
      </c>
      <c r="O13" s="6">
        <f t="shared" si="1"/>
        <v>-23.979361000000001</v>
      </c>
      <c r="P13" s="6"/>
      <c r="Q13" s="10"/>
    </row>
    <row r="14" spans="1:17" x14ac:dyDescent="0.25">
      <c r="B14" s="88">
        <v>2507222222.2221999</v>
      </c>
      <c r="C14" s="88">
        <v>-7.2112011999999996</v>
      </c>
      <c r="E14" s="10"/>
      <c r="F14" s="6">
        <f t="shared" si="2"/>
        <v>6.5555555555555998</v>
      </c>
      <c r="G14" s="6">
        <f t="shared" si="0"/>
        <v>-23.064211</v>
      </c>
      <c r="H14" s="6"/>
      <c r="J14" s="88">
        <v>2507222222.2221999</v>
      </c>
      <c r="K14" s="88">
        <v>-8.0158968000000002</v>
      </c>
      <c r="M14" s="10"/>
      <c r="N14" s="6">
        <f t="shared" si="3"/>
        <v>6.5555555555555998</v>
      </c>
      <c r="O14" s="6">
        <f t="shared" si="1"/>
        <v>-22.792397999999999</v>
      </c>
      <c r="P14" s="6"/>
      <c r="Q14" s="10"/>
    </row>
    <row r="15" spans="1:17" x14ac:dyDescent="0.25">
      <c r="B15" s="88">
        <v>3006666666.6666999</v>
      </c>
      <c r="C15" s="88">
        <v>-7.1606382999999996</v>
      </c>
      <c r="E15" s="10"/>
      <c r="F15" s="6">
        <f t="shared" si="2"/>
        <v>6.7777777777777999</v>
      </c>
      <c r="G15" s="6">
        <f t="shared" si="0"/>
        <v>-22.222774999999999</v>
      </c>
      <c r="H15" s="6"/>
      <c r="J15" s="88">
        <v>3006666666.6666999</v>
      </c>
      <c r="K15" s="88">
        <v>-8.1861315000000001</v>
      </c>
      <c r="M15" s="10"/>
      <c r="N15" s="6">
        <f t="shared" si="3"/>
        <v>6.7777777777777999</v>
      </c>
      <c r="O15" s="6">
        <f t="shared" si="1"/>
        <v>-21.688601999999999</v>
      </c>
      <c r="P15" s="6"/>
      <c r="Q15" s="10"/>
    </row>
    <row r="16" spans="1:17" x14ac:dyDescent="0.25">
      <c r="B16" s="88">
        <v>3506111111.1111002</v>
      </c>
      <c r="C16" s="88">
        <v>-7.1148438000000001</v>
      </c>
      <c r="E16" s="10"/>
      <c r="F16" s="6">
        <f t="shared" si="2"/>
        <v>7</v>
      </c>
      <c r="G16" s="6">
        <f t="shared" si="0"/>
        <v>-20.807755</v>
      </c>
      <c r="H16" s="6"/>
      <c r="J16" s="88">
        <v>3506111111.1111002</v>
      </c>
      <c r="K16" s="88">
        <v>-8.3562850999999991</v>
      </c>
      <c r="M16" s="10"/>
      <c r="N16" s="6">
        <f t="shared" si="3"/>
        <v>7</v>
      </c>
      <c r="O16" s="6">
        <f t="shared" si="1"/>
        <v>-20.840388999999998</v>
      </c>
      <c r="P16" s="6"/>
      <c r="Q16" s="10"/>
    </row>
    <row r="17" spans="2:17" x14ac:dyDescent="0.25">
      <c r="B17" s="88">
        <v>4005555555.5556002</v>
      </c>
      <c r="C17" s="88">
        <v>-7.1259788999999998</v>
      </c>
      <c r="E17" s="10"/>
      <c r="F17" s="6">
        <f t="shared" si="2"/>
        <v>7.2222222222222001</v>
      </c>
      <c r="G17" s="6">
        <f t="shared" si="0"/>
        <v>-19.682518000000002</v>
      </c>
      <c r="H17" s="6"/>
      <c r="J17" s="88">
        <v>4005555555.5556002</v>
      </c>
      <c r="K17" s="88">
        <v>-8.4555205999999998</v>
      </c>
      <c r="M17" s="10"/>
      <c r="N17" s="6">
        <f t="shared" si="3"/>
        <v>7.2222222222222001</v>
      </c>
      <c r="O17" s="6">
        <f t="shared" si="1"/>
        <v>-19.884401</v>
      </c>
      <c r="P17" s="6"/>
      <c r="Q17" s="10"/>
    </row>
    <row r="18" spans="2:17" x14ac:dyDescent="0.25">
      <c r="B18" s="88">
        <v>4505000000</v>
      </c>
      <c r="C18" s="88">
        <v>-7.1597904999999997</v>
      </c>
      <c r="E18" s="10"/>
      <c r="F18" s="6">
        <f t="shared" si="2"/>
        <v>7.4444444444444002</v>
      </c>
      <c r="G18" s="6">
        <f t="shared" si="0"/>
        <v>-18.968691</v>
      </c>
      <c r="H18" s="6"/>
      <c r="J18" s="88">
        <v>4505000000</v>
      </c>
      <c r="K18" s="88">
        <v>-8.5877198999999997</v>
      </c>
      <c r="M18" s="10"/>
      <c r="N18" s="6">
        <f t="shared" si="3"/>
        <v>7.4444444444444002</v>
      </c>
      <c r="O18" s="6">
        <f t="shared" si="1"/>
        <v>-19.090188999999999</v>
      </c>
      <c r="P18" s="6"/>
      <c r="Q18" s="10"/>
    </row>
    <row r="19" spans="2:17" x14ac:dyDescent="0.25">
      <c r="B19" s="88">
        <v>5004444444.4443998</v>
      </c>
      <c r="C19" s="88">
        <v>-7.2218719</v>
      </c>
      <c r="E19" s="10"/>
      <c r="F19" s="6">
        <f t="shared" si="2"/>
        <v>7.6666666666667007</v>
      </c>
      <c r="G19" s="6">
        <f t="shared" si="0"/>
        <v>-17.819472999999999</v>
      </c>
      <c r="H19" s="6"/>
      <c r="J19" s="88">
        <v>5004444444.4443998</v>
      </c>
      <c r="K19" s="88">
        <v>-8.7396735999999997</v>
      </c>
      <c r="M19" s="10"/>
      <c r="N19" s="6">
        <f t="shared" si="3"/>
        <v>7.6666666666667007</v>
      </c>
      <c r="O19" s="6">
        <f t="shared" si="1"/>
        <v>-18.184002</v>
      </c>
      <c r="P19" s="6"/>
      <c r="Q19" s="10"/>
    </row>
    <row r="20" spans="2:17" x14ac:dyDescent="0.25">
      <c r="B20" s="88">
        <v>5503888888.8888998</v>
      </c>
      <c r="C20" s="88">
        <v>-7.2484751000000003</v>
      </c>
      <c r="E20" s="10"/>
      <c r="F20" s="6">
        <f t="shared" si="2"/>
        <v>7.8888888888888999</v>
      </c>
      <c r="G20" s="6">
        <f t="shared" si="0"/>
        <v>-17.571476000000001</v>
      </c>
      <c r="H20" s="6"/>
      <c r="J20" s="88">
        <v>5503888888.8888998</v>
      </c>
      <c r="K20" s="88">
        <v>-8.8847942</v>
      </c>
      <c r="M20" s="10"/>
      <c r="N20" s="6">
        <f t="shared" si="3"/>
        <v>7.8888888888888999</v>
      </c>
      <c r="O20" s="6">
        <f t="shared" si="1"/>
        <v>-17.358124</v>
      </c>
      <c r="P20" s="6"/>
      <c r="Q20" s="10"/>
    </row>
    <row r="21" spans="2:17" x14ac:dyDescent="0.25">
      <c r="B21" s="88">
        <v>6003333333.3332996</v>
      </c>
      <c r="C21" s="88">
        <v>-7.4755396999999997</v>
      </c>
      <c r="E21" s="10"/>
      <c r="F21" s="6">
        <f t="shared" si="2"/>
        <v>8.1111111111111001</v>
      </c>
      <c r="G21" s="6">
        <f t="shared" si="0"/>
        <v>-17.316032</v>
      </c>
      <c r="H21" s="6"/>
      <c r="J21" s="88">
        <v>6003333333.3332996</v>
      </c>
      <c r="K21" s="88">
        <v>-9.0483779999999996</v>
      </c>
      <c r="M21" s="10"/>
      <c r="N21" s="6">
        <f t="shared" si="3"/>
        <v>8.1111111111111001</v>
      </c>
      <c r="O21" s="6">
        <f t="shared" si="1"/>
        <v>-16.658228000000001</v>
      </c>
      <c r="P21" s="6"/>
      <c r="Q21" s="10"/>
    </row>
    <row r="22" spans="2:17" x14ac:dyDescent="0.25">
      <c r="B22" s="88">
        <v>6502777777.7777996</v>
      </c>
      <c r="C22" s="88">
        <v>-7.6565865999999998</v>
      </c>
      <c r="E22" s="10"/>
      <c r="F22" s="6">
        <f t="shared" si="2"/>
        <v>8.3333333333333002</v>
      </c>
      <c r="G22" s="6">
        <f t="shared" si="0"/>
        <v>-17.177309000000001</v>
      </c>
      <c r="H22" s="6"/>
      <c r="J22" s="88">
        <v>6502777777.7777996</v>
      </c>
      <c r="K22" s="88">
        <v>-9.3285359999999997</v>
      </c>
      <c r="M22" s="10"/>
      <c r="N22" s="6">
        <f t="shared" si="3"/>
        <v>8.3333333333333002</v>
      </c>
      <c r="O22" s="6">
        <f t="shared" si="1"/>
        <v>-16.323122000000001</v>
      </c>
      <c r="P22" s="6"/>
      <c r="Q22" s="10"/>
    </row>
    <row r="23" spans="2:17" x14ac:dyDescent="0.25">
      <c r="B23" s="88">
        <v>7002222222.2222004</v>
      </c>
      <c r="C23" s="88">
        <v>-7.7837901</v>
      </c>
      <c r="E23" s="10"/>
      <c r="F23" s="6">
        <f t="shared" si="2"/>
        <v>8.5555555555555998</v>
      </c>
      <c r="G23" s="6">
        <f t="shared" si="0"/>
        <v>-17.330126</v>
      </c>
      <c r="H23" s="6"/>
      <c r="J23" s="88">
        <v>7002222222.2222004</v>
      </c>
      <c r="K23" s="88">
        <v>-9.5683516999999991</v>
      </c>
      <c r="M23" s="10"/>
      <c r="N23" s="6">
        <f t="shared" si="3"/>
        <v>8.5555555555555998</v>
      </c>
      <c r="O23" s="6">
        <f t="shared" si="1"/>
        <v>-16.325212000000001</v>
      </c>
      <c r="P23" s="6"/>
      <c r="Q23" s="10"/>
    </row>
    <row r="24" spans="2:17" x14ac:dyDescent="0.25">
      <c r="B24" s="88">
        <v>7501666666.6667004</v>
      </c>
      <c r="C24" s="88">
        <v>-7.9719705999999997</v>
      </c>
      <c r="E24" s="10"/>
      <c r="F24" s="6">
        <f t="shared" si="2"/>
        <v>8.7777777777777999</v>
      </c>
      <c r="G24" s="6">
        <f t="shared" si="0"/>
        <v>-17.592275999999998</v>
      </c>
      <c r="H24" s="6"/>
      <c r="J24" s="88">
        <v>7501666666.6667004</v>
      </c>
      <c r="K24" s="88">
        <v>-9.7305478999999995</v>
      </c>
      <c r="M24" s="10"/>
      <c r="N24" s="6">
        <f t="shared" si="3"/>
        <v>8.7777777777777999</v>
      </c>
      <c r="O24" s="6">
        <f t="shared" si="1"/>
        <v>-16.529976000000001</v>
      </c>
      <c r="P24" s="6"/>
      <c r="Q24" s="10"/>
    </row>
    <row r="25" spans="2:17" x14ac:dyDescent="0.25">
      <c r="B25" s="88">
        <v>8001111111.1111002</v>
      </c>
      <c r="C25" s="88">
        <v>-8.1518259000000004</v>
      </c>
      <c r="E25" s="10"/>
      <c r="F25" s="6">
        <f t="shared" si="2"/>
        <v>9</v>
      </c>
      <c r="G25" s="6">
        <f t="shared" si="0"/>
        <v>-18.270682999999998</v>
      </c>
      <c r="H25" s="6"/>
      <c r="J25" s="88">
        <v>8001111111.1111002</v>
      </c>
      <c r="K25" s="88">
        <v>-9.7861203999999997</v>
      </c>
      <c r="M25" s="10"/>
      <c r="N25" s="6">
        <f t="shared" si="3"/>
        <v>9</v>
      </c>
      <c r="O25" s="6">
        <f t="shared" si="1"/>
        <v>-17.002673999999999</v>
      </c>
      <c r="P25" s="6"/>
      <c r="Q25" s="10"/>
    </row>
    <row r="26" spans="2:17" x14ac:dyDescent="0.25">
      <c r="B26" s="88">
        <v>8500555555.5556002</v>
      </c>
      <c r="C26" s="88">
        <v>-8.2579955999999992</v>
      </c>
      <c r="E26" s="10"/>
      <c r="F26" s="6" t="s">
        <v>21</v>
      </c>
      <c r="H26" s="6"/>
      <c r="J26" s="88">
        <v>8500555555.5556002</v>
      </c>
      <c r="K26" s="88">
        <v>-9.8114594999999998</v>
      </c>
      <c r="M26" s="10"/>
      <c r="N26" s="6" t="s">
        <v>21</v>
      </c>
      <c r="P26" s="6"/>
      <c r="Q26" s="10"/>
    </row>
    <row r="27" spans="2:17" x14ac:dyDescent="0.25">
      <c r="B27" s="88">
        <v>9000000000</v>
      </c>
      <c r="C27" s="88">
        <v>-8.3168992999999993</v>
      </c>
      <c r="E27" s="10"/>
      <c r="H27" s="6"/>
      <c r="J27" s="88">
        <v>9000000000</v>
      </c>
      <c r="K27" s="88">
        <v>-9.8395566999999993</v>
      </c>
      <c r="M27" s="10"/>
      <c r="P27" s="6"/>
      <c r="Q27" s="10"/>
    </row>
    <row r="28" spans="2:17" x14ac:dyDescent="0.25">
      <c r="B28" s="88" t="s">
        <v>21</v>
      </c>
      <c r="E28" s="10"/>
      <c r="H28" s="6"/>
      <c r="J28" s="88" t="s">
        <v>21</v>
      </c>
      <c r="M28" s="10"/>
      <c r="P28" s="6"/>
      <c r="Q28" s="10"/>
    </row>
    <row r="29" spans="2:17" x14ac:dyDescent="0.25">
      <c r="E29" s="10"/>
      <c r="F29" s="6" t="s">
        <v>22</v>
      </c>
      <c r="H29" s="6"/>
      <c r="M29" s="10"/>
      <c r="N29" s="6" t="s">
        <v>22</v>
      </c>
      <c r="P29" s="6"/>
      <c r="Q29" s="10"/>
    </row>
    <row r="30" spans="2:17" ht="15.75" x14ac:dyDescent="0.25">
      <c r="E30" s="10"/>
      <c r="F30" s="6" t="s">
        <v>19</v>
      </c>
      <c r="G30" s="6" t="str">
        <f t="shared" ref="G30:G49" si="4">D56</f>
        <v>2Ix0L dBc Log Mag(dB)</v>
      </c>
      <c r="H30" s="35">
        <v>2</v>
      </c>
      <c r="M30" s="10"/>
      <c r="N30" s="6" t="s">
        <v>19</v>
      </c>
      <c r="O30" s="6" t="str">
        <f t="shared" ref="O30:O49" si="5">L56</f>
        <v>2Ix0L dBc Log Mag(dB)</v>
      </c>
      <c r="P30" s="35">
        <v>2</v>
      </c>
      <c r="Q30" s="10"/>
    </row>
    <row r="31" spans="2:17" ht="15.75" x14ac:dyDescent="0.25">
      <c r="B31" s="88" t="s">
        <v>18</v>
      </c>
      <c r="E31" s="10"/>
      <c r="F31" s="6">
        <f t="shared" ref="F31:F49" si="6">B57/1000000000</f>
        <v>4</v>
      </c>
      <c r="G31" s="6">
        <f t="shared" si="4"/>
        <v>-59.419528999999997</v>
      </c>
      <c r="H31" s="36">
        <f>ABS(AVERAGE(G31:G49)-(H30-1)*10)</f>
        <v>80.129701736842094</v>
      </c>
      <c r="J31" s="88" t="s">
        <v>18</v>
      </c>
      <c r="M31" s="10"/>
      <c r="N31" s="6">
        <f t="shared" ref="N31:N49" si="7">J57/1000000000</f>
        <v>4</v>
      </c>
      <c r="O31" s="6">
        <f t="shared" si="5"/>
        <v>-53.044674000000001</v>
      </c>
      <c r="P31" s="36">
        <f>ABS(AVERAGE(O31:O49)-(P30-1)*10)</f>
        <v>59.060218842105257</v>
      </c>
      <c r="Q31" s="10"/>
    </row>
    <row r="32" spans="2:17" x14ac:dyDescent="0.25">
      <c r="B32" s="88" t="s">
        <v>19</v>
      </c>
      <c r="C32" s="88" t="s">
        <v>113</v>
      </c>
      <c r="D32" s="88" t="s">
        <v>26</v>
      </c>
      <c r="E32" s="10"/>
      <c r="F32" s="6">
        <f t="shared" si="6"/>
        <v>4.2777777777777999</v>
      </c>
      <c r="G32" s="6">
        <f t="shared" si="4"/>
        <v>-56.408648999999997</v>
      </c>
      <c r="H32" s="6"/>
      <c r="J32" s="88" t="s">
        <v>19</v>
      </c>
      <c r="K32" s="88" t="s">
        <v>113</v>
      </c>
      <c r="L32" s="88" t="s">
        <v>26</v>
      </c>
      <c r="M32" s="10"/>
      <c r="N32" s="6">
        <f t="shared" si="7"/>
        <v>4.2777777777777999</v>
      </c>
      <c r="O32" s="6">
        <f t="shared" si="5"/>
        <v>-48.668509999999998</v>
      </c>
      <c r="P32" s="6"/>
      <c r="Q32" s="10"/>
    </row>
    <row r="33" spans="2:17" x14ac:dyDescent="0.25">
      <c r="B33" s="88">
        <v>5000000000</v>
      </c>
      <c r="C33" s="88">
        <v>-41.227989000000001</v>
      </c>
      <c r="D33" s="88">
        <v>-34.75412</v>
      </c>
      <c r="E33" s="10"/>
      <c r="F33" s="6">
        <f t="shared" si="6"/>
        <v>4.5555555555555998</v>
      </c>
      <c r="G33" s="6">
        <f t="shared" si="4"/>
        <v>-58.682068000000001</v>
      </c>
      <c r="H33" s="6"/>
      <c r="J33" s="88">
        <v>5000000000</v>
      </c>
      <c r="K33" s="88">
        <v>-37.245120999999997</v>
      </c>
      <c r="L33" s="88">
        <v>-30.061985</v>
      </c>
      <c r="M33" s="10"/>
      <c r="N33" s="6">
        <f t="shared" si="7"/>
        <v>4.5555555555555998</v>
      </c>
      <c r="O33" s="6">
        <f t="shared" si="5"/>
        <v>-48.794964</v>
      </c>
      <c r="P33" s="6"/>
      <c r="Q33" s="10"/>
    </row>
    <row r="34" spans="2:17" x14ac:dyDescent="0.25">
      <c r="B34" s="88">
        <v>5222222222.2222004</v>
      </c>
      <c r="C34" s="88">
        <v>-40.046112000000001</v>
      </c>
      <c r="D34" s="88">
        <v>-32.550621</v>
      </c>
      <c r="E34" s="10"/>
      <c r="F34" s="6">
        <f t="shared" si="6"/>
        <v>4.8333333333332993</v>
      </c>
      <c r="G34" s="6">
        <f t="shared" si="4"/>
        <v>-65.313834999999997</v>
      </c>
      <c r="H34" s="6"/>
      <c r="J34" s="88">
        <v>5222222222.2222004</v>
      </c>
      <c r="K34" s="88">
        <v>-36.508288999999998</v>
      </c>
      <c r="L34" s="88">
        <v>-28.349419000000001</v>
      </c>
      <c r="M34" s="10"/>
      <c r="N34" s="6">
        <f t="shared" si="7"/>
        <v>4.8333333333332993</v>
      </c>
      <c r="O34" s="6">
        <f t="shared" si="5"/>
        <v>-49.548758999999997</v>
      </c>
      <c r="P34" s="6"/>
      <c r="Q34" s="10"/>
    </row>
    <row r="35" spans="2:17" x14ac:dyDescent="0.25">
      <c r="B35" s="88">
        <v>5444444444.4443998</v>
      </c>
      <c r="C35" s="88">
        <v>-38.263229000000003</v>
      </c>
      <c r="D35" s="88">
        <v>-30.918182000000002</v>
      </c>
      <c r="E35" s="10"/>
      <c r="F35" s="6">
        <f t="shared" si="6"/>
        <v>5.1111111111111001</v>
      </c>
      <c r="G35" s="6">
        <f t="shared" si="4"/>
        <v>-65.774344999999997</v>
      </c>
      <c r="H35" s="6"/>
      <c r="J35" s="88">
        <v>5444444444.4443998</v>
      </c>
      <c r="K35" s="88">
        <v>-35.879696000000003</v>
      </c>
      <c r="L35" s="88">
        <v>-27.909876000000001</v>
      </c>
      <c r="M35" s="10"/>
      <c r="N35" s="6">
        <f t="shared" si="7"/>
        <v>5.1111111111111001</v>
      </c>
      <c r="O35" s="6">
        <f t="shared" si="5"/>
        <v>-49.307330999999998</v>
      </c>
      <c r="P35" s="6"/>
      <c r="Q35" s="10"/>
    </row>
    <row r="36" spans="2:17" x14ac:dyDescent="0.25">
      <c r="B36" s="88">
        <v>5666666666.6667004</v>
      </c>
      <c r="C36" s="88">
        <v>-38.752800000000001</v>
      </c>
      <c r="D36" s="88">
        <v>-31.532202000000002</v>
      </c>
      <c r="E36" s="10"/>
      <c r="F36" s="6">
        <f t="shared" si="6"/>
        <v>5.3888888888888999</v>
      </c>
      <c r="G36" s="6">
        <f t="shared" si="4"/>
        <v>-68.229988000000006</v>
      </c>
      <c r="H36" s="6"/>
      <c r="J36" s="88">
        <v>5666666666.6667004</v>
      </c>
      <c r="K36" s="88">
        <v>-35.255363000000003</v>
      </c>
      <c r="L36" s="88">
        <v>-27.383558000000001</v>
      </c>
      <c r="M36" s="10"/>
      <c r="N36" s="6">
        <f t="shared" si="7"/>
        <v>5.3888888888888999</v>
      </c>
      <c r="O36" s="6">
        <f t="shared" si="5"/>
        <v>-48.791266999999998</v>
      </c>
      <c r="P36" s="6"/>
      <c r="Q36" s="10"/>
    </row>
    <row r="37" spans="2:17" x14ac:dyDescent="0.25">
      <c r="B37" s="88">
        <v>5888888888.8888998</v>
      </c>
      <c r="C37" s="88">
        <v>-35.973568</v>
      </c>
      <c r="D37" s="88">
        <v>-28.764907999999998</v>
      </c>
      <c r="E37" s="10"/>
      <c r="F37" s="6">
        <f t="shared" si="6"/>
        <v>5.6666666666667007</v>
      </c>
      <c r="G37" s="6">
        <f t="shared" si="4"/>
        <v>-73.545333999999997</v>
      </c>
      <c r="H37" s="6"/>
      <c r="J37" s="88">
        <v>5888888888.8888998</v>
      </c>
      <c r="K37" s="88">
        <v>-34.387222000000001</v>
      </c>
      <c r="L37" s="88">
        <v>-26.452755</v>
      </c>
      <c r="M37" s="10"/>
      <c r="N37" s="6">
        <f t="shared" si="7"/>
        <v>5.6666666666667007</v>
      </c>
      <c r="O37" s="6">
        <f t="shared" si="5"/>
        <v>-48.566173999999997</v>
      </c>
      <c r="P37" s="6"/>
      <c r="Q37" s="10"/>
    </row>
    <row r="38" spans="2:17" x14ac:dyDescent="0.25">
      <c r="B38" s="88">
        <v>6111111111.1111002</v>
      </c>
      <c r="C38" s="88">
        <v>-34.186442999999997</v>
      </c>
      <c r="D38" s="88">
        <v>-26.975242999999999</v>
      </c>
      <c r="E38" s="10"/>
      <c r="F38" s="6">
        <f t="shared" si="6"/>
        <v>5.9444444444444002</v>
      </c>
      <c r="G38" s="6">
        <f t="shared" si="4"/>
        <v>-75.826103000000003</v>
      </c>
      <c r="H38" s="6"/>
      <c r="J38" s="88">
        <v>6111111111.1111002</v>
      </c>
      <c r="K38" s="88">
        <v>-33.196457000000002</v>
      </c>
      <c r="L38" s="88">
        <v>-25.180558999999999</v>
      </c>
      <c r="M38" s="10"/>
      <c r="N38" s="6">
        <f t="shared" si="7"/>
        <v>5.9444444444444002</v>
      </c>
      <c r="O38" s="6">
        <f t="shared" si="5"/>
        <v>-48.473053</v>
      </c>
      <c r="P38" s="6"/>
      <c r="Q38" s="10"/>
    </row>
    <row r="39" spans="2:17" x14ac:dyDescent="0.25">
      <c r="B39" s="88">
        <v>6333333333.3332996</v>
      </c>
      <c r="C39" s="88">
        <v>-32.500411999999997</v>
      </c>
      <c r="D39" s="88">
        <v>-25.339774999999999</v>
      </c>
      <c r="E39" s="10"/>
      <c r="F39" s="6">
        <f t="shared" si="6"/>
        <v>6.2222222222222001</v>
      </c>
      <c r="G39" s="6">
        <f t="shared" si="4"/>
        <v>-80.021575999999996</v>
      </c>
      <c r="H39" s="6"/>
      <c r="J39" s="88">
        <v>6333333333.3332996</v>
      </c>
      <c r="K39" s="88">
        <v>-32.165492999999998</v>
      </c>
      <c r="L39" s="88">
        <v>-23.979361000000001</v>
      </c>
      <c r="M39" s="10"/>
      <c r="N39" s="6">
        <f t="shared" si="7"/>
        <v>6.2222222222222001</v>
      </c>
      <c r="O39" s="6">
        <f t="shared" si="5"/>
        <v>-48.511822000000002</v>
      </c>
      <c r="P39" s="6"/>
      <c r="Q39" s="10"/>
    </row>
    <row r="40" spans="2:17" x14ac:dyDescent="0.25">
      <c r="B40" s="88">
        <v>6555555555.5556002</v>
      </c>
      <c r="C40" s="88">
        <v>-30.179054000000001</v>
      </c>
      <c r="D40" s="88">
        <v>-23.064211</v>
      </c>
      <c r="E40" s="10"/>
      <c r="F40" s="6">
        <f t="shared" si="6"/>
        <v>6.5</v>
      </c>
      <c r="G40" s="6">
        <f t="shared" si="4"/>
        <v>-80.820808</v>
      </c>
      <c r="H40" s="6"/>
      <c r="J40" s="88">
        <v>6555555555.5556002</v>
      </c>
      <c r="K40" s="88">
        <v>-31.148683999999999</v>
      </c>
      <c r="L40" s="88">
        <v>-22.792397999999999</v>
      </c>
      <c r="M40" s="10"/>
      <c r="N40" s="6">
        <f t="shared" si="7"/>
        <v>6.5</v>
      </c>
      <c r="O40" s="6">
        <f t="shared" si="5"/>
        <v>-49.802726999999997</v>
      </c>
      <c r="P40" s="6"/>
      <c r="Q40" s="10"/>
    </row>
    <row r="41" spans="2:17" x14ac:dyDescent="0.25">
      <c r="B41" s="88">
        <v>6777777777.7777996</v>
      </c>
      <c r="C41" s="88">
        <v>-29.348752999999999</v>
      </c>
      <c r="D41" s="88">
        <v>-22.222774999999999</v>
      </c>
      <c r="E41" s="10"/>
      <c r="F41" s="6">
        <f t="shared" si="6"/>
        <v>6.7777777777777999</v>
      </c>
      <c r="G41" s="6">
        <f t="shared" si="4"/>
        <v>-72.570435000000003</v>
      </c>
      <c r="H41" s="6"/>
      <c r="J41" s="88">
        <v>6777777777.7777996</v>
      </c>
      <c r="K41" s="88">
        <v>-30.144123</v>
      </c>
      <c r="L41" s="88">
        <v>-21.688601999999999</v>
      </c>
      <c r="M41" s="10"/>
      <c r="N41" s="6">
        <f t="shared" si="7"/>
        <v>6.7777777777777999</v>
      </c>
      <c r="O41" s="6">
        <f t="shared" si="5"/>
        <v>-49.651646</v>
      </c>
      <c r="P41" s="6"/>
      <c r="Q41" s="10"/>
    </row>
    <row r="42" spans="2:17" x14ac:dyDescent="0.25">
      <c r="B42" s="88">
        <v>7000000000</v>
      </c>
      <c r="C42" s="88">
        <v>-27.967545999999999</v>
      </c>
      <c r="D42" s="88">
        <v>-20.807755</v>
      </c>
      <c r="E42" s="10"/>
      <c r="F42" s="6">
        <f t="shared" si="6"/>
        <v>7.0555555555555998</v>
      </c>
      <c r="G42" s="6">
        <f t="shared" si="4"/>
        <v>-71.820694000000003</v>
      </c>
      <c r="H42" s="6"/>
      <c r="J42" s="88">
        <v>7000000000</v>
      </c>
      <c r="K42" s="88">
        <v>-29.42811</v>
      </c>
      <c r="L42" s="88">
        <v>-20.840388999999998</v>
      </c>
      <c r="M42" s="10"/>
      <c r="N42" s="6">
        <f t="shared" si="7"/>
        <v>7.0555555555555998</v>
      </c>
      <c r="O42" s="6">
        <f t="shared" si="5"/>
        <v>-49.975285</v>
      </c>
      <c r="P42" s="6"/>
      <c r="Q42" s="10"/>
    </row>
    <row r="43" spans="2:17" x14ac:dyDescent="0.25">
      <c r="B43" s="88">
        <v>7222222222.2222004</v>
      </c>
      <c r="C43" s="88">
        <v>-26.904389999999999</v>
      </c>
      <c r="D43" s="88">
        <v>-19.682518000000002</v>
      </c>
      <c r="E43" s="10"/>
      <c r="F43" s="6">
        <f t="shared" si="6"/>
        <v>7.3333333333332993</v>
      </c>
      <c r="G43" s="6">
        <f t="shared" si="4"/>
        <v>-71.989013999999997</v>
      </c>
      <c r="H43" s="6"/>
      <c r="J43" s="88">
        <v>7222222222.2222004</v>
      </c>
      <c r="K43" s="88">
        <v>-28.624075000000001</v>
      </c>
      <c r="L43" s="88">
        <v>-19.884401</v>
      </c>
      <c r="M43" s="10"/>
      <c r="N43" s="6">
        <f t="shared" si="7"/>
        <v>7.3333333333332993</v>
      </c>
      <c r="O43" s="6">
        <f t="shared" si="5"/>
        <v>-51.057738999999998</v>
      </c>
      <c r="P43" s="6"/>
      <c r="Q43" s="10"/>
    </row>
    <row r="44" spans="2:17" x14ac:dyDescent="0.25">
      <c r="B44" s="88">
        <v>7444444444.4443998</v>
      </c>
      <c r="C44" s="88">
        <v>-26.217167</v>
      </c>
      <c r="D44" s="88">
        <v>-18.968691</v>
      </c>
      <c r="E44" s="10"/>
      <c r="F44" s="6">
        <f t="shared" si="6"/>
        <v>7.6111111111111001</v>
      </c>
      <c r="G44" s="6">
        <f t="shared" si="4"/>
        <v>-77.456207000000006</v>
      </c>
      <c r="H44" s="6"/>
      <c r="J44" s="88">
        <v>7444444444.4443998</v>
      </c>
      <c r="K44" s="88">
        <v>-27.974983000000002</v>
      </c>
      <c r="L44" s="88">
        <v>-19.090188999999999</v>
      </c>
      <c r="M44" s="10"/>
      <c r="N44" s="6">
        <f t="shared" si="7"/>
        <v>7.6111111111111001</v>
      </c>
      <c r="O44" s="6">
        <f t="shared" si="5"/>
        <v>-50.150413999999998</v>
      </c>
      <c r="P44" s="6"/>
      <c r="Q44" s="10"/>
    </row>
    <row r="45" spans="2:17" x14ac:dyDescent="0.25">
      <c r="B45" s="88">
        <v>7666666666.6667004</v>
      </c>
      <c r="C45" s="88">
        <v>-25.295013000000001</v>
      </c>
      <c r="D45" s="88">
        <v>-17.819472999999999</v>
      </c>
      <c r="E45" s="10"/>
      <c r="F45" s="6">
        <f t="shared" si="6"/>
        <v>7.8888888888888999</v>
      </c>
      <c r="G45" s="6">
        <f t="shared" si="4"/>
        <v>-65.024353000000005</v>
      </c>
      <c r="H45" s="6"/>
      <c r="J45" s="88">
        <v>7666666666.6667004</v>
      </c>
      <c r="K45" s="88">
        <v>-27.232379999999999</v>
      </c>
      <c r="L45" s="88">
        <v>-18.184002</v>
      </c>
      <c r="M45" s="10"/>
      <c r="N45" s="6">
        <f t="shared" si="7"/>
        <v>7.8888888888888999</v>
      </c>
      <c r="O45" s="6">
        <f t="shared" si="5"/>
        <v>-50.626446000000001</v>
      </c>
      <c r="P45" s="6"/>
      <c r="Q45" s="10"/>
    </row>
    <row r="46" spans="2:17" x14ac:dyDescent="0.25">
      <c r="B46" s="88">
        <v>7888888888.8888998</v>
      </c>
      <c r="C46" s="88">
        <v>-25.228064</v>
      </c>
      <c r="D46" s="88">
        <v>-17.571476000000001</v>
      </c>
      <c r="E46" s="10"/>
      <c r="F46" s="6">
        <f t="shared" si="6"/>
        <v>8.1666666666666998</v>
      </c>
      <c r="G46" s="6">
        <f t="shared" si="4"/>
        <v>-67.395531000000005</v>
      </c>
      <c r="H46" s="6"/>
      <c r="J46" s="88">
        <v>7888888888.8888998</v>
      </c>
      <c r="K46" s="88">
        <v>-26.686661000000001</v>
      </c>
      <c r="L46" s="88">
        <v>-17.358124</v>
      </c>
      <c r="M46" s="10"/>
      <c r="N46" s="6">
        <f t="shared" si="7"/>
        <v>8.1666666666666998</v>
      </c>
      <c r="O46" s="6">
        <f t="shared" si="5"/>
        <v>-49.610129999999998</v>
      </c>
      <c r="P46" s="6"/>
      <c r="Q46" s="10"/>
    </row>
    <row r="47" spans="2:17" x14ac:dyDescent="0.25">
      <c r="B47" s="88">
        <v>8111111111.1111002</v>
      </c>
      <c r="C47" s="88">
        <v>-25.099823000000001</v>
      </c>
      <c r="D47" s="88">
        <v>-17.316032</v>
      </c>
      <c r="E47" s="10"/>
      <c r="F47" s="6">
        <f t="shared" si="6"/>
        <v>8.4444444444444002</v>
      </c>
      <c r="G47" s="6">
        <f t="shared" si="4"/>
        <v>-68.401871</v>
      </c>
      <c r="H47" s="6"/>
      <c r="J47" s="88">
        <v>8111111111.1111002</v>
      </c>
      <c r="K47" s="88">
        <v>-26.226579999999998</v>
      </c>
      <c r="L47" s="88">
        <v>-16.658228000000001</v>
      </c>
      <c r="M47" s="10"/>
      <c r="N47" s="6">
        <f t="shared" si="7"/>
        <v>8.4444444444444002</v>
      </c>
      <c r="O47" s="6">
        <f t="shared" si="5"/>
        <v>-47.404102000000002</v>
      </c>
      <c r="P47" s="6"/>
      <c r="Q47" s="10"/>
    </row>
    <row r="48" spans="2:17" x14ac:dyDescent="0.25">
      <c r="B48" s="88">
        <v>8333333333.3332996</v>
      </c>
      <c r="C48" s="88">
        <v>-25.149279</v>
      </c>
      <c r="D48" s="88">
        <v>-17.177309000000001</v>
      </c>
      <c r="E48" s="10"/>
      <c r="F48" s="6">
        <f t="shared" si="6"/>
        <v>8.7222222222222001</v>
      </c>
      <c r="G48" s="6">
        <f t="shared" si="4"/>
        <v>-81.008590999999996</v>
      </c>
      <c r="H48" s="6"/>
      <c r="J48" s="88">
        <v>8333333333.3332996</v>
      </c>
      <c r="K48" s="88">
        <v>-26.053668999999999</v>
      </c>
      <c r="L48" s="88">
        <v>-16.323122000000001</v>
      </c>
      <c r="M48" s="10"/>
      <c r="N48" s="6">
        <f t="shared" si="7"/>
        <v>8.7222222222222001</v>
      </c>
      <c r="O48" s="6">
        <f t="shared" si="5"/>
        <v>-46.353000999999999</v>
      </c>
      <c r="P48" s="6"/>
      <c r="Q48" s="10"/>
    </row>
    <row r="49" spans="2:17" x14ac:dyDescent="0.25">
      <c r="B49" s="88">
        <v>8555555555.5556002</v>
      </c>
      <c r="C49" s="88">
        <v>-25.481953000000001</v>
      </c>
      <c r="D49" s="88">
        <v>-17.330126</v>
      </c>
      <c r="E49" s="10"/>
      <c r="F49" s="6">
        <f t="shared" si="6"/>
        <v>9</v>
      </c>
      <c r="G49" s="6">
        <f t="shared" si="4"/>
        <v>-72.755402000000004</v>
      </c>
      <c r="H49" s="6"/>
      <c r="J49" s="88">
        <v>8555555555.5556002</v>
      </c>
      <c r="K49" s="88">
        <v>-26.111332000000001</v>
      </c>
      <c r="L49" s="88">
        <v>-16.325212000000001</v>
      </c>
      <c r="M49" s="10"/>
      <c r="N49" s="6">
        <f t="shared" si="7"/>
        <v>9</v>
      </c>
      <c r="O49" s="6">
        <f t="shared" si="5"/>
        <v>-43.806114000000001</v>
      </c>
      <c r="P49" s="6"/>
      <c r="Q49" s="10"/>
    </row>
    <row r="50" spans="2:17" x14ac:dyDescent="0.25">
      <c r="B50" s="88">
        <v>8777777777.7777996</v>
      </c>
      <c r="C50" s="88">
        <v>-25.850269000000001</v>
      </c>
      <c r="D50" s="88">
        <v>-17.592275999999998</v>
      </c>
      <c r="E50" s="10"/>
      <c r="F50" s="6" t="s">
        <v>21</v>
      </c>
      <c r="H50" s="6"/>
      <c r="J50" s="88">
        <v>8777777777.7777996</v>
      </c>
      <c r="K50" s="88">
        <v>-26.341434</v>
      </c>
      <c r="L50" s="88">
        <v>-16.529976000000001</v>
      </c>
      <c r="M50" s="10"/>
      <c r="N50" s="6" t="s">
        <v>21</v>
      </c>
      <c r="P50" s="6"/>
      <c r="Q50" s="10"/>
    </row>
    <row r="51" spans="2:17" x14ac:dyDescent="0.25">
      <c r="B51" s="88">
        <v>9000000000</v>
      </c>
      <c r="C51" s="88">
        <v>-26.587584</v>
      </c>
      <c r="D51" s="88">
        <v>-18.270682999999998</v>
      </c>
      <c r="E51" s="10"/>
      <c r="H51" s="6"/>
      <c r="J51" s="88">
        <v>9000000000</v>
      </c>
      <c r="K51" s="88">
        <v>-26.842230000000001</v>
      </c>
      <c r="L51" s="88">
        <v>-17.002673999999999</v>
      </c>
      <c r="M51" s="10"/>
      <c r="P51" s="6"/>
      <c r="Q51" s="10"/>
    </row>
    <row r="52" spans="2:17" x14ac:dyDescent="0.25">
      <c r="B52" s="88" t="s">
        <v>21</v>
      </c>
      <c r="E52" s="8"/>
      <c r="H52" s="6"/>
      <c r="J52" s="88" t="s">
        <v>21</v>
      </c>
      <c r="M52" s="8"/>
      <c r="P52" s="6"/>
      <c r="Q52" s="8"/>
    </row>
    <row r="53" spans="2:17" x14ac:dyDescent="0.25">
      <c r="E53" s="8"/>
      <c r="F53" s="6" t="s">
        <v>23</v>
      </c>
      <c r="H53" s="6"/>
      <c r="M53" s="8"/>
      <c r="N53" s="6" t="s">
        <v>23</v>
      </c>
      <c r="P53" s="6"/>
      <c r="Q53" s="8"/>
    </row>
    <row r="54" spans="2:17" ht="15.75" x14ac:dyDescent="0.25">
      <c r="E54" s="8"/>
      <c r="F54" s="6" t="s">
        <v>19</v>
      </c>
      <c r="G54" s="6" t="str">
        <f>D80</f>
        <v>3Ix0L dBc Log Mag(dB)</v>
      </c>
      <c r="H54" s="35">
        <v>3</v>
      </c>
      <c r="M54" s="8"/>
      <c r="N54" s="6" t="s">
        <v>19</v>
      </c>
      <c r="O54" s="6" t="str">
        <f>L80</f>
        <v>3Ix0L dBc Log Mag(dB)</v>
      </c>
      <c r="P54" s="35">
        <v>3</v>
      </c>
      <c r="Q54" s="8"/>
    </row>
    <row r="55" spans="2:17" ht="15.75" x14ac:dyDescent="0.25">
      <c r="B55" s="88" t="s">
        <v>22</v>
      </c>
      <c r="E55" s="8"/>
      <c r="F55" s="6">
        <f>B81/1000000000</f>
        <v>2.6666666666666998</v>
      </c>
      <c r="G55" s="6">
        <f>D81</f>
        <v>-68.105591000000004</v>
      </c>
      <c r="H55" s="36">
        <f>ABS(AVERAGE(G55:G73)-(H54-1)*10)</f>
        <v>96.570603736842116</v>
      </c>
      <c r="J55" s="88" t="s">
        <v>22</v>
      </c>
      <c r="M55" s="8"/>
      <c r="N55" s="6">
        <f>J81/1000000000</f>
        <v>2.6666666666666998</v>
      </c>
      <c r="O55" s="6">
        <f>L81</f>
        <v>-83.039589000000007</v>
      </c>
      <c r="P55" s="36">
        <f>ABS(AVERAGE(O55:O73)-(P54-1)*10)</f>
        <v>101.58964263157895</v>
      </c>
      <c r="Q55" s="8"/>
    </row>
    <row r="56" spans="2:17" x14ac:dyDescent="0.25">
      <c r="B56" s="88" t="s">
        <v>19</v>
      </c>
      <c r="C56" s="88" t="s">
        <v>114</v>
      </c>
      <c r="D56" s="88" t="s">
        <v>27</v>
      </c>
      <c r="E56" s="8"/>
      <c r="F56" s="6">
        <v>19805555555.556</v>
      </c>
      <c r="G56" s="83">
        <f t="shared" ref="G56:G73" si="8">D82</f>
        <v>-67.926536999999996</v>
      </c>
      <c r="H56" s="6"/>
      <c r="J56" s="88" t="s">
        <v>19</v>
      </c>
      <c r="K56" s="88" t="s">
        <v>114</v>
      </c>
      <c r="L56" s="88" t="s">
        <v>27</v>
      </c>
      <c r="M56" s="8"/>
      <c r="N56" s="6">
        <v>19805555555.556</v>
      </c>
      <c r="O56" s="83">
        <f t="shared" ref="O56:O73" si="9">L82</f>
        <v>-78.246077999999997</v>
      </c>
      <c r="P56" s="6"/>
      <c r="Q56" s="8"/>
    </row>
    <row r="57" spans="2:17" x14ac:dyDescent="0.25">
      <c r="B57" s="88">
        <v>4000000000</v>
      </c>
      <c r="C57" s="88">
        <v>-65.893394000000001</v>
      </c>
      <c r="D57" s="88">
        <v>-59.419528999999997</v>
      </c>
      <c r="E57" s="8"/>
      <c r="F57" s="6">
        <v>20111111111.111</v>
      </c>
      <c r="G57" s="83">
        <f t="shared" si="8"/>
        <v>-70.417029999999997</v>
      </c>
      <c r="H57" s="6"/>
      <c r="J57" s="88">
        <v>4000000000</v>
      </c>
      <c r="K57" s="88">
        <v>-60.227809999999998</v>
      </c>
      <c r="L57" s="88">
        <v>-53.044674000000001</v>
      </c>
      <c r="M57" s="8"/>
      <c r="N57" s="6">
        <v>20111111111.111</v>
      </c>
      <c r="O57" s="83">
        <f t="shared" si="9"/>
        <v>-80.420876000000007</v>
      </c>
      <c r="P57" s="6"/>
      <c r="Q57" s="8"/>
    </row>
    <row r="58" spans="2:17" x14ac:dyDescent="0.25">
      <c r="B58" s="88">
        <v>4277777777.7778001</v>
      </c>
      <c r="C58" s="88">
        <v>-63.904139999999998</v>
      </c>
      <c r="D58" s="88">
        <v>-56.408648999999997</v>
      </c>
      <c r="E58" s="8"/>
      <c r="F58" s="6">
        <v>20416666666.667</v>
      </c>
      <c r="G58" s="83">
        <f t="shared" si="8"/>
        <v>-70.487365999999994</v>
      </c>
      <c r="H58" s="6"/>
      <c r="J58" s="88">
        <v>4277777777.7778001</v>
      </c>
      <c r="K58" s="88">
        <v>-56.827385</v>
      </c>
      <c r="L58" s="88">
        <v>-48.668509999999998</v>
      </c>
      <c r="M58" s="8"/>
      <c r="N58" s="6">
        <v>20416666666.667</v>
      </c>
      <c r="O58" s="83">
        <f t="shared" si="9"/>
        <v>-82.007591000000005</v>
      </c>
      <c r="P58" s="6"/>
      <c r="Q58" s="8"/>
    </row>
    <row r="59" spans="2:17" x14ac:dyDescent="0.25">
      <c r="B59" s="88">
        <v>4555555555.5556002</v>
      </c>
      <c r="C59" s="88">
        <v>-66.027114999999995</v>
      </c>
      <c r="D59" s="88">
        <v>-58.682068000000001</v>
      </c>
      <c r="E59" s="8"/>
      <c r="F59" s="6">
        <v>20722222222.222</v>
      </c>
      <c r="G59" s="83">
        <f t="shared" si="8"/>
        <v>-72.977097000000001</v>
      </c>
      <c r="H59" s="6"/>
      <c r="J59" s="88">
        <v>4555555555.5556002</v>
      </c>
      <c r="K59" s="88">
        <v>-56.764781999999997</v>
      </c>
      <c r="L59" s="88">
        <v>-48.794964</v>
      </c>
      <c r="M59" s="8"/>
      <c r="N59" s="6">
        <v>20722222222.222</v>
      </c>
      <c r="O59" s="83">
        <f t="shared" si="9"/>
        <v>-82.877410999999995</v>
      </c>
      <c r="P59" s="6"/>
      <c r="Q59" s="8"/>
    </row>
    <row r="60" spans="2:17" x14ac:dyDescent="0.25">
      <c r="B60" s="88">
        <v>4833333333.3332996</v>
      </c>
      <c r="C60" s="88">
        <v>-72.534430999999998</v>
      </c>
      <c r="D60" s="88">
        <v>-65.313834999999997</v>
      </c>
      <c r="E60" s="8"/>
      <c r="F60" s="6">
        <v>21027777777.778</v>
      </c>
      <c r="G60" s="83">
        <f t="shared" si="8"/>
        <v>-74.172004999999999</v>
      </c>
      <c r="H60" s="6"/>
      <c r="J60" s="88">
        <v>4833333333.3332996</v>
      </c>
      <c r="K60" s="88">
        <v>-57.420563000000001</v>
      </c>
      <c r="L60" s="88">
        <v>-49.548758999999997</v>
      </c>
      <c r="M60" s="8"/>
      <c r="N60" s="6">
        <v>21027777777.778</v>
      </c>
      <c r="O60" s="83">
        <f t="shared" si="9"/>
        <v>-80.715691000000007</v>
      </c>
      <c r="P60" s="6"/>
      <c r="Q60" s="8"/>
    </row>
    <row r="61" spans="2:17" x14ac:dyDescent="0.25">
      <c r="B61" s="88">
        <v>5111111111.1111002</v>
      </c>
      <c r="C61" s="88">
        <v>-72.983008999999996</v>
      </c>
      <c r="D61" s="88">
        <v>-65.774344999999997</v>
      </c>
      <c r="E61" s="8"/>
      <c r="F61" s="6">
        <v>21333333333.333</v>
      </c>
      <c r="G61" s="83">
        <f t="shared" si="8"/>
        <v>-77.307854000000006</v>
      </c>
      <c r="H61" s="6"/>
      <c r="J61" s="88">
        <v>5111111111.1111002</v>
      </c>
      <c r="K61" s="88">
        <v>-57.241795000000003</v>
      </c>
      <c r="L61" s="88">
        <v>-49.307330999999998</v>
      </c>
      <c r="M61" s="8"/>
      <c r="N61" s="6">
        <v>21333333333.333</v>
      </c>
      <c r="O61" s="83">
        <f t="shared" si="9"/>
        <v>-82.532760999999994</v>
      </c>
      <c r="P61" s="6"/>
      <c r="Q61" s="8"/>
    </row>
    <row r="62" spans="2:17" x14ac:dyDescent="0.25">
      <c r="B62" s="88">
        <v>5388888888.8888998</v>
      </c>
      <c r="C62" s="88">
        <v>-75.441192999999998</v>
      </c>
      <c r="D62" s="88">
        <v>-68.229988000000006</v>
      </c>
      <c r="E62" s="8"/>
      <c r="F62" s="6">
        <v>21638888888.889</v>
      </c>
      <c r="G62" s="83">
        <f t="shared" si="8"/>
        <v>-82.584998999999996</v>
      </c>
      <c r="H62" s="6"/>
      <c r="J62" s="88">
        <v>5388888888.8888998</v>
      </c>
      <c r="K62" s="88">
        <v>-56.807163000000003</v>
      </c>
      <c r="L62" s="88">
        <v>-48.791266999999998</v>
      </c>
      <c r="M62" s="8"/>
      <c r="N62" s="6">
        <v>21638888888.889</v>
      </c>
      <c r="O62" s="83">
        <f t="shared" si="9"/>
        <v>-84.937423999999993</v>
      </c>
      <c r="P62" s="6"/>
      <c r="Q62" s="8"/>
    </row>
    <row r="63" spans="2:17" x14ac:dyDescent="0.25">
      <c r="B63" s="88">
        <v>5666666666.6667004</v>
      </c>
      <c r="C63" s="88">
        <v>-80.705971000000005</v>
      </c>
      <c r="D63" s="88">
        <v>-73.545333999999997</v>
      </c>
      <c r="E63" s="8"/>
      <c r="F63" s="6">
        <v>21944444444.444</v>
      </c>
      <c r="G63" s="83">
        <f t="shared" si="8"/>
        <v>-84.393119999999996</v>
      </c>
      <c r="H63" s="6"/>
      <c r="J63" s="88">
        <v>5666666666.6667004</v>
      </c>
      <c r="K63" s="88">
        <v>-56.752304000000002</v>
      </c>
      <c r="L63" s="88">
        <v>-48.566173999999997</v>
      </c>
      <c r="M63" s="8"/>
      <c r="N63" s="6">
        <v>21944444444.444</v>
      </c>
      <c r="O63" s="83">
        <f t="shared" si="9"/>
        <v>-82.272712999999996</v>
      </c>
      <c r="P63" s="6"/>
      <c r="Q63" s="8"/>
    </row>
    <row r="64" spans="2:17" x14ac:dyDescent="0.25">
      <c r="B64" s="88">
        <v>5944444444.4443998</v>
      </c>
      <c r="C64" s="88">
        <v>-82.940948000000006</v>
      </c>
      <c r="D64" s="88">
        <v>-75.826103000000003</v>
      </c>
      <c r="E64" s="8"/>
      <c r="F64" s="6">
        <v>22250000000</v>
      </c>
      <c r="G64" s="83">
        <f t="shared" si="8"/>
        <v>-82.812659999999994</v>
      </c>
      <c r="H64" s="6"/>
      <c r="J64" s="88">
        <v>5944444444.4443998</v>
      </c>
      <c r="K64" s="88">
        <v>-56.829338</v>
      </c>
      <c r="L64" s="88">
        <v>-48.473053</v>
      </c>
      <c r="M64" s="8"/>
      <c r="N64" s="6">
        <v>22250000000</v>
      </c>
      <c r="O64" s="83">
        <f t="shared" si="9"/>
        <v>-80.543602000000007</v>
      </c>
      <c r="P64" s="6"/>
      <c r="Q64" s="8"/>
    </row>
    <row r="65" spans="2:17" x14ac:dyDescent="0.25">
      <c r="B65" s="88">
        <v>6222222222.2222004</v>
      </c>
      <c r="C65" s="88">
        <v>-87.147559999999999</v>
      </c>
      <c r="D65" s="88">
        <v>-80.021575999999996</v>
      </c>
      <c r="E65" s="8"/>
      <c r="F65" s="6">
        <v>22555555555.556</v>
      </c>
      <c r="G65" s="83">
        <f t="shared" si="8"/>
        <v>-79.779647999999995</v>
      </c>
      <c r="H65" s="6"/>
      <c r="J65" s="88">
        <v>6222222222.2222004</v>
      </c>
      <c r="K65" s="88">
        <v>-56.967342000000002</v>
      </c>
      <c r="L65" s="88">
        <v>-48.511822000000002</v>
      </c>
      <c r="M65" s="8"/>
      <c r="N65" s="6">
        <v>22555555555.556</v>
      </c>
      <c r="O65" s="83">
        <f t="shared" si="9"/>
        <v>-82.113990999999999</v>
      </c>
      <c r="P65" s="6"/>
      <c r="Q65" s="8"/>
    </row>
    <row r="66" spans="2:17" x14ac:dyDescent="0.25">
      <c r="B66" s="88">
        <v>6500000000</v>
      </c>
      <c r="C66" s="88">
        <v>-87.980598000000001</v>
      </c>
      <c r="D66" s="88">
        <v>-80.820808</v>
      </c>
      <c r="E66" s="8"/>
      <c r="F66" s="6">
        <v>22861111111.111</v>
      </c>
      <c r="G66" s="83">
        <f t="shared" si="8"/>
        <v>-77.731421999999995</v>
      </c>
      <c r="H66" s="6"/>
      <c r="J66" s="88">
        <v>6500000000</v>
      </c>
      <c r="K66" s="88">
        <v>-58.390445999999997</v>
      </c>
      <c r="L66" s="88">
        <v>-49.802726999999997</v>
      </c>
      <c r="M66" s="8"/>
      <c r="N66" s="6">
        <v>22861111111.111</v>
      </c>
      <c r="O66" s="83">
        <f t="shared" si="9"/>
        <v>-83.113067999999998</v>
      </c>
      <c r="P66" s="6"/>
      <c r="Q66" s="8"/>
    </row>
    <row r="67" spans="2:17" x14ac:dyDescent="0.25">
      <c r="B67" s="88">
        <v>6777777777.7777996</v>
      </c>
      <c r="C67" s="88">
        <v>-79.792304999999999</v>
      </c>
      <c r="D67" s="88">
        <v>-72.570435000000003</v>
      </c>
      <c r="E67" s="8"/>
      <c r="F67" s="6">
        <v>23166666666.667</v>
      </c>
      <c r="G67" s="83">
        <f t="shared" si="8"/>
        <v>-79.495270000000005</v>
      </c>
      <c r="H67" s="6"/>
      <c r="J67" s="88">
        <v>6777777777.7777996</v>
      </c>
      <c r="K67" s="88">
        <v>-58.391319000000003</v>
      </c>
      <c r="L67" s="88">
        <v>-49.651646</v>
      </c>
      <c r="M67" s="8"/>
      <c r="N67" s="6">
        <v>23166666666.667</v>
      </c>
      <c r="O67" s="83">
        <f t="shared" si="9"/>
        <v>-86.244727999999995</v>
      </c>
      <c r="P67" s="6"/>
      <c r="Q67" s="8"/>
    </row>
    <row r="68" spans="2:17" x14ac:dyDescent="0.25">
      <c r="B68" s="88">
        <v>7055555555.5556002</v>
      </c>
      <c r="C68" s="88">
        <v>-79.069175999999999</v>
      </c>
      <c r="D68" s="88">
        <v>-71.820694000000003</v>
      </c>
      <c r="E68" s="8"/>
      <c r="F68" s="6">
        <v>23472222222.222</v>
      </c>
      <c r="G68" s="83">
        <f t="shared" si="8"/>
        <v>-78.175774000000004</v>
      </c>
      <c r="H68" s="6"/>
      <c r="J68" s="88">
        <v>7055555555.5556002</v>
      </c>
      <c r="K68" s="88">
        <v>-58.860076999999997</v>
      </c>
      <c r="L68" s="88">
        <v>-49.975285</v>
      </c>
      <c r="M68" s="8"/>
      <c r="N68" s="6">
        <v>23472222222.222</v>
      </c>
      <c r="O68" s="83">
        <f t="shared" si="9"/>
        <v>-82.978767000000005</v>
      </c>
      <c r="P68" s="6"/>
      <c r="Q68" s="8"/>
    </row>
    <row r="69" spans="2:17" x14ac:dyDescent="0.25">
      <c r="B69" s="88">
        <v>7333333333.3332996</v>
      </c>
      <c r="C69" s="88">
        <v>-79.464545999999999</v>
      </c>
      <c r="D69" s="88">
        <v>-71.989013999999997</v>
      </c>
      <c r="E69" s="8"/>
      <c r="F69" s="6">
        <v>23777777777.778</v>
      </c>
      <c r="G69" s="83">
        <f t="shared" si="8"/>
        <v>-77.982460000000003</v>
      </c>
      <c r="H69" s="6"/>
      <c r="J69" s="88">
        <v>7333333333.3332996</v>
      </c>
      <c r="K69" s="88">
        <v>-60.106116999999998</v>
      </c>
      <c r="L69" s="88">
        <v>-51.057738999999998</v>
      </c>
      <c r="M69" s="8"/>
      <c r="N69" s="6">
        <v>23777777777.778</v>
      </c>
      <c r="O69" s="83">
        <f t="shared" si="9"/>
        <v>-79.676613000000003</v>
      </c>
      <c r="P69" s="6"/>
      <c r="Q69" s="8"/>
    </row>
    <row r="70" spans="2:17" x14ac:dyDescent="0.25">
      <c r="B70" s="88">
        <v>7611111111.1111002</v>
      </c>
      <c r="C70" s="88">
        <v>-85.112792999999996</v>
      </c>
      <c r="D70" s="88">
        <v>-77.456207000000006</v>
      </c>
      <c r="E70" s="8"/>
      <c r="F70" s="6">
        <v>24083333333.333</v>
      </c>
      <c r="G70" s="83">
        <f t="shared" si="8"/>
        <v>-81.370621</v>
      </c>
      <c r="H70" s="6"/>
      <c r="J70" s="88">
        <v>7611111111.1111002</v>
      </c>
      <c r="K70" s="88">
        <v>-59.478951000000002</v>
      </c>
      <c r="L70" s="88">
        <v>-50.150413999999998</v>
      </c>
      <c r="M70" s="8"/>
      <c r="N70" s="6">
        <v>24083333333.333</v>
      </c>
      <c r="O70" s="83">
        <f t="shared" si="9"/>
        <v>-81.050376999999997</v>
      </c>
      <c r="P70" s="6"/>
      <c r="Q70" s="8"/>
    </row>
    <row r="71" spans="2:17" x14ac:dyDescent="0.25">
      <c r="B71" s="88">
        <v>7888888888.8888998</v>
      </c>
      <c r="C71" s="88">
        <v>-72.808143999999999</v>
      </c>
      <c r="D71" s="88">
        <v>-65.024353000000005</v>
      </c>
      <c r="E71" s="8"/>
      <c r="F71" s="6">
        <v>24388888888.889</v>
      </c>
      <c r="G71" s="83">
        <f t="shared" si="8"/>
        <v>-77.652466000000004</v>
      </c>
      <c r="H71" s="6"/>
      <c r="J71" s="88">
        <v>7888888888.8888998</v>
      </c>
      <c r="K71" s="88">
        <v>-60.194797999999999</v>
      </c>
      <c r="L71" s="88">
        <v>-50.626446000000001</v>
      </c>
      <c r="M71" s="8"/>
      <c r="N71" s="6">
        <v>24388888888.889</v>
      </c>
      <c r="O71" s="83">
        <f t="shared" si="9"/>
        <v>-79.12397</v>
      </c>
      <c r="P71" s="6"/>
      <c r="Q71" s="8"/>
    </row>
    <row r="72" spans="2:17" x14ac:dyDescent="0.25">
      <c r="B72" s="88">
        <v>8166666666.6667004</v>
      </c>
      <c r="C72" s="88">
        <v>-75.367500000000007</v>
      </c>
      <c r="D72" s="88">
        <v>-67.395531000000005</v>
      </c>
      <c r="E72" s="8"/>
      <c r="F72" s="6">
        <v>24694444444.444</v>
      </c>
      <c r="G72" s="83">
        <f t="shared" si="8"/>
        <v>-75.356376999999995</v>
      </c>
      <c r="H72" s="6"/>
      <c r="J72" s="88">
        <v>8166666666.6667004</v>
      </c>
      <c r="K72" s="88">
        <v>-59.340679000000002</v>
      </c>
      <c r="L72" s="88">
        <v>-49.610129999999998</v>
      </c>
      <c r="M72" s="8"/>
      <c r="N72" s="6">
        <v>24694444444.444</v>
      </c>
      <c r="O72" s="83">
        <f t="shared" si="9"/>
        <v>-78.305037999999996</v>
      </c>
      <c r="P72" s="6"/>
      <c r="Q72" s="8"/>
    </row>
    <row r="73" spans="2:17" x14ac:dyDescent="0.25">
      <c r="B73" s="88">
        <v>8444444444.4443998</v>
      </c>
      <c r="C73" s="88">
        <v>-76.553696000000002</v>
      </c>
      <c r="D73" s="88">
        <v>-68.401871</v>
      </c>
      <c r="E73" s="8"/>
      <c r="F73" s="6">
        <v>25000000000</v>
      </c>
      <c r="G73" s="83">
        <f t="shared" si="8"/>
        <v>-76.113174000000001</v>
      </c>
      <c r="H73" s="6"/>
      <c r="J73" s="88">
        <v>8444444444.4443998</v>
      </c>
      <c r="K73" s="88">
        <v>-57.190219999999997</v>
      </c>
      <c r="L73" s="88">
        <v>-47.404102000000002</v>
      </c>
      <c r="M73" s="8"/>
      <c r="N73" s="6">
        <v>25000000000</v>
      </c>
      <c r="O73" s="83">
        <f t="shared" si="9"/>
        <v>-80.002921999999998</v>
      </c>
      <c r="P73" s="6"/>
      <c r="Q73" s="8"/>
    </row>
    <row r="74" spans="2:17" x14ac:dyDescent="0.25">
      <c r="B74" s="88">
        <v>8722222222.2222004</v>
      </c>
      <c r="C74" s="88">
        <v>-89.266586000000004</v>
      </c>
      <c r="D74" s="88">
        <v>-81.008590999999996</v>
      </c>
      <c r="E74" s="8"/>
      <c r="F74" s="6" t="s">
        <v>21</v>
      </c>
      <c r="H74" s="6"/>
      <c r="J74" s="88">
        <v>8722222222.2222004</v>
      </c>
      <c r="K74" s="88">
        <v>-56.164462999999998</v>
      </c>
      <c r="L74" s="88">
        <v>-46.353000999999999</v>
      </c>
      <c r="M74" s="8"/>
      <c r="N74" s="6" t="s">
        <v>21</v>
      </c>
      <c r="P74" s="6"/>
      <c r="Q74" s="8"/>
    </row>
    <row r="75" spans="2:17" x14ac:dyDescent="0.25">
      <c r="B75" s="88">
        <v>9000000000</v>
      </c>
      <c r="C75" s="88">
        <v>-81.072304000000003</v>
      </c>
      <c r="D75" s="88">
        <v>-72.755402000000004</v>
      </c>
      <c r="H75" s="6"/>
      <c r="J75" s="88">
        <v>9000000000</v>
      </c>
      <c r="K75" s="88">
        <v>-53.645671999999998</v>
      </c>
      <c r="L75" s="88">
        <v>-43.806114000000001</v>
      </c>
      <c r="P75" s="6"/>
    </row>
    <row r="76" spans="2:17" x14ac:dyDescent="0.25">
      <c r="B76" s="88" t="s">
        <v>21</v>
      </c>
      <c r="H76" s="6"/>
      <c r="J76" s="88" t="s">
        <v>21</v>
      </c>
      <c r="P76" s="6"/>
    </row>
    <row r="77" spans="2:17" x14ac:dyDescent="0.25">
      <c r="F77" s="6" t="s">
        <v>24</v>
      </c>
      <c r="H77" s="6"/>
      <c r="N77" s="6" t="s">
        <v>24</v>
      </c>
      <c r="P77" s="6"/>
    </row>
    <row r="78" spans="2:17" ht="15.75" x14ac:dyDescent="0.25">
      <c r="F78" s="6" t="s">
        <v>19</v>
      </c>
      <c r="G78" s="6" t="str">
        <f t="shared" ref="G78:G97" si="10">D104</f>
        <v>4Ix0L dBc Log Mag(dB)</v>
      </c>
      <c r="H78" s="35">
        <v>4</v>
      </c>
      <c r="N78" s="6" t="s">
        <v>19</v>
      </c>
      <c r="O78" s="6" t="str">
        <f t="shared" ref="O78:O97" si="11">L104</f>
        <v>4Ix0L dBc Log Mag(dB)</v>
      </c>
      <c r="P78" s="35">
        <v>4</v>
      </c>
    </row>
    <row r="79" spans="2:17" ht="15.75" x14ac:dyDescent="0.25">
      <c r="B79" s="88" t="s">
        <v>23</v>
      </c>
      <c r="F79" s="6">
        <f t="shared" ref="F79:F97" si="12">B105/1000000000</f>
        <v>2</v>
      </c>
      <c r="G79" s="6">
        <f t="shared" si="10"/>
        <v>-76.063889000000003</v>
      </c>
      <c r="H79" s="36">
        <f>ABS(AVERAGE(G79:G97)-(H78-1)*10)</f>
        <v>117.41078236842105</v>
      </c>
      <c r="J79" s="88" t="s">
        <v>23</v>
      </c>
      <c r="N79" s="6">
        <f t="shared" ref="N79:N97" si="13">J105/1000000000</f>
        <v>2</v>
      </c>
      <c r="O79" s="6">
        <f t="shared" si="11"/>
        <v>-78.980980000000002</v>
      </c>
      <c r="P79" s="36">
        <f>ABS(AVERAGE(O79:O97)-(P78-1)*10)</f>
        <v>113.22765521052632</v>
      </c>
    </row>
    <row r="80" spans="2:17" x14ac:dyDescent="0.25">
      <c r="B80" s="88" t="s">
        <v>19</v>
      </c>
      <c r="C80" s="88" t="s">
        <v>115</v>
      </c>
      <c r="D80" s="88" t="s">
        <v>28</v>
      </c>
      <c r="F80" s="6">
        <f t="shared" si="12"/>
        <v>2.3333333333333002</v>
      </c>
      <c r="G80" s="6">
        <f t="shared" si="10"/>
        <v>-76.613358000000005</v>
      </c>
      <c r="H80" s="6"/>
      <c r="J80" s="88" t="s">
        <v>19</v>
      </c>
      <c r="K80" s="88" t="s">
        <v>115</v>
      </c>
      <c r="L80" s="88" t="s">
        <v>28</v>
      </c>
      <c r="N80" s="6">
        <f t="shared" si="13"/>
        <v>2.3333333333333002</v>
      </c>
      <c r="O80" s="6">
        <f t="shared" si="11"/>
        <v>-79.101310999999995</v>
      </c>
      <c r="P80" s="6"/>
    </row>
    <row r="81" spans="2:16" x14ac:dyDescent="0.25">
      <c r="B81" s="88">
        <v>2666666666.6666999</v>
      </c>
      <c r="C81" s="88">
        <v>-74.579459999999997</v>
      </c>
      <c r="D81" s="88">
        <v>-68.105591000000004</v>
      </c>
      <c r="F81" s="6">
        <f t="shared" si="12"/>
        <v>2.6666666666666998</v>
      </c>
      <c r="G81" s="6">
        <f t="shared" si="10"/>
        <v>-80.796004999999994</v>
      </c>
      <c r="H81" s="6"/>
      <c r="J81" s="88">
        <v>2666666666.6666999</v>
      </c>
      <c r="K81" s="88">
        <v>-90.222724999999997</v>
      </c>
      <c r="L81" s="88">
        <v>-83.039589000000007</v>
      </c>
      <c r="N81" s="6">
        <f t="shared" si="13"/>
        <v>2.6666666666666998</v>
      </c>
      <c r="O81" s="6">
        <f t="shared" si="11"/>
        <v>-82.211098000000007</v>
      </c>
      <c r="P81" s="6"/>
    </row>
    <row r="82" spans="2:16" x14ac:dyDescent="0.25">
      <c r="B82" s="88">
        <v>3018518518.5184999</v>
      </c>
      <c r="C82" s="88">
        <v>-75.422027999999997</v>
      </c>
      <c r="D82" s="88">
        <v>-67.926536999999996</v>
      </c>
      <c r="F82" s="6">
        <f t="shared" si="12"/>
        <v>3</v>
      </c>
      <c r="G82" s="6">
        <f t="shared" si="10"/>
        <v>-83.389542000000006</v>
      </c>
      <c r="H82" s="6"/>
      <c r="J82" s="88">
        <v>3018518518.5184999</v>
      </c>
      <c r="K82" s="88">
        <v>-86.404953000000006</v>
      </c>
      <c r="L82" s="88">
        <v>-78.246077999999997</v>
      </c>
      <c r="N82" s="6">
        <f t="shared" si="13"/>
        <v>3</v>
      </c>
      <c r="O82" s="6">
        <f t="shared" si="11"/>
        <v>-81.900306999999998</v>
      </c>
      <c r="P82" s="6"/>
    </row>
    <row r="83" spans="2:16" x14ac:dyDescent="0.25">
      <c r="B83" s="88">
        <v>3370370370.3704</v>
      </c>
      <c r="C83" s="88">
        <v>-77.762077000000005</v>
      </c>
      <c r="D83" s="88">
        <v>-70.417029999999997</v>
      </c>
      <c r="F83" s="6">
        <f t="shared" si="12"/>
        <v>3.3333333333333002</v>
      </c>
      <c r="G83" s="6">
        <f t="shared" si="10"/>
        <v>-87.640015000000005</v>
      </c>
      <c r="H83" s="6"/>
      <c r="J83" s="88">
        <v>3370370370.3704</v>
      </c>
      <c r="K83" s="88">
        <v>-88.390701000000007</v>
      </c>
      <c r="L83" s="88">
        <v>-80.420876000000007</v>
      </c>
      <c r="N83" s="6">
        <f t="shared" si="13"/>
        <v>3.3333333333333002</v>
      </c>
      <c r="O83" s="6">
        <f t="shared" si="11"/>
        <v>-84.697899000000007</v>
      </c>
      <c r="P83" s="6"/>
    </row>
    <row r="84" spans="2:16" x14ac:dyDescent="0.25">
      <c r="B84" s="88">
        <v>3722222222.2221999</v>
      </c>
      <c r="C84" s="88">
        <v>-77.707970000000003</v>
      </c>
      <c r="D84" s="88">
        <v>-70.487365999999994</v>
      </c>
      <c r="F84" s="6">
        <f t="shared" si="12"/>
        <v>3.6666666666666998</v>
      </c>
      <c r="G84" s="6">
        <f t="shared" si="10"/>
        <v>-85.804519999999997</v>
      </c>
      <c r="H84" s="6"/>
      <c r="J84" s="88">
        <v>3722222222.2221999</v>
      </c>
      <c r="K84" s="88">
        <v>-89.879395000000002</v>
      </c>
      <c r="L84" s="88">
        <v>-82.007591000000005</v>
      </c>
      <c r="N84" s="6">
        <f t="shared" si="13"/>
        <v>3.6666666666666998</v>
      </c>
      <c r="O84" s="6">
        <f t="shared" si="11"/>
        <v>-81.826485000000005</v>
      </c>
      <c r="P84" s="6"/>
    </row>
    <row r="85" spans="2:16" x14ac:dyDescent="0.25">
      <c r="B85" s="88">
        <v>4074074074.0741</v>
      </c>
      <c r="C85" s="88">
        <v>-80.185753000000005</v>
      </c>
      <c r="D85" s="88">
        <v>-72.977097000000001</v>
      </c>
      <c r="F85" s="6">
        <f t="shared" si="12"/>
        <v>4</v>
      </c>
      <c r="G85" s="6">
        <f t="shared" si="10"/>
        <v>-87.645470000000003</v>
      </c>
      <c r="H85" s="6"/>
      <c r="J85" s="88">
        <v>4074074074.0741</v>
      </c>
      <c r="K85" s="88">
        <v>-90.811881999999997</v>
      </c>
      <c r="L85" s="88">
        <v>-82.877410999999995</v>
      </c>
      <c r="N85" s="6">
        <f t="shared" si="13"/>
        <v>4</v>
      </c>
      <c r="O85" s="6">
        <f t="shared" si="11"/>
        <v>-79.444419999999994</v>
      </c>
      <c r="P85" s="6"/>
    </row>
    <row r="86" spans="2:16" x14ac:dyDescent="0.25">
      <c r="B86" s="88">
        <v>4425925925.9259005</v>
      </c>
      <c r="C86" s="88">
        <v>-81.383201999999997</v>
      </c>
      <c r="D86" s="88">
        <v>-74.172004999999999</v>
      </c>
      <c r="F86" s="6">
        <f t="shared" si="12"/>
        <v>4.3333333333332993</v>
      </c>
      <c r="G86" s="6">
        <f t="shared" si="10"/>
        <v>-92.367500000000007</v>
      </c>
      <c r="H86" s="6"/>
      <c r="J86" s="88">
        <v>4425925925.9259005</v>
      </c>
      <c r="K86" s="88">
        <v>-88.731589999999997</v>
      </c>
      <c r="L86" s="88">
        <v>-80.715691000000007</v>
      </c>
      <c r="N86" s="6">
        <f t="shared" si="13"/>
        <v>4.3333333333332993</v>
      </c>
      <c r="O86" s="6">
        <f t="shared" si="11"/>
        <v>-78.969154000000003</v>
      </c>
      <c r="P86" s="6"/>
    </row>
    <row r="87" spans="2:16" x14ac:dyDescent="0.25">
      <c r="B87" s="88">
        <v>4777777777.7777996</v>
      </c>
      <c r="C87" s="88">
        <v>-84.468497999999997</v>
      </c>
      <c r="D87" s="88">
        <v>-77.307854000000006</v>
      </c>
      <c r="F87" s="6">
        <f t="shared" si="12"/>
        <v>4.6666666666667007</v>
      </c>
      <c r="G87" s="6">
        <f t="shared" si="10"/>
        <v>-94.120223999999993</v>
      </c>
      <c r="H87" s="6"/>
      <c r="J87" s="88">
        <v>4777777777.7777996</v>
      </c>
      <c r="K87" s="88">
        <v>-90.718895000000003</v>
      </c>
      <c r="L87" s="88">
        <v>-82.532760999999994</v>
      </c>
      <c r="N87" s="6">
        <f t="shared" si="13"/>
        <v>4.6666666666667007</v>
      </c>
      <c r="O87" s="6">
        <f t="shared" si="11"/>
        <v>-78.296836999999996</v>
      </c>
      <c r="P87" s="6"/>
    </row>
    <row r="88" spans="2:16" x14ac:dyDescent="0.25">
      <c r="B88" s="88">
        <v>5129629629.6295996</v>
      </c>
      <c r="C88" s="88">
        <v>-89.699837000000002</v>
      </c>
      <c r="D88" s="88">
        <v>-82.584998999999996</v>
      </c>
      <c r="F88" s="6">
        <f t="shared" si="12"/>
        <v>5</v>
      </c>
      <c r="G88" s="6">
        <f t="shared" si="10"/>
        <v>-93.918243000000004</v>
      </c>
      <c r="H88" s="6"/>
      <c r="J88" s="88">
        <v>5129629629.6295996</v>
      </c>
      <c r="K88" s="88">
        <v>-93.293709000000007</v>
      </c>
      <c r="L88" s="88">
        <v>-84.937423999999993</v>
      </c>
      <c r="N88" s="6">
        <f t="shared" si="13"/>
        <v>5</v>
      </c>
      <c r="O88" s="6">
        <f t="shared" si="11"/>
        <v>-77.989006000000003</v>
      </c>
      <c r="P88" s="6"/>
    </row>
    <row r="89" spans="2:16" x14ac:dyDescent="0.25">
      <c r="B89" s="88">
        <v>5481481481.4814997</v>
      </c>
      <c r="C89" s="88">
        <v>-91.519096000000005</v>
      </c>
      <c r="D89" s="88">
        <v>-84.393119999999996</v>
      </c>
      <c r="F89" s="6">
        <f t="shared" si="12"/>
        <v>5.3333333333332993</v>
      </c>
      <c r="G89" s="6">
        <f t="shared" si="10"/>
        <v>-92.151580999999993</v>
      </c>
      <c r="H89" s="6"/>
      <c r="J89" s="88">
        <v>5481481481.4814997</v>
      </c>
      <c r="K89" s="88">
        <v>-90.728233000000003</v>
      </c>
      <c r="L89" s="88">
        <v>-82.272712999999996</v>
      </c>
      <c r="N89" s="6">
        <f t="shared" si="13"/>
        <v>5.3333333333332993</v>
      </c>
      <c r="O89" s="6">
        <f t="shared" si="11"/>
        <v>-83.083206000000004</v>
      </c>
      <c r="P89" s="6"/>
    </row>
    <row r="90" spans="2:16" x14ac:dyDescent="0.25">
      <c r="B90" s="88">
        <v>5833333333.3332996</v>
      </c>
      <c r="C90" s="88">
        <v>-89.972458000000003</v>
      </c>
      <c r="D90" s="88">
        <v>-82.812659999999994</v>
      </c>
      <c r="F90" s="6">
        <f t="shared" si="12"/>
        <v>5.6666666666667007</v>
      </c>
      <c r="G90" s="6">
        <f t="shared" si="10"/>
        <v>-91.817183999999997</v>
      </c>
      <c r="H90" s="6"/>
      <c r="J90" s="88">
        <v>5833333333.3332996</v>
      </c>
      <c r="K90" s="88">
        <v>-89.131325000000004</v>
      </c>
      <c r="L90" s="88">
        <v>-80.543602000000007</v>
      </c>
      <c r="N90" s="6">
        <f t="shared" si="13"/>
        <v>5.6666666666667007</v>
      </c>
      <c r="O90" s="6">
        <f t="shared" si="11"/>
        <v>-85.063004000000006</v>
      </c>
      <c r="P90" s="6"/>
    </row>
    <row r="91" spans="2:16" x14ac:dyDescent="0.25">
      <c r="B91" s="88">
        <v>6185185185.1851997</v>
      </c>
      <c r="C91" s="88">
        <v>-87.001518000000004</v>
      </c>
      <c r="D91" s="88">
        <v>-79.779647999999995</v>
      </c>
      <c r="F91" s="6">
        <f t="shared" si="12"/>
        <v>6</v>
      </c>
      <c r="G91" s="6">
        <f t="shared" si="10"/>
        <v>-90.778548999999998</v>
      </c>
      <c r="H91" s="6"/>
      <c r="J91" s="88">
        <v>6185185185.1851997</v>
      </c>
      <c r="K91" s="88">
        <v>-90.853667999999999</v>
      </c>
      <c r="L91" s="88">
        <v>-82.113990999999999</v>
      </c>
      <c r="N91" s="6">
        <f t="shared" si="13"/>
        <v>6</v>
      </c>
      <c r="O91" s="6">
        <f t="shared" si="11"/>
        <v>-84.162041000000002</v>
      </c>
      <c r="P91" s="6"/>
    </row>
    <row r="92" spans="2:16" x14ac:dyDescent="0.25">
      <c r="B92" s="88">
        <v>6537037037.0369997</v>
      </c>
      <c r="C92" s="88">
        <v>-84.979896999999994</v>
      </c>
      <c r="D92" s="88">
        <v>-77.731421999999995</v>
      </c>
      <c r="F92" s="6">
        <f t="shared" si="12"/>
        <v>6.3333333333332993</v>
      </c>
      <c r="G92" s="6">
        <f t="shared" si="10"/>
        <v>-91.388863000000001</v>
      </c>
      <c r="H92" s="6"/>
      <c r="J92" s="88">
        <v>6537037037.0369997</v>
      </c>
      <c r="K92" s="88">
        <v>-91.997864000000007</v>
      </c>
      <c r="L92" s="88">
        <v>-83.113067999999998</v>
      </c>
      <c r="N92" s="6">
        <f t="shared" si="13"/>
        <v>6.3333333333332993</v>
      </c>
      <c r="O92" s="6">
        <f t="shared" si="11"/>
        <v>-91.901413000000005</v>
      </c>
      <c r="P92" s="6"/>
    </row>
    <row r="93" spans="2:16" x14ac:dyDescent="0.25">
      <c r="B93" s="88">
        <v>6888888888.8888998</v>
      </c>
      <c r="C93" s="88">
        <v>-86.97081</v>
      </c>
      <c r="D93" s="88">
        <v>-79.495270000000005</v>
      </c>
      <c r="F93" s="6">
        <f t="shared" si="12"/>
        <v>6.6666666666667007</v>
      </c>
      <c r="G93" s="6">
        <f t="shared" si="10"/>
        <v>-87.894645999999995</v>
      </c>
      <c r="H93" s="6"/>
      <c r="J93" s="88">
        <v>6888888888.8888998</v>
      </c>
      <c r="K93" s="88">
        <v>-95.293105999999995</v>
      </c>
      <c r="L93" s="88">
        <v>-86.244727999999995</v>
      </c>
      <c r="N93" s="6">
        <f t="shared" si="13"/>
        <v>6.6666666666667007</v>
      </c>
      <c r="O93" s="6">
        <f t="shared" si="11"/>
        <v>-87.435860000000005</v>
      </c>
      <c r="P93" s="6"/>
    </row>
    <row r="94" spans="2:16" x14ac:dyDescent="0.25">
      <c r="B94" s="88">
        <v>7240740740.7406998</v>
      </c>
      <c r="C94" s="88">
        <v>-85.832358999999997</v>
      </c>
      <c r="D94" s="88">
        <v>-78.175774000000004</v>
      </c>
      <c r="F94" s="6">
        <f t="shared" si="12"/>
        <v>7</v>
      </c>
      <c r="G94" s="6">
        <f t="shared" si="10"/>
        <v>-87.582047000000003</v>
      </c>
      <c r="H94" s="6"/>
      <c r="J94" s="88">
        <v>7240740740.7406998</v>
      </c>
      <c r="K94" s="88">
        <v>-92.307304000000002</v>
      </c>
      <c r="L94" s="88">
        <v>-82.978767000000005</v>
      </c>
      <c r="N94" s="6">
        <f t="shared" si="13"/>
        <v>7</v>
      </c>
      <c r="O94" s="6">
        <f t="shared" si="11"/>
        <v>-87.178107999999995</v>
      </c>
      <c r="P94" s="6"/>
    </row>
    <row r="95" spans="2:16" x14ac:dyDescent="0.25">
      <c r="B95" s="88">
        <v>7592592592.5925999</v>
      </c>
      <c r="C95" s="88">
        <v>-85.766250999999997</v>
      </c>
      <c r="D95" s="88">
        <v>-77.982460000000003</v>
      </c>
      <c r="F95" s="6">
        <f t="shared" si="12"/>
        <v>7.3333333333332993</v>
      </c>
      <c r="G95" s="6">
        <f t="shared" si="10"/>
        <v>-88.223015000000004</v>
      </c>
      <c r="H95" s="6"/>
      <c r="J95" s="88">
        <v>7592592592.5925999</v>
      </c>
      <c r="K95" s="88">
        <v>-89.244964999999993</v>
      </c>
      <c r="L95" s="88">
        <v>-79.676613000000003</v>
      </c>
      <c r="N95" s="6">
        <f t="shared" si="13"/>
        <v>7.3333333333332993</v>
      </c>
      <c r="O95" s="6">
        <f t="shared" si="11"/>
        <v>-87.262496999999996</v>
      </c>
      <c r="P95" s="6"/>
    </row>
    <row r="96" spans="2:16" x14ac:dyDescent="0.25">
      <c r="B96" s="88">
        <v>7944444444.4443998</v>
      </c>
      <c r="C96" s="88">
        <v>-89.342597999999995</v>
      </c>
      <c r="D96" s="88">
        <v>-81.370621</v>
      </c>
      <c r="F96" s="6">
        <f t="shared" si="12"/>
        <v>7.6666666666667007</v>
      </c>
      <c r="G96" s="6">
        <f t="shared" si="10"/>
        <v>-85.781349000000006</v>
      </c>
      <c r="H96" s="6"/>
      <c r="J96" s="88">
        <v>7944444444.4443998</v>
      </c>
      <c r="K96" s="88">
        <v>-90.780922000000004</v>
      </c>
      <c r="L96" s="88">
        <v>-81.050376999999997</v>
      </c>
      <c r="N96" s="6">
        <f t="shared" si="13"/>
        <v>7.6666666666667007</v>
      </c>
      <c r="O96" s="6">
        <f t="shared" si="11"/>
        <v>-85.886177000000004</v>
      </c>
      <c r="P96" s="6"/>
    </row>
    <row r="97" spans="2:16" x14ac:dyDescent="0.25">
      <c r="B97" s="88">
        <v>8296296296.2962999</v>
      </c>
      <c r="C97" s="88">
        <v>-85.804291000000006</v>
      </c>
      <c r="D97" s="88">
        <v>-77.652466000000004</v>
      </c>
      <c r="F97" s="6">
        <f t="shared" si="12"/>
        <v>8</v>
      </c>
      <c r="G97" s="6">
        <f t="shared" si="10"/>
        <v>-86.828864999999993</v>
      </c>
      <c r="H97" s="6"/>
      <c r="J97" s="88">
        <v>8296296296.2962999</v>
      </c>
      <c r="K97" s="88">
        <v>-88.910088000000002</v>
      </c>
      <c r="L97" s="88">
        <v>-79.12397</v>
      </c>
      <c r="N97" s="6">
        <f t="shared" si="13"/>
        <v>8</v>
      </c>
      <c r="O97" s="6">
        <f t="shared" si="11"/>
        <v>-85.935646000000006</v>
      </c>
      <c r="P97" s="6"/>
    </row>
    <row r="98" spans="2:16" x14ac:dyDescent="0.25">
      <c r="B98" s="88">
        <v>8648148148.1480999</v>
      </c>
      <c r="C98" s="88">
        <v>-83.614372000000003</v>
      </c>
      <c r="D98" s="88">
        <v>-75.356376999999995</v>
      </c>
      <c r="F98" s="6" t="s">
        <v>21</v>
      </c>
      <c r="H98" s="6"/>
      <c r="J98" s="88">
        <v>8648148148.1480999</v>
      </c>
      <c r="K98" s="88">
        <v>-88.116501</v>
      </c>
      <c r="L98" s="88">
        <v>-78.305037999999996</v>
      </c>
      <c r="N98" s="6" t="s">
        <v>21</v>
      </c>
      <c r="P98" s="6"/>
    </row>
    <row r="99" spans="2:16" x14ac:dyDescent="0.25">
      <c r="B99" s="88">
        <v>9000000000</v>
      </c>
      <c r="C99" s="88">
        <v>-84.430076999999997</v>
      </c>
      <c r="D99" s="88">
        <v>-76.113174000000001</v>
      </c>
      <c r="H99" s="6"/>
      <c r="J99" s="88">
        <v>9000000000</v>
      </c>
      <c r="K99" s="88">
        <v>-89.842483999999999</v>
      </c>
      <c r="L99" s="88">
        <v>-80.002921999999998</v>
      </c>
      <c r="P99" s="6"/>
    </row>
    <row r="100" spans="2:16" x14ac:dyDescent="0.25">
      <c r="B100" s="88" t="s">
        <v>21</v>
      </c>
      <c r="H100" s="6"/>
      <c r="J100" s="88" t="s">
        <v>21</v>
      </c>
      <c r="P100" s="6"/>
    </row>
    <row r="101" spans="2:16" x14ac:dyDescent="0.25">
      <c r="F101" s="6" t="s">
        <v>25</v>
      </c>
      <c r="H101" s="6"/>
      <c r="N101" s="6" t="s">
        <v>25</v>
      </c>
      <c r="P101" s="6"/>
    </row>
    <row r="102" spans="2:16" ht="15.75" x14ac:dyDescent="0.25">
      <c r="F102" s="6" t="s">
        <v>19</v>
      </c>
      <c r="G102" s="6" t="str">
        <f t="shared" ref="G102:G121" si="14">D128</f>
        <v>5Ix0L dBc Log Mag(dB)</v>
      </c>
      <c r="H102" s="35">
        <v>5</v>
      </c>
      <c r="N102" s="6" t="s">
        <v>19</v>
      </c>
      <c r="O102" s="6" t="str">
        <f t="shared" ref="O102:O121" si="15">L128</f>
        <v>5Ix0L dBc Log Mag(dB)</v>
      </c>
      <c r="P102" s="35">
        <v>5</v>
      </c>
    </row>
    <row r="103" spans="2:16" ht="15.75" x14ac:dyDescent="0.25">
      <c r="B103" s="88" t="s">
        <v>24</v>
      </c>
      <c r="F103" s="6">
        <f t="shared" ref="F103:F121" si="16">B129/1000000000</f>
        <v>1.6</v>
      </c>
      <c r="G103" s="6">
        <f t="shared" si="14"/>
        <v>-88.113570999999993</v>
      </c>
      <c r="H103" s="36">
        <f>ABS(AVERAGE(G103:G121)-(H102-1)*10)</f>
        <v>131.10544236842105</v>
      </c>
      <c r="J103" s="88" t="s">
        <v>24</v>
      </c>
      <c r="N103" s="6">
        <f t="shared" ref="N103:N121" si="17">J129/1000000000</f>
        <v>1.6</v>
      </c>
      <c r="O103" s="6">
        <f t="shared" si="15"/>
        <v>-95.676399000000004</v>
      </c>
      <c r="P103" s="36">
        <f>ABS(AVERAGE(O103:O121)-(P102-1)*10)</f>
        <v>132.158469</v>
      </c>
    </row>
    <row r="104" spans="2:16" x14ac:dyDescent="0.25">
      <c r="B104" s="88" t="s">
        <v>19</v>
      </c>
      <c r="C104" s="88" t="s">
        <v>116</v>
      </c>
      <c r="D104" s="88" t="s">
        <v>29</v>
      </c>
      <c r="F104" s="6">
        <f t="shared" si="16"/>
        <v>1.8666666666666998</v>
      </c>
      <c r="G104" s="6">
        <f t="shared" si="14"/>
        <v>-89.016509999999997</v>
      </c>
      <c r="J104" s="88" t="s">
        <v>19</v>
      </c>
      <c r="K104" s="88" t="s">
        <v>116</v>
      </c>
      <c r="L104" s="88" t="s">
        <v>29</v>
      </c>
      <c r="N104" s="6">
        <f t="shared" si="17"/>
        <v>1.8666666666666998</v>
      </c>
      <c r="O104" s="6">
        <f t="shared" si="15"/>
        <v>-94.321799999999996</v>
      </c>
    </row>
    <row r="105" spans="2:16" x14ac:dyDescent="0.25">
      <c r="B105" s="88">
        <v>2000000000</v>
      </c>
      <c r="C105" s="88">
        <v>-82.537757999999997</v>
      </c>
      <c r="D105" s="88">
        <v>-76.063889000000003</v>
      </c>
      <c r="F105" s="6">
        <f t="shared" si="16"/>
        <v>2.1333333333333</v>
      </c>
      <c r="G105" s="6">
        <f t="shared" si="14"/>
        <v>-88.502189999999999</v>
      </c>
      <c r="J105" s="88">
        <v>2000000000</v>
      </c>
      <c r="K105" s="88">
        <v>-86.164116000000007</v>
      </c>
      <c r="L105" s="88">
        <v>-78.980980000000002</v>
      </c>
      <c r="N105" s="6">
        <f t="shared" si="17"/>
        <v>2.1333333333333</v>
      </c>
      <c r="O105" s="6">
        <f t="shared" si="15"/>
        <v>-93.984879000000006</v>
      </c>
    </row>
    <row r="106" spans="2:16" x14ac:dyDescent="0.25">
      <c r="B106" s="88">
        <v>2333333333.3333001</v>
      </c>
      <c r="C106" s="88">
        <v>-84.108849000000006</v>
      </c>
      <c r="D106" s="88">
        <v>-76.613358000000005</v>
      </c>
      <c r="F106" s="6">
        <f t="shared" si="16"/>
        <v>2.4</v>
      </c>
      <c r="G106" s="6">
        <f t="shared" si="14"/>
        <v>-90.998351999999997</v>
      </c>
      <c r="J106" s="88">
        <v>2333333333.3333001</v>
      </c>
      <c r="K106" s="88">
        <v>-87.260185000000007</v>
      </c>
      <c r="L106" s="88">
        <v>-79.101310999999995</v>
      </c>
      <c r="N106" s="6">
        <f t="shared" si="17"/>
        <v>2.4</v>
      </c>
      <c r="O106" s="6">
        <f t="shared" si="15"/>
        <v>-94.475821999999994</v>
      </c>
    </row>
    <row r="107" spans="2:16" x14ac:dyDescent="0.25">
      <c r="B107" s="88">
        <v>2666666666.6666999</v>
      </c>
      <c r="C107" s="88">
        <v>-88.141052000000002</v>
      </c>
      <c r="D107" s="88">
        <v>-80.796004999999994</v>
      </c>
      <c r="F107" s="6">
        <f t="shared" si="16"/>
        <v>2.6666666666666998</v>
      </c>
      <c r="G107" s="6">
        <f t="shared" si="14"/>
        <v>-92.060401999999996</v>
      </c>
      <c r="J107" s="88">
        <v>2666666666.6666999</v>
      </c>
      <c r="K107" s="88">
        <v>-90.180915999999996</v>
      </c>
      <c r="L107" s="88">
        <v>-82.211098000000007</v>
      </c>
      <c r="N107" s="6">
        <f t="shared" si="17"/>
        <v>2.6666666666666998</v>
      </c>
      <c r="O107" s="6">
        <f t="shared" si="15"/>
        <v>-94.859665000000007</v>
      </c>
    </row>
    <row r="108" spans="2:16" x14ac:dyDescent="0.25">
      <c r="B108" s="88">
        <v>3000000000</v>
      </c>
      <c r="C108" s="88">
        <v>-90.610146</v>
      </c>
      <c r="D108" s="88">
        <v>-83.389542000000006</v>
      </c>
      <c r="F108" s="6">
        <f t="shared" si="16"/>
        <v>2.9333333333333003</v>
      </c>
      <c r="G108" s="6">
        <f t="shared" si="14"/>
        <v>-91.305695</v>
      </c>
      <c r="J108" s="88">
        <v>3000000000</v>
      </c>
      <c r="K108" s="88">
        <v>-89.772109999999998</v>
      </c>
      <c r="L108" s="88">
        <v>-81.900306999999998</v>
      </c>
      <c r="N108" s="6">
        <f t="shared" si="17"/>
        <v>2.9333333333333003</v>
      </c>
      <c r="O108" s="6">
        <f t="shared" si="15"/>
        <v>-93.605346999999995</v>
      </c>
    </row>
    <row r="109" spans="2:16" x14ac:dyDescent="0.25">
      <c r="B109" s="88">
        <v>3333333333.3333001</v>
      </c>
      <c r="C109" s="88">
        <v>-94.848679000000004</v>
      </c>
      <c r="D109" s="88">
        <v>-87.640015000000005</v>
      </c>
      <c r="F109" s="6">
        <f t="shared" si="16"/>
        <v>3.2</v>
      </c>
      <c r="G109" s="6">
        <f t="shared" si="14"/>
        <v>-96.753365000000002</v>
      </c>
      <c r="J109" s="88">
        <v>3333333333.3333001</v>
      </c>
      <c r="K109" s="88">
        <v>-92.632362000000001</v>
      </c>
      <c r="L109" s="88">
        <v>-84.697899000000007</v>
      </c>
      <c r="N109" s="6">
        <f t="shared" si="17"/>
        <v>3.2</v>
      </c>
      <c r="O109" s="6">
        <f t="shared" si="15"/>
        <v>-95.056884999999994</v>
      </c>
    </row>
    <row r="110" spans="2:16" x14ac:dyDescent="0.25">
      <c r="B110" s="88">
        <v>3666666666.6666999</v>
      </c>
      <c r="C110" s="88">
        <v>-93.015716999999995</v>
      </c>
      <c r="D110" s="88">
        <v>-85.804519999999997</v>
      </c>
      <c r="F110" s="6">
        <f t="shared" si="16"/>
        <v>3.4666666666667001</v>
      </c>
      <c r="G110" s="6">
        <f t="shared" si="14"/>
        <v>-91.276459000000003</v>
      </c>
      <c r="J110" s="88">
        <v>3666666666.6666999</v>
      </c>
      <c r="K110" s="88">
        <v>-89.842383999999996</v>
      </c>
      <c r="L110" s="88">
        <v>-81.826485000000005</v>
      </c>
      <c r="N110" s="6">
        <f t="shared" si="17"/>
        <v>3.4666666666667001</v>
      </c>
      <c r="O110" s="6">
        <f t="shared" si="15"/>
        <v>-94.480804000000006</v>
      </c>
    </row>
    <row r="111" spans="2:16" x14ac:dyDescent="0.25">
      <c r="B111" s="88">
        <v>4000000000</v>
      </c>
      <c r="C111" s="88">
        <v>-94.806113999999994</v>
      </c>
      <c r="D111" s="88">
        <v>-87.645470000000003</v>
      </c>
      <c r="F111" s="6">
        <f t="shared" si="16"/>
        <v>3.7333333333333001</v>
      </c>
      <c r="G111" s="6">
        <f t="shared" si="14"/>
        <v>-94.433884000000006</v>
      </c>
      <c r="J111" s="88">
        <v>4000000000</v>
      </c>
      <c r="K111" s="88">
        <v>-87.630554000000004</v>
      </c>
      <c r="L111" s="88">
        <v>-79.444419999999994</v>
      </c>
      <c r="N111" s="6">
        <f t="shared" si="17"/>
        <v>3.7333333333333001</v>
      </c>
      <c r="O111" s="6">
        <f t="shared" si="15"/>
        <v>-92.889747999999997</v>
      </c>
    </row>
    <row r="112" spans="2:16" x14ac:dyDescent="0.25">
      <c r="B112" s="88">
        <v>4333333333.3332996</v>
      </c>
      <c r="C112" s="88">
        <v>-99.482346000000007</v>
      </c>
      <c r="D112" s="88">
        <v>-92.367500000000007</v>
      </c>
      <c r="F112" s="6">
        <f t="shared" si="16"/>
        <v>4</v>
      </c>
      <c r="G112" s="6">
        <f t="shared" si="14"/>
        <v>-91.931274000000002</v>
      </c>
      <c r="J112" s="88">
        <v>4333333333.3332996</v>
      </c>
      <c r="K112" s="88">
        <v>-87.325439000000003</v>
      </c>
      <c r="L112" s="88">
        <v>-78.969154000000003</v>
      </c>
      <c r="N112" s="6">
        <f t="shared" si="17"/>
        <v>4</v>
      </c>
      <c r="O112" s="6">
        <f t="shared" si="15"/>
        <v>-94.217545000000001</v>
      </c>
    </row>
    <row r="113" spans="2:15" x14ac:dyDescent="0.25">
      <c r="B113" s="88">
        <v>4666666666.6667004</v>
      </c>
      <c r="C113" s="88">
        <v>-101.2462</v>
      </c>
      <c r="D113" s="88">
        <v>-94.120223999999993</v>
      </c>
      <c r="F113" s="6">
        <f t="shared" si="16"/>
        <v>4.2666666666666995</v>
      </c>
      <c r="G113" s="6">
        <f t="shared" si="14"/>
        <v>-91.793114000000003</v>
      </c>
      <c r="J113" s="88">
        <v>4666666666.6667004</v>
      </c>
      <c r="K113" s="88">
        <v>-86.752357000000003</v>
      </c>
      <c r="L113" s="88">
        <v>-78.296836999999996</v>
      </c>
      <c r="N113" s="6">
        <f t="shared" si="17"/>
        <v>4.2666666666666995</v>
      </c>
      <c r="O113" s="6">
        <f t="shared" si="15"/>
        <v>-94.909851000000003</v>
      </c>
    </row>
    <row r="114" spans="2:15" x14ac:dyDescent="0.25">
      <c r="B114" s="88">
        <v>5000000000</v>
      </c>
      <c r="C114" s="88">
        <v>-101.07803</v>
      </c>
      <c r="D114" s="88">
        <v>-93.918243000000004</v>
      </c>
      <c r="F114" s="6">
        <f t="shared" si="16"/>
        <v>4.5333333333332995</v>
      </c>
      <c r="G114" s="6">
        <f t="shared" si="14"/>
        <v>-91.198470999999998</v>
      </c>
      <c r="J114" s="88">
        <v>5000000000</v>
      </c>
      <c r="K114" s="88">
        <v>-86.576721000000006</v>
      </c>
      <c r="L114" s="88">
        <v>-77.989006000000003</v>
      </c>
      <c r="N114" s="6">
        <f t="shared" si="17"/>
        <v>4.5333333333332995</v>
      </c>
      <c r="O114" s="6">
        <f t="shared" si="15"/>
        <v>-93.090774999999994</v>
      </c>
    </row>
    <row r="115" spans="2:15" x14ac:dyDescent="0.25">
      <c r="B115" s="88">
        <v>5333333333.3332996</v>
      </c>
      <c r="C115" s="88">
        <v>-99.373451000000003</v>
      </c>
      <c r="D115" s="88">
        <v>-92.151580999999993</v>
      </c>
      <c r="F115" s="6">
        <f t="shared" si="16"/>
        <v>4.8</v>
      </c>
      <c r="G115" s="6">
        <f t="shared" si="14"/>
        <v>-92.159560999999997</v>
      </c>
      <c r="J115" s="88">
        <v>5333333333.3332996</v>
      </c>
      <c r="K115" s="88">
        <v>-91.822875999999994</v>
      </c>
      <c r="L115" s="88">
        <v>-83.083206000000004</v>
      </c>
      <c r="N115" s="6">
        <f t="shared" si="17"/>
        <v>4.8</v>
      </c>
      <c r="O115" s="6">
        <f t="shared" si="15"/>
        <v>-93.751227999999998</v>
      </c>
    </row>
    <row r="116" spans="2:15" x14ac:dyDescent="0.25">
      <c r="B116" s="88">
        <v>5666666666.6667004</v>
      </c>
      <c r="C116" s="88">
        <v>-99.065658999999997</v>
      </c>
      <c r="D116" s="88">
        <v>-91.817183999999997</v>
      </c>
      <c r="F116" s="6">
        <f t="shared" si="16"/>
        <v>5.0666666666667002</v>
      </c>
      <c r="G116" s="6">
        <f t="shared" si="14"/>
        <v>-94.748337000000006</v>
      </c>
      <c r="J116" s="88">
        <v>5666666666.6667004</v>
      </c>
      <c r="K116" s="88">
        <v>-93.947800000000001</v>
      </c>
      <c r="L116" s="88">
        <v>-85.063004000000006</v>
      </c>
      <c r="N116" s="6">
        <f t="shared" si="17"/>
        <v>5.0666666666667002</v>
      </c>
      <c r="O116" s="6">
        <f t="shared" si="15"/>
        <v>-95.049591000000007</v>
      </c>
    </row>
    <row r="117" spans="2:15" x14ac:dyDescent="0.25">
      <c r="B117" s="88">
        <v>6000000000</v>
      </c>
      <c r="C117" s="88">
        <v>-98.254088999999993</v>
      </c>
      <c r="D117" s="88">
        <v>-90.778548999999998</v>
      </c>
      <c r="F117" s="6">
        <f t="shared" si="16"/>
        <v>5.3333333333332993</v>
      </c>
      <c r="G117" s="6">
        <f t="shared" si="14"/>
        <v>-88.476249999999993</v>
      </c>
      <c r="J117" s="88">
        <v>6000000000</v>
      </c>
      <c r="K117" s="88">
        <v>-93.210419000000002</v>
      </c>
      <c r="L117" s="88">
        <v>-84.162041000000002</v>
      </c>
      <c r="N117" s="6">
        <f t="shared" si="17"/>
        <v>5.3333333333332993</v>
      </c>
      <c r="O117" s="6">
        <f t="shared" si="15"/>
        <v>-86.250397000000007</v>
      </c>
    </row>
    <row r="118" spans="2:15" x14ac:dyDescent="0.25">
      <c r="B118" s="88">
        <v>6333333333.3332996</v>
      </c>
      <c r="C118" s="88">
        <v>-99.045447999999993</v>
      </c>
      <c r="D118" s="88">
        <v>-91.388863000000001</v>
      </c>
      <c r="F118" s="6">
        <f t="shared" si="16"/>
        <v>5.6</v>
      </c>
      <c r="G118" s="6">
        <f t="shared" si="14"/>
        <v>-89.123977999999994</v>
      </c>
      <c r="J118" s="88">
        <v>6333333333.3332996</v>
      </c>
      <c r="K118" s="88">
        <v>-101.22995</v>
      </c>
      <c r="L118" s="88">
        <v>-91.901413000000005</v>
      </c>
      <c r="N118" s="6">
        <f t="shared" si="17"/>
        <v>5.6</v>
      </c>
      <c r="O118" s="6">
        <f t="shared" si="15"/>
        <v>-85.736885000000001</v>
      </c>
    </row>
    <row r="119" spans="2:15" x14ac:dyDescent="0.25">
      <c r="B119" s="88">
        <v>6666666666.6667004</v>
      </c>
      <c r="C119" s="88">
        <v>-95.678428999999994</v>
      </c>
      <c r="D119" s="88">
        <v>-87.894645999999995</v>
      </c>
      <c r="F119" s="6">
        <f t="shared" si="16"/>
        <v>5.8666666666667</v>
      </c>
      <c r="G119" s="6">
        <f t="shared" si="14"/>
        <v>-89.078384</v>
      </c>
      <c r="J119" s="88">
        <v>6666666666.6667004</v>
      </c>
      <c r="K119" s="88">
        <v>-97.004210999999998</v>
      </c>
      <c r="L119" s="88">
        <v>-87.435860000000005</v>
      </c>
      <c r="N119" s="6">
        <f t="shared" si="17"/>
        <v>5.8666666666667</v>
      </c>
      <c r="O119" s="6">
        <f t="shared" si="15"/>
        <v>-88.645934999999994</v>
      </c>
    </row>
    <row r="120" spans="2:15" x14ac:dyDescent="0.25">
      <c r="B120" s="88">
        <v>7000000000</v>
      </c>
      <c r="C120" s="88">
        <v>-95.554016000000004</v>
      </c>
      <c r="D120" s="88">
        <v>-87.582047000000003</v>
      </c>
      <c r="F120" s="6">
        <f t="shared" si="16"/>
        <v>6.1333333333333</v>
      </c>
      <c r="G120" s="6">
        <f t="shared" si="14"/>
        <v>-92.651505</v>
      </c>
      <c r="J120" s="88">
        <v>7000000000</v>
      </c>
      <c r="K120" s="88">
        <v>-96.908653000000001</v>
      </c>
      <c r="L120" s="88">
        <v>-87.178107999999995</v>
      </c>
      <c r="N120" s="6">
        <f t="shared" si="17"/>
        <v>6.1333333333333</v>
      </c>
      <c r="O120" s="6">
        <f t="shared" si="15"/>
        <v>-84.040512000000007</v>
      </c>
    </row>
    <row r="121" spans="2:15" x14ac:dyDescent="0.25">
      <c r="B121" s="88">
        <v>7333333333.3332996</v>
      </c>
      <c r="C121" s="88">
        <v>-96.374840000000006</v>
      </c>
      <c r="D121" s="88">
        <v>-88.223015000000004</v>
      </c>
      <c r="F121" s="6">
        <f t="shared" si="16"/>
        <v>6.4</v>
      </c>
      <c r="G121" s="6">
        <f t="shared" si="14"/>
        <v>-87.382103000000001</v>
      </c>
      <c r="J121" s="88">
        <v>7333333333.3332996</v>
      </c>
      <c r="K121" s="88">
        <v>-97.048614999999998</v>
      </c>
      <c r="L121" s="88">
        <v>-87.262496999999996</v>
      </c>
      <c r="N121" s="6">
        <f t="shared" si="17"/>
        <v>6.4</v>
      </c>
      <c r="O121" s="6">
        <f t="shared" si="15"/>
        <v>-85.966842999999997</v>
      </c>
    </row>
    <row r="122" spans="2:15" x14ac:dyDescent="0.25">
      <c r="B122" s="88">
        <v>7666666666.6667004</v>
      </c>
      <c r="C122" s="88">
        <v>-94.039344999999997</v>
      </c>
      <c r="D122" s="88">
        <v>-85.781349000000006</v>
      </c>
      <c r="F122" s="6" t="s">
        <v>21</v>
      </c>
      <c r="J122" s="88">
        <v>7666666666.6667004</v>
      </c>
      <c r="K122" s="88">
        <v>-95.697638999999995</v>
      </c>
      <c r="L122" s="88">
        <v>-85.886177000000004</v>
      </c>
      <c r="N122" s="6" t="s">
        <v>21</v>
      </c>
    </row>
    <row r="123" spans="2:15" x14ac:dyDescent="0.25">
      <c r="B123" s="88">
        <v>8000000000</v>
      </c>
      <c r="C123" s="88">
        <v>-95.145767000000006</v>
      </c>
      <c r="D123" s="88">
        <v>-86.828864999999993</v>
      </c>
      <c r="J123" s="88">
        <v>8000000000</v>
      </c>
      <c r="K123" s="88">
        <v>-95.775199999999998</v>
      </c>
      <c r="L123" s="88">
        <v>-85.935646000000006</v>
      </c>
    </row>
    <row r="124" spans="2:15" x14ac:dyDescent="0.25">
      <c r="B124" s="88" t="s">
        <v>21</v>
      </c>
      <c r="J124" s="88" t="s">
        <v>21</v>
      </c>
    </row>
    <row r="127" spans="2:15" x14ac:dyDescent="0.25">
      <c r="B127" s="88" t="s">
        <v>25</v>
      </c>
      <c r="J127" s="88" t="s">
        <v>25</v>
      </c>
    </row>
    <row r="128" spans="2:15" x14ac:dyDescent="0.25">
      <c r="B128" s="88" t="s">
        <v>19</v>
      </c>
      <c r="C128" s="88" t="s">
        <v>117</v>
      </c>
      <c r="D128" s="88" t="s">
        <v>30</v>
      </c>
      <c r="J128" s="88" t="s">
        <v>19</v>
      </c>
      <c r="K128" s="88" t="s">
        <v>117</v>
      </c>
      <c r="L128" s="88" t="s">
        <v>30</v>
      </c>
    </row>
    <row r="129" spans="2:12" x14ac:dyDescent="0.25">
      <c r="B129" s="88">
        <v>1600000000</v>
      </c>
      <c r="C129" s="88">
        <v>-94.587440000000001</v>
      </c>
      <c r="D129" s="88">
        <v>-88.113570999999993</v>
      </c>
      <c r="J129" s="88">
        <v>1600000000</v>
      </c>
      <c r="K129" s="88">
        <v>-102.85954</v>
      </c>
      <c r="L129" s="88">
        <v>-95.676399000000004</v>
      </c>
    </row>
    <row r="130" spans="2:12" x14ac:dyDescent="0.25">
      <c r="B130" s="88">
        <v>1866666666.6666999</v>
      </c>
      <c r="C130" s="88">
        <v>-96.512000999999998</v>
      </c>
      <c r="D130" s="88">
        <v>-89.016509999999997</v>
      </c>
      <c r="J130" s="88">
        <v>1866666666.6666999</v>
      </c>
      <c r="K130" s="88">
        <v>-102.48067</v>
      </c>
      <c r="L130" s="88">
        <v>-94.321799999999996</v>
      </c>
    </row>
    <row r="131" spans="2:12" x14ac:dyDescent="0.25">
      <c r="B131" s="88">
        <v>2133333333.3333001</v>
      </c>
      <c r="C131" s="88">
        <v>-95.847237000000007</v>
      </c>
      <c r="D131" s="88">
        <v>-88.502189999999999</v>
      </c>
      <c r="J131" s="88">
        <v>2133333333.3333001</v>
      </c>
      <c r="K131" s="88">
        <v>-101.9547</v>
      </c>
      <c r="L131" s="88">
        <v>-93.984879000000006</v>
      </c>
    </row>
    <row r="132" spans="2:12" x14ac:dyDescent="0.25">
      <c r="B132" s="88">
        <v>2400000000</v>
      </c>
      <c r="C132" s="88">
        <v>-98.218956000000006</v>
      </c>
      <c r="D132" s="88">
        <v>-90.998351999999997</v>
      </c>
      <c r="J132" s="88">
        <v>2400000000</v>
      </c>
      <c r="K132" s="88">
        <v>-102.34763</v>
      </c>
      <c r="L132" s="88">
        <v>-94.475821999999994</v>
      </c>
    </row>
    <row r="133" spans="2:12" x14ac:dyDescent="0.25">
      <c r="B133" s="88">
        <v>2666666666.6666999</v>
      </c>
      <c r="C133" s="88">
        <v>-99.269058000000001</v>
      </c>
      <c r="D133" s="88">
        <v>-92.060401999999996</v>
      </c>
      <c r="J133" s="88">
        <v>2666666666.6666999</v>
      </c>
      <c r="K133" s="88">
        <v>-102.79413</v>
      </c>
      <c r="L133" s="88">
        <v>-94.859665000000007</v>
      </c>
    </row>
    <row r="134" spans="2:12" x14ac:dyDescent="0.25">
      <c r="B134" s="88">
        <v>2933333333.3333001</v>
      </c>
      <c r="C134" s="88">
        <v>-98.516898999999995</v>
      </c>
      <c r="D134" s="88">
        <v>-91.305695</v>
      </c>
      <c r="J134" s="88">
        <v>2933333333.3333001</v>
      </c>
      <c r="K134" s="88">
        <v>-101.62125</v>
      </c>
      <c r="L134" s="88">
        <v>-93.605346999999995</v>
      </c>
    </row>
    <row r="135" spans="2:12" x14ac:dyDescent="0.25">
      <c r="B135" s="88">
        <v>3200000000</v>
      </c>
      <c r="C135" s="88">
        <v>-103.914</v>
      </c>
      <c r="D135" s="88">
        <v>-96.753365000000002</v>
      </c>
      <c r="J135" s="88">
        <v>3200000000</v>
      </c>
      <c r="K135" s="88">
        <v>-103.24302</v>
      </c>
      <c r="L135" s="88">
        <v>-95.056884999999994</v>
      </c>
    </row>
    <row r="136" spans="2:12" x14ac:dyDescent="0.25">
      <c r="B136" s="88">
        <v>3466666666.6666999</v>
      </c>
      <c r="C136" s="88">
        <v>-98.391304000000005</v>
      </c>
      <c r="D136" s="88">
        <v>-91.276459000000003</v>
      </c>
      <c r="J136" s="88">
        <v>3466666666.6666999</v>
      </c>
      <c r="K136" s="88">
        <v>-102.83709</v>
      </c>
      <c r="L136" s="88">
        <v>-94.480804000000006</v>
      </c>
    </row>
    <row r="137" spans="2:12" x14ac:dyDescent="0.25">
      <c r="B137" s="88">
        <v>3733333333.3333001</v>
      </c>
      <c r="C137" s="88">
        <v>-101.55986</v>
      </c>
      <c r="D137" s="88">
        <v>-94.433884000000006</v>
      </c>
      <c r="J137" s="88">
        <v>3733333333.3333001</v>
      </c>
      <c r="K137" s="88">
        <v>-101.34527</v>
      </c>
      <c r="L137" s="88">
        <v>-92.889747999999997</v>
      </c>
    </row>
    <row r="138" spans="2:12" x14ac:dyDescent="0.25">
      <c r="B138" s="88">
        <v>4000000000</v>
      </c>
      <c r="C138" s="88">
        <v>-99.091064000000003</v>
      </c>
      <c r="D138" s="88">
        <v>-91.931274000000002</v>
      </c>
      <c r="J138" s="88">
        <v>4000000000</v>
      </c>
      <c r="K138" s="88">
        <v>-102.80526999999999</v>
      </c>
      <c r="L138" s="88">
        <v>-94.217545000000001</v>
      </c>
    </row>
    <row r="139" spans="2:12" x14ac:dyDescent="0.25">
      <c r="B139" s="88">
        <v>4266666666.6666999</v>
      </c>
      <c r="C139" s="88">
        <v>-99.014983999999998</v>
      </c>
      <c r="D139" s="88">
        <v>-91.793114000000003</v>
      </c>
      <c r="J139" s="88">
        <v>4266666666.6666999</v>
      </c>
      <c r="K139" s="88">
        <v>-103.64953</v>
      </c>
      <c r="L139" s="88">
        <v>-94.909851000000003</v>
      </c>
    </row>
    <row r="140" spans="2:12" x14ac:dyDescent="0.25">
      <c r="B140" s="88">
        <v>4533333333.3332996</v>
      </c>
      <c r="C140" s="88">
        <v>-98.446944999999999</v>
      </c>
      <c r="D140" s="88">
        <v>-91.198470999999998</v>
      </c>
      <c r="J140" s="88">
        <v>4533333333.3332996</v>
      </c>
      <c r="K140" s="88">
        <v>-101.97557</v>
      </c>
      <c r="L140" s="88">
        <v>-93.090774999999994</v>
      </c>
    </row>
    <row r="141" spans="2:12" x14ac:dyDescent="0.25">
      <c r="B141" s="88">
        <v>4800000000</v>
      </c>
      <c r="C141" s="88">
        <v>-99.635101000000006</v>
      </c>
      <c r="D141" s="88">
        <v>-92.159560999999997</v>
      </c>
      <c r="J141" s="88">
        <v>4800000000</v>
      </c>
      <c r="K141" s="88">
        <v>-102.79961</v>
      </c>
      <c r="L141" s="88">
        <v>-93.751227999999998</v>
      </c>
    </row>
    <row r="142" spans="2:12" x14ac:dyDescent="0.25">
      <c r="B142" s="88">
        <v>5066666666.6667004</v>
      </c>
      <c r="C142" s="88">
        <v>-102.40492</v>
      </c>
      <c r="D142" s="88">
        <v>-94.748337000000006</v>
      </c>
      <c r="J142" s="88">
        <v>5066666666.6667004</v>
      </c>
      <c r="K142" s="88">
        <v>-104.37813</v>
      </c>
      <c r="L142" s="88">
        <v>-95.049591000000007</v>
      </c>
    </row>
    <row r="143" spans="2:12" x14ac:dyDescent="0.25">
      <c r="B143" s="88">
        <v>5333333333.3332996</v>
      </c>
      <c r="C143" s="88">
        <v>-96.260040000000004</v>
      </c>
      <c r="D143" s="88">
        <v>-88.476249999999993</v>
      </c>
      <c r="J143" s="88">
        <v>5333333333.3332996</v>
      </c>
      <c r="K143" s="88">
        <v>-95.818747999999999</v>
      </c>
      <c r="L143" s="88">
        <v>-86.250397000000007</v>
      </c>
    </row>
    <row r="144" spans="2:12" x14ac:dyDescent="0.25">
      <c r="B144" s="88">
        <v>5600000000</v>
      </c>
      <c r="C144" s="88">
        <v>-97.095946999999995</v>
      </c>
      <c r="D144" s="88">
        <v>-89.123977999999994</v>
      </c>
      <c r="J144" s="88">
        <v>5600000000</v>
      </c>
      <c r="K144" s="88">
        <v>-95.467429999999993</v>
      </c>
      <c r="L144" s="88">
        <v>-85.736885000000001</v>
      </c>
    </row>
    <row r="145" spans="2:12" x14ac:dyDescent="0.25">
      <c r="B145" s="88">
        <v>5866666666.6667004</v>
      </c>
      <c r="C145" s="88">
        <v>-97.230209000000002</v>
      </c>
      <c r="D145" s="88">
        <v>-89.078384</v>
      </c>
      <c r="J145" s="88">
        <v>5866666666.6667004</v>
      </c>
      <c r="K145" s="88">
        <v>-98.432052999999996</v>
      </c>
      <c r="L145" s="88">
        <v>-88.645934999999994</v>
      </c>
    </row>
    <row r="146" spans="2:12" x14ac:dyDescent="0.25">
      <c r="B146" s="88">
        <v>6133333333.3332996</v>
      </c>
      <c r="C146" s="88">
        <v>-100.90949999999999</v>
      </c>
      <c r="D146" s="88">
        <v>-92.651505</v>
      </c>
      <c r="J146" s="88">
        <v>6133333333.3332996</v>
      </c>
      <c r="K146" s="88">
        <v>-93.851967000000002</v>
      </c>
      <c r="L146" s="88">
        <v>-84.040512000000007</v>
      </c>
    </row>
    <row r="147" spans="2:12" x14ac:dyDescent="0.25">
      <c r="B147" s="88">
        <v>6400000000</v>
      </c>
      <c r="C147" s="88">
        <v>-95.699005</v>
      </c>
      <c r="D147" s="88">
        <v>-87.382103000000001</v>
      </c>
      <c r="J147" s="88">
        <v>6400000000</v>
      </c>
      <c r="K147" s="88">
        <v>-95.806396000000007</v>
      </c>
      <c r="L147" s="88">
        <v>-85.966842999999997</v>
      </c>
    </row>
    <row r="148" spans="2:12" x14ac:dyDescent="0.25">
      <c r="B148" s="88" t="s">
        <v>21</v>
      </c>
      <c r="J148" s="88" t="s">
        <v>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604"/>
  <sheetViews>
    <sheetView workbookViewId="0"/>
  </sheetViews>
  <sheetFormatPr defaultRowHeight="15" x14ac:dyDescent="0.25"/>
  <cols>
    <col min="1" max="1" width="13.7109375" style="40" customWidth="1"/>
    <col min="2" max="4" width="9.140625" style="88"/>
    <col min="5" max="5" width="2" style="7" customWidth="1"/>
    <col min="6" max="6" width="17.42578125" style="6" bestFit="1" customWidth="1"/>
    <col min="7" max="7" width="25.28515625" style="6" bestFit="1" customWidth="1"/>
    <col min="8" max="8" width="9.28515625" style="85" bestFit="1" customWidth="1"/>
    <col min="9" max="9" width="13.7109375" style="40" customWidth="1"/>
    <col min="10" max="12" width="9.140625" style="88"/>
    <col min="13" max="13" width="2" style="7" customWidth="1"/>
    <col min="14" max="14" width="17.42578125" style="6" bestFit="1" customWidth="1"/>
    <col min="15" max="15" width="25.28515625" style="6" bestFit="1" customWidth="1"/>
    <col min="16" max="16" width="9.28515625" style="85" bestFit="1" customWidth="1"/>
    <col min="17" max="17" width="2" style="7" customWidth="1"/>
  </cols>
  <sheetData>
    <row r="1" spans="1:17" x14ac:dyDescent="0.25">
      <c r="B1" s="88" t="s">
        <v>95</v>
      </c>
      <c r="E1" s="10"/>
      <c r="G1" s="6" t="s">
        <v>16</v>
      </c>
      <c r="J1" s="88" t="s">
        <v>95</v>
      </c>
      <c r="M1" s="10"/>
      <c r="O1" s="6" t="s">
        <v>17</v>
      </c>
      <c r="Q1" s="10"/>
    </row>
    <row r="2" spans="1:17" x14ac:dyDescent="0.25">
      <c r="A2" s="50" t="s">
        <v>106</v>
      </c>
      <c r="B2" s="88" t="s">
        <v>249</v>
      </c>
      <c r="C2" s="88" t="s">
        <v>260</v>
      </c>
      <c r="D2" s="88" t="s">
        <v>261</v>
      </c>
      <c r="E2" s="10"/>
      <c r="F2" s="15"/>
      <c r="G2" s="82" t="s">
        <v>256</v>
      </c>
      <c r="I2" s="50" t="s">
        <v>105</v>
      </c>
      <c r="J2" s="88" t="s">
        <v>249</v>
      </c>
      <c r="K2" s="88" t="s">
        <v>260</v>
      </c>
      <c r="L2" s="88" t="s">
        <v>261</v>
      </c>
      <c r="M2" s="10"/>
      <c r="N2" s="15"/>
      <c r="O2" s="82" t="s">
        <v>256</v>
      </c>
      <c r="Q2" s="10"/>
    </row>
    <row r="3" spans="1:17" x14ac:dyDescent="0.25">
      <c r="B3" s="88" t="s">
        <v>257</v>
      </c>
      <c r="C3" s="88" t="s">
        <v>269</v>
      </c>
      <c r="D3" s="88" t="s">
        <v>276</v>
      </c>
      <c r="E3" s="10"/>
      <c r="F3" s="15"/>
      <c r="G3" s="13"/>
      <c r="J3" s="88" t="s">
        <v>257</v>
      </c>
      <c r="K3" s="88" t="s">
        <v>269</v>
      </c>
      <c r="L3" s="88" t="s">
        <v>277</v>
      </c>
      <c r="M3" s="10"/>
      <c r="N3" s="15"/>
      <c r="O3" s="13"/>
      <c r="Q3" s="10"/>
    </row>
    <row r="4" spans="1:17" x14ac:dyDescent="0.25">
      <c r="B4" s="88" t="s">
        <v>98</v>
      </c>
      <c r="E4" s="10"/>
      <c r="G4" s="41" t="s">
        <v>20</v>
      </c>
      <c r="J4" s="88" t="s">
        <v>98</v>
      </c>
      <c r="M4" s="10"/>
      <c r="O4" s="41" t="s">
        <v>20</v>
      </c>
      <c r="Q4" s="10"/>
    </row>
    <row r="5" spans="1:17" x14ac:dyDescent="0.25">
      <c r="E5" s="10"/>
      <c r="F5" s="6" t="s">
        <v>18</v>
      </c>
      <c r="M5" s="10"/>
      <c r="N5" s="6" t="s">
        <v>18</v>
      </c>
      <c r="Q5" s="10"/>
    </row>
    <row r="6" spans="1:17" ht="15.75" x14ac:dyDescent="0.25">
      <c r="E6" s="10"/>
      <c r="F6" s="6" t="s">
        <v>19</v>
      </c>
      <c r="G6" s="6" t="str">
        <f t="shared" ref="G6:G25" si="0">D32</f>
        <v>1Ix2L dBc Log Mag(dB)</v>
      </c>
      <c r="H6" s="35">
        <v>1</v>
      </c>
      <c r="M6" s="10"/>
      <c r="N6" s="6" t="s">
        <v>19</v>
      </c>
      <c r="O6" s="6" t="str">
        <f t="shared" ref="O6:O25" si="1">L32</f>
        <v>1Ix2L dBc Log Mag(dB)</v>
      </c>
      <c r="P6" s="35">
        <v>1</v>
      </c>
      <c r="Q6" s="10"/>
    </row>
    <row r="7" spans="1:17" ht="15.75" x14ac:dyDescent="0.25">
      <c r="B7" s="88" t="s">
        <v>99</v>
      </c>
      <c r="E7" s="10"/>
      <c r="F7" s="6">
        <f t="shared" ref="F7:F25" si="2">B33/1000000000</f>
        <v>16.091000000000001</v>
      </c>
      <c r="G7" s="6">
        <f t="shared" si="0"/>
        <v>-27.482493999999999</v>
      </c>
      <c r="H7" s="36">
        <f>ABS(AVERAGE(G7:G25)-(H6-1)*5)</f>
        <v>31.593530157894737</v>
      </c>
      <c r="J7" s="88" t="s">
        <v>99</v>
      </c>
      <c r="M7" s="10"/>
      <c r="N7" s="6">
        <f t="shared" ref="N7:N25" si="3">J33/1000000000</f>
        <v>16.091000000000001</v>
      </c>
      <c r="O7" s="6">
        <f t="shared" si="1"/>
        <v>-36.171374999999998</v>
      </c>
      <c r="P7" s="36">
        <f>ABS(AVERAGE(O7:O25)-(P6-1)*5)</f>
        <v>38.755296894736844</v>
      </c>
      <c r="Q7" s="10"/>
    </row>
    <row r="8" spans="1:17" x14ac:dyDescent="0.25">
      <c r="B8" s="88" t="s">
        <v>19</v>
      </c>
      <c r="C8" s="88" t="s">
        <v>111</v>
      </c>
      <c r="E8" s="10"/>
      <c r="F8" s="6">
        <f t="shared" si="2"/>
        <v>16.974833333332999</v>
      </c>
      <c r="G8" s="6">
        <f t="shared" si="0"/>
        <v>-29.942340999999999</v>
      </c>
      <c r="J8" s="88" t="s">
        <v>19</v>
      </c>
      <c r="K8" s="88" t="s">
        <v>111</v>
      </c>
      <c r="M8" s="10"/>
      <c r="N8" s="6">
        <f t="shared" si="3"/>
        <v>16.974833333332999</v>
      </c>
      <c r="O8" s="6">
        <f t="shared" si="1"/>
        <v>-36.612403999999998</v>
      </c>
      <c r="Q8" s="10"/>
    </row>
    <row r="9" spans="1:17" x14ac:dyDescent="0.25">
      <c r="B9" s="88">
        <v>8091000000</v>
      </c>
      <c r="C9" s="88">
        <v>-4.2319697999999999</v>
      </c>
      <c r="E9" s="10"/>
      <c r="F9" s="6">
        <f t="shared" si="2"/>
        <v>17.858666666666998</v>
      </c>
      <c r="G9" s="6">
        <f t="shared" si="0"/>
        <v>-32.825150000000001</v>
      </c>
      <c r="J9" s="88">
        <v>8091000000</v>
      </c>
      <c r="K9" s="88">
        <v>-7.5085119999999996</v>
      </c>
      <c r="M9" s="10"/>
      <c r="N9" s="6">
        <f t="shared" si="3"/>
        <v>17.858666666666998</v>
      </c>
      <c r="O9" s="6">
        <f t="shared" si="1"/>
        <v>-39.398781</v>
      </c>
      <c r="Q9" s="10"/>
    </row>
    <row r="10" spans="1:17" x14ac:dyDescent="0.25">
      <c r="B10" s="88">
        <v>9308166666.6667004</v>
      </c>
      <c r="C10" s="88">
        <v>-4.8427848999999998</v>
      </c>
      <c r="E10" s="10"/>
      <c r="F10" s="6">
        <f t="shared" si="2"/>
        <v>18.7425</v>
      </c>
      <c r="G10" s="6">
        <f t="shared" si="0"/>
        <v>-40.247314000000003</v>
      </c>
      <c r="J10" s="88">
        <v>9308166666.6667004</v>
      </c>
      <c r="K10" s="88">
        <v>-7.5827011999999998</v>
      </c>
      <c r="M10" s="10"/>
      <c r="N10" s="6">
        <f t="shared" si="3"/>
        <v>18.7425</v>
      </c>
      <c r="O10" s="6">
        <f t="shared" si="1"/>
        <v>-37.638255999999998</v>
      </c>
      <c r="Q10" s="10"/>
    </row>
    <row r="11" spans="1:17" x14ac:dyDescent="0.25">
      <c r="B11" s="88">
        <v>10525333333.333</v>
      </c>
      <c r="C11" s="88">
        <v>-5.2557869000000004</v>
      </c>
      <c r="E11" s="10"/>
      <c r="F11" s="6">
        <f t="shared" si="2"/>
        <v>19.626333333333001</v>
      </c>
      <c r="G11" s="6">
        <f t="shared" si="0"/>
        <v>-35.044884000000003</v>
      </c>
      <c r="J11" s="88">
        <v>10525333333.333</v>
      </c>
      <c r="K11" s="88">
        <v>-7.5961609000000001</v>
      </c>
      <c r="M11" s="10"/>
      <c r="N11" s="6">
        <f t="shared" si="3"/>
        <v>19.626333333333001</v>
      </c>
      <c r="O11" s="6">
        <f t="shared" si="1"/>
        <v>-39.917960999999998</v>
      </c>
      <c r="Q11" s="10"/>
    </row>
    <row r="12" spans="1:17" x14ac:dyDescent="0.25">
      <c r="B12" s="88">
        <v>11742500000</v>
      </c>
      <c r="C12" s="88">
        <v>-5.6335287000000003</v>
      </c>
      <c r="E12" s="10"/>
      <c r="F12" s="6">
        <f t="shared" si="2"/>
        <v>20.510166666667001</v>
      </c>
      <c r="G12" s="6">
        <f t="shared" si="0"/>
        <v>-29.406905999999999</v>
      </c>
      <c r="J12" s="88">
        <v>11742500000</v>
      </c>
      <c r="K12" s="88">
        <v>-7.2724652000000001</v>
      </c>
      <c r="M12" s="10"/>
      <c r="N12" s="6">
        <f t="shared" si="3"/>
        <v>20.510166666667001</v>
      </c>
      <c r="O12" s="6">
        <f t="shared" si="1"/>
        <v>-37.708984000000001</v>
      </c>
      <c r="Q12" s="10"/>
    </row>
    <row r="13" spans="1:17" x14ac:dyDescent="0.25">
      <c r="B13" s="88">
        <v>12959666666.667</v>
      </c>
      <c r="C13" s="88">
        <v>-5.6761160000000004</v>
      </c>
      <c r="E13" s="10"/>
      <c r="F13" s="6">
        <f t="shared" si="2"/>
        <v>21.393999999999998</v>
      </c>
      <c r="G13" s="6">
        <f t="shared" si="0"/>
        <v>-29.453917000000001</v>
      </c>
      <c r="J13" s="88">
        <v>12959666666.667</v>
      </c>
      <c r="K13" s="88">
        <v>-6.7465706000000001</v>
      </c>
      <c r="M13" s="10"/>
      <c r="N13" s="6">
        <f t="shared" si="3"/>
        <v>21.393999999999998</v>
      </c>
      <c r="O13" s="6">
        <f t="shared" si="1"/>
        <v>-34.925133000000002</v>
      </c>
      <c r="Q13" s="10"/>
    </row>
    <row r="14" spans="1:17" x14ac:dyDescent="0.25">
      <c r="B14" s="88">
        <v>14176833333.333</v>
      </c>
      <c r="C14" s="88">
        <v>-5.9056443999999999</v>
      </c>
      <c r="E14" s="10"/>
      <c r="F14" s="6">
        <f t="shared" si="2"/>
        <v>22.277833333333</v>
      </c>
      <c r="G14" s="6">
        <f t="shared" si="0"/>
        <v>-26.615295</v>
      </c>
      <c r="J14" s="88">
        <v>14176833333.333</v>
      </c>
      <c r="K14" s="88">
        <v>-7.1331176999999997</v>
      </c>
      <c r="M14" s="10"/>
      <c r="N14" s="6">
        <f t="shared" si="3"/>
        <v>22.277833333333</v>
      </c>
      <c r="O14" s="6">
        <f t="shared" si="1"/>
        <v>-34.104702000000003</v>
      </c>
      <c r="Q14" s="10"/>
    </row>
    <row r="15" spans="1:17" x14ac:dyDescent="0.25">
      <c r="B15" s="88">
        <v>15394000000</v>
      </c>
      <c r="C15" s="88">
        <v>-6.1290421000000004</v>
      </c>
      <c r="E15" s="10"/>
      <c r="F15" s="6">
        <f t="shared" si="2"/>
        <v>23.161666666666999</v>
      </c>
      <c r="G15" s="6">
        <f t="shared" si="0"/>
        <v>-28.337923</v>
      </c>
      <c r="J15" s="88">
        <v>15394000000</v>
      </c>
      <c r="K15" s="88">
        <v>-7.8473797000000003</v>
      </c>
      <c r="M15" s="10"/>
      <c r="N15" s="6">
        <f t="shared" si="3"/>
        <v>23.161666666666999</v>
      </c>
      <c r="O15" s="6">
        <f t="shared" si="1"/>
        <v>-34.499588000000003</v>
      </c>
      <c r="Q15" s="10"/>
    </row>
    <row r="16" spans="1:17" x14ac:dyDescent="0.25">
      <c r="B16" s="88">
        <v>16611166666.667</v>
      </c>
      <c r="C16" s="88">
        <v>-5.8574877000000001</v>
      </c>
      <c r="E16" s="10"/>
      <c r="F16" s="6">
        <f t="shared" si="2"/>
        <v>24.045500000000001</v>
      </c>
      <c r="G16" s="6">
        <f t="shared" si="0"/>
        <v>-31.836041999999999</v>
      </c>
      <c r="J16" s="88">
        <v>16611166666.667</v>
      </c>
      <c r="K16" s="88">
        <v>-7.7606912000000001</v>
      </c>
      <c r="M16" s="10"/>
      <c r="N16" s="6">
        <f t="shared" si="3"/>
        <v>24.045500000000001</v>
      </c>
      <c r="O16" s="6">
        <f t="shared" si="1"/>
        <v>-37.898685</v>
      </c>
      <c r="Q16" s="10"/>
    </row>
    <row r="17" spans="2:17" x14ac:dyDescent="0.25">
      <c r="B17" s="88">
        <v>17828333333.333</v>
      </c>
      <c r="C17" s="88">
        <v>-5.9407597000000001</v>
      </c>
      <c r="E17" s="10"/>
      <c r="F17" s="6">
        <f t="shared" si="2"/>
        <v>24.929333333333002</v>
      </c>
      <c r="G17" s="6">
        <f t="shared" si="0"/>
        <v>-31.098756999999999</v>
      </c>
      <c r="J17" s="88">
        <v>17828333333.333</v>
      </c>
      <c r="K17" s="88">
        <v>-7.8452944999999996</v>
      </c>
      <c r="M17" s="10"/>
      <c r="N17" s="6">
        <f t="shared" si="3"/>
        <v>24.929333333333002</v>
      </c>
      <c r="O17" s="6">
        <f t="shared" si="1"/>
        <v>-40.751823000000002</v>
      </c>
      <c r="Q17" s="10"/>
    </row>
    <row r="18" spans="2:17" x14ac:dyDescent="0.25">
      <c r="B18" s="88">
        <v>19045500000</v>
      </c>
      <c r="C18" s="88">
        <v>-6.0168337999999997</v>
      </c>
      <c r="E18" s="10"/>
      <c r="F18" s="6">
        <f t="shared" si="2"/>
        <v>25.813166666667001</v>
      </c>
      <c r="G18" s="6">
        <f t="shared" si="0"/>
        <v>-28.906314999999999</v>
      </c>
      <c r="J18" s="88">
        <v>19045500000</v>
      </c>
      <c r="K18" s="88">
        <v>-7.3728037000000004</v>
      </c>
      <c r="M18" s="10"/>
      <c r="N18" s="6">
        <f t="shared" si="3"/>
        <v>25.813166666667001</v>
      </c>
      <c r="O18" s="6">
        <f t="shared" si="1"/>
        <v>-38.823326000000002</v>
      </c>
      <c r="Q18" s="10"/>
    </row>
    <row r="19" spans="2:17" x14ac:dyDescent="0.25">
      <c r="B19" s="88">
        <v>20262666666.667</v>
      </c>
      <c r="C19" s="88">
        <v>-6.1688666000000003</v>
      </c>
      <c r="E19" s="10"/>
      <c r="F19" s="6">
        <f t="shared" si="2"/>
        <v>26.696999999999999</v>
      </c>
      <c r="G19" s="6">
        <f t="shared" si="0"/>
        <v>-26.775155999999999</v>
      </c>
      <c r="J19" s="88">
        <v>20262666666.667</v>
      </c>
      <c r="K19" s="88">
        <v>-6.7455764</v>
      </c>
      <c r="M19" s="10"/>
      <c r="N19" s="6">
        <f t="shared" si="3"/>
        <v>26.696999999999999</v>
      </c>
      <c r="O19" s="6">
        <f t="shared" si="1"/>
        <v>-35.645434999999999</v>
      </c>
      <c r="Q19" s="10"/>
    </row>
    <row r="20" spans="2:17" x14ac:dyDescent="0.25">
      <c r="B20" s="88">
        <v>21479833333.333</v>
      </c>
      <c r="C20" s="88">
        <v>-6.3605885999999998</v>
      </c>
      <c r="E20" s="10"/>
      <c r="F20" s="6">
        <f t="shared" si="2"/>
        <v>27.580833333333</v>
      </c>
      <c r="G20" s="6">
        <f t="shared" si="0"/>
        <v>-33.918506999999998</v>
      </c>
      <c r="J20" s="88">
        <v>21479833333.333</v>
      </c>
      <c r="K20" s="88">
        <v>-6.8127060000000004</v>
      </c>
      <c r="M20" s="10"/>
      <c r="N20" s="6">
        <f t="shared" si="3"/>
        <v>27.580833333333</v>
      </c>
      <c r="O20" s="6">
        <f t="shared" si="1"/>
        <v>-34.409595000000003</v>
      </c>
      <c r="Q20" s="10"/>
    </row>
    <row r="21" spans="2:17" x14ac:dyDescent="0.25">
      <c r="B21" s="88">
        <v>22697000000</v>
      </c>
      <c r="C21" s="88">
        <v>-6.8134632000000002</v>
      </c>
      <c r="E21" s="10"/>
      <c r="F21" s="6">
        <f t="shared" si="2"/>
        <v>28.464666666667</v>
      </c>
      <c r="G21" s="6">
        <f t="shared" si="0"/>
        <v>-37.064579000000002</v>
      </c>
      <c r="J21" s="88">
        <v>22697000000</v>
      </c>
      <c r="K21" s="88">
        <v>-7.6715584000000003</v>
      </c>
      <c r="M21" s="10"/>
      <c r="N21" s="6">
        <f t="shared" si="3"/>
        <v>28.464666666667</v>
      </c>
      <c r="O21" s="6">
        <f t="shared" si="1"/>
        <v>-32.985442999999997</v>
      </c>
      <c r="Q21" s="10"/>
    </row>
    <row r="22" spans="2:17" x14ac:dyDescent="0.25">
      <c r="B22" s="88">
        <v>23914166666.667</v>
      </c>
      <c r="C22" s="88">
        <v>-7.8548669999999996</v>
      </c>
      <c r="E22" s="10"/>
      <c r="F22" s="6">
        <f t="shared" si="2"/>
        <v>29.348500000000001</v>
      </c>
      <c r="G22" s="6">
        <f t="shared" si="0"/>
        <v>-34.842517999999998</v>
      </c>
      <c r="J22" s="88">
        <v>23914166666.667</v>
      </c>
      <c r="K22" s="88">
        <v>-9.1991262000000003</v>
      </c>
      <c r="M22" s="10"/>
      <c r="N22" s="6">
        <f t="shared" si="3"/>
        <v>29.348500000000001</v>
      </c>
      <c r="O22" s="6">
        <f t="shared" si="1"/>
        <v>-37.496971000000002</v>
      </c>
      <c r="Q22" s="10"/>
    </row>
    <row r="23" spans="2:17" x14ac:dyDescent="0.25">
      <c r="B23" s="88">
        <v>25131333333.333</v>
      </c>
      <c r="C23" s="88">
        <v>-7.7903862000000004</v>
      </c>
      <c r="E23" s="10"/>
      <c r="F23" s="6">
        <f t="shared" si="2"/>
        <v>30.232333333332999</v>
      </c>
      <c r="G23" s="6">
        <f t="shared" si="0"/>
        <v>-30.787973000000001</v>
      </c>
      <c r="J23" s="88">
        <v>25131333333.333</v>
      </c>
      <c r="K23" s="88">
        <v>-9.4991512</v>
      </c>
      <c r="M23" s="10"/>
      <c r="N23" s="6">
        <f t="shared" si="3"/>
        <v>30.232333333332999</v>
      </c>
      <c r="O23" s="6">
        <f t="shared" si="1"/>
        <v>-46.654533000000001</v>
      </c>
      <c r="Q23" s="10"/>
    </row>
    <row r="24" spans="2:17" x14ac:dyDescent="0.25">
      <c r="B24" s="88">
        <v>26348500000</v>
      </c>
      <c r="C24" s="88">
        <v>-7.9298419999999998</v>
      </c>
      <c r="E24" s="10"/>
      <c r="F24" s="6">
        <f t="shared" si="2"/>
        <v>31.116166666666999</v>
      </c>
      <c r="G24" s="6">
        <f t="shared" si="0"/>
        <v>-33.765811999999997</v>
      </c>
      <c r="J24" s="88">
        <v>26348500000</v>
      </c>
      <c r="K24" s="88">
        <v>-9.8218966000000005</v>
      </c>
      <c r="M24" s="10"/>
      <c r="N24" s="6">
        <f t="shared" si="3"/>
        <v>31.116166666666999</v>
      </c>
      <c r="O24" s="6">
        <f t="shared" si="1"/>
        <v>-59.008918999999999</v>
      </c>
      <c r="Q24" s="10"/>
    </row>
    <row r="25" spans="2:17" x14ac:dyDescent="0.25">
      <c r="B25" s="88">
        <v>27565666666.667</v>
      </c>
      <c r="C25" s="88">
        <v>-7.6807727999999997</v>
      </c>
      <c r="E25" s="10"/>
      <c r="F25" s="6">
        <f t="shared" si="2"/>
        <v>32</v>
      </c>
      <c r="G25" s="6">
        <f t="shared" si="0"/>
        <v>-31.925190000000001</v>
      </c>
      <c r="J25" s="88">
        <v>27565666666.667</v>
      </c>
      <c r="K25" s="88">
        <v>-9.3592242999999993</v>
      </c>
      <c r="M25" s="10"/>
      <c r="N25" s="6">
        <f t="shared" si="3"/>
        <v>32</v>
      </c>
      <c r="O25" s="6">
        <f t="shared" si="1"/>
        <v>-41.698726999999998</v>
      </c>
      <c r="Q25" s="10"/>
    </row>
    <row r="26" spans="2:17" x14ac:dyDescent="0.25">
      <c r="B26" s="88">
        <v>28782833333.333</v>
      </c>
      <c r="C26" s="88">
        <v>-8.0271501999999995</v>
      </c>
      <c r="E26" s="10"/>
      <c r="F26" s="6" t="s">
        <v>21</v>
      </c>
      <c r="J26" s="88">
        <v>28782833333.333</v>
      </c>
      <c r="K26" s="88">
        <v>-9.0506802000000004</v>
      </c>
      <c r="M26" s="10"/>
      <c r="N26" s="6" t="s">
        <v>21</v>
      </c>
      <c r="Q26" s="10"/>
    </row>
    <row r="27" spans="2:17" x14ac:dyDescent="0.25">
      <c r="B27" s="88">
        <v>30000000000</v>
      </c>
      <c r="C27" s="88">
        <v>-8.8635491999999996</v>
      </c>
      <c r="E27" s="10"/>
      <c r="J27" s="88">
        <v>30000000000</v>
      </c>
      <c r="K27" s="88">
        <v>-10.052455</v>
      </c>
      <c r="M27" s="10"/>
      <c r="Q27" s="10"/>
    </row>
    <row r="28" spans="2:17" x14ac:dyDescent="0.25">
      <c r="B28" s="88" t="s">
        <v>21</v>
      </c>
      <c r="E28" s="10"/>
      <c r="J28" s="88" t="s">
        <v>21</v>
      </c>
      <c r="M28" s="10"/>
      <c r="Q28" s="10"/>
    </row>
    <row r="29" spans="2:17" x14ac:dyDescent="0.25">
      <c r="E29" s="10"/>
      <c r="F29" s="6" t="s">
        <v>22</v>
      </c>
      <c r="M29" s="10"/>
      <c r="N29" s="6" t="s">
        <v>22</v>
      </c>
      <c r="Q29" s="10"/>
    </row>
    <row r="30" spans="2:17" ht="15.75" x14ac:dyDescent="0.25">
      <c r="E30" s="10"/>
      <c r="F30" s="6" t="s">
        <v>19</v>
      </c>
      <c r="G30" s="6" t="str">
        <f t="shared" ref="G30:G49" si="4">D56</f>
        <v>1Ix3L dBc Log Mag(dB)</v>
      </c>
      <c r="H30" s="35">
        <v>1</v>
      </c>
      <c r="M30" s="10"/>
      <c r="N30" s="6" t="s">
        <v>19</v>
      </c>
      <c r="O30" s="6" t="str">
        <f t="shared" ref="O30:O49" si="5">L56</f>
        <v>1Ix3L dBc Log Mag(dB)</v>
      </c>
      <c r="P30" s="35">
        <v>1</v>
      </c>
      <c r="Q30" s="10"/>
    </row>
    <row r="31" spans="2:17" ht="15.75" x14ac:dyDescent="0.25">
      <c r="B31" s="88" t="s">
        <v>18</v>
      </c>
      <c r="E31" s="10"/>
      <c r="F31" s="6">
        <f t="shared" ref="F31:F49" si="6">B57/1000000000</f>
        <v>24.091000000000001</v>
      </c>
      <c r="G31" s="6">
        <f t="shared" si="4"/>
        <v>-18.897200000000002</v>
      </c>
      <c r="H31" s="36">
        <f>ABS(AVERAGE(G31:G49)-(H30-1)*5)</f>
        <v>14.452414263157891</v>
      </c>
      <c r="J31" s="88" t="s">
        <v>18</v>
      </c>
      <c r="M31" s="10"/>
      <c r="N31" s="6">
        <f t="shared" ref="N31:N49" si="7">J57/1000000000</f>
        <v>24.091000000000001</v>
      </c>
      <c r="O31" s="6">
        <f t="shared" si="5"/>
        <v>-17.646484000000001</v>
      </c>
      <c r="P31" s="36">
        <f>ABS(AVERAGE(O31:O49)-(P30-1)*5)</f>
        <v>14.399622799999998</v>
      </c>
      <c r="Q31" s="10"/>
    </row>
    <row r="32" spans="2:17" x14ac:dyDescent="0.25">
      <c r="B32" s="88" t="s">
        <v>19</v>
      </c>
      <c r="C32" s="88" t="s">
        <v>141</v>
      </c>
      <c r="D32" s="88" t="s">
        <v>72</v>
      </c>
      <c r="E32" s="10"/>
      <c r="F32" s="6">
        <f t="shared" si="6"/>
        <v>24.530388888889</v>
      </c>
      <c r="G32" s="6">
        <f t="shared" si="4"/>
        <v>-19.530564999999999</v>
      </c>
      <c r="J32" s="88" t="s">
        <v>19</v>
      </c>
      <c r="K32" s="88" t="s">
        <v>141</v>
      </c>
      <c r="L32" s="88" t="s">
        <v>72</v>
      </c>
      <c r="M32" s="10"/>
      <c r="N32" s="6">
        <f t="shared" si="7"/>
        <v>24.530388888889</v>
      </c>
      <c r="O32" s="6">
        <f t="shared" si="5"/>
        <v>-20.347296</v>
      </c>
      <c r="Q32" s="10"/>
    </row>
    <row r="33" spans="2:17" x14ac:dyDescent="0.25">
      <c r="B33" s="88">
        <v>16091000000</v>
      </c>
      <c r="C33" s="88">
        <v>-31.714464</v>
      </c>
      <c r="D33" s="88">
        <v>-27.482493999999999</v>
      </c>
      <c r="E33" s="10"/>
      <c r="F33" s="6">
        <f t="shared" si="6"/>
        <v>24.969777777777999</v>
      </c>
      <c r="G33" s="6">
        <f t="shared" si="4"/>
        <v>-17.997292999999999</v>
      </c>
      <c r="J33" s="88">
        <v>16091000000</v>
      </c>
      <c r="K33" s="88">
        <v>-43.679886000000003</v>
      </c>
      <c r="L33" s="88">
        <v>-36.171374999999998</v>
      </c>
      <c r="M33" s="10"/>
      <c r="N33" s="6">
        <f t="shared" si="7"/>
        <v>24.969777777777999</v>
      </c>
      <c r="O33" s="6">
        <f t="shared" si="5"/>
        <v>-21.212371999999998</v>
      </c>
      <c r="Q33" s="10"/>
    </row>
    <row r="34" spans="2:17" x14ac:dyDescent="0.25">
      <c r="B34" s="88">
        <v>16974833333.333</v>
      </c>
      <c r="C34" s="88">
        <v>-34.785125999999998</v>
      </c>
      <c r="D34" s="88">
        <v>-29.942340999999999</v>
      </c>
      <c r="E34" s="10"/>
      <c r="F34" s="6">
        <f t="shared" si="6"/>
        <v>25.409166666667002</v>
      </c>
      <c r="G34" s="6">
        <f t="shared" si="4"/>
        <v>-18.976631000000001</v>
      </c>
      <c r="J34" s="88">
        <v>16974833333.333</v>
      </c>
      <c r="K34" s="88">
        <v>-44.195103000000003</v>
      </c>
      <c r="L34" s="88">
        <v>-36.612403999999998</v>
      </c>
      <c r="M34" s="10"/>
      <c r="N34" s="6">
        <f t="shared" si="7"/>
        <v>25.409166666667002</v>
      </c>
      <c r="O34" s="6">
        <f t="shared" si="5"/>
        <v>-21.151634000000001</v>
      </c>
      <c r="Q34" s="10"/>
    </row>
    <row r="35" spans="2:17" x14ac:dyDescent="0.25">
      <c r="B35" s="88">
        <v>17858666666.667</v>
      </c>
      <c r="C35" s="88">
        <v>-38.080933000000002</v>
      </c>
      <c r="D35" s="88">
        <v>-32.825150000000001</v>
      </c>
      <c r="E35" s="10"/>
      <c r="F35" s="6">
        <f t="shared" si="6"/>
        <v>25.848555555556</v>
      </c>
      <c r="G35" s="6">
        <f t="shared" si="4"/>
        <v>-16.248017999999998</v>
      </c>
      <c r="J35" s="88">
        <v>17858666666.667</v>
      </c>
      <c r="K35" s="88">
        <v>-46.994942000000002</v>
      </c>
      <c r="L35" s="88">
        <v>-39.398781</v>
      </c>
      <c r="M35" s="10"/>
      <c r="N35" s="6">
        <f t="shared" si="7"/>
        <v>25.848555555556</v>
      </c>
      <c r="O35" s="6">
        <f t="shared" si="5"/>
        <v>-19.814637999999999</v>
      </c>
      <c r="Q35" s="10"/>
    </row>
    <row r="36" spans="2:17" x14ac:dyDescent="0.25">
      <c r="B36" s="88">
        <v>18742500000</v>
      </c>
      <c r="C36" s="88">
        <v>-45.880844000000003</v>
      </c>
      <c r="D36" s="88">
        <v>-40.247314000000003</v>
      </c>
      <c r="E36" s="10"/>
      <c r="F36" s="6">
        <f t="shared" si="6"/>
        <v>26.287944444444001</v>
      </c>
      <c r="G36" s="6">
        <f t="shared" si="4"/>
        <v>-16.463456999999998</v>
      </c>
      <c r="J36" s="88">
        <v>18742500000</v>
      </c>
      <c r="K36" s="88">
        <v>-44.910721000000002</v>
      </c>
      <c r="L36" s="88">
        <v>-37.638255999999998</v>
      </c>
      <c r="M36" s="10"/>
      <c r="N36" s="6">
        <f t="shared" si="7"/>
        <v>26.287944444444001</v>
      </c>
      <c r="O36" s="6">
        <f t="shared" si="5"/>
        <v>-18.364874</v>
      </c>
      <c r="Q36" s="10"/>
    </row>
    <row r="37" spans="2:17" x14ac:dyDescent="0.25">
      <c r="B37" s="88">
        <v>19626333333.333</v>
      </c>
      <c r="C37" s="88">
        <v>-40.721001000000001</v>
      </c>
      <c r="D37" s="88">
        <v>-35.044884000000003</v>
      </c>
      <c r="E37" s="10"/>
      <c r="F37" s="6">
        <f t="shared" si="6"/>
        <v>26.727333333333</v>
      </c>
      <c r="G37" s="6">
        <f t="shared" si="4"/>
        <v>-15.379091000000001</v>
      </c>
      <c r="J37" s="88">
        <v>19626333333.333</v>
      </c>
      <c r="K37" s="88">
        <v>-46.664532000000001</v>
      </c>
      <c r="L37" s="88">
        <v>-39.917960999999998</v>
      </c>
      <c r="M37" s="10"/>
      <c r="N37" s="6">
        <f t="shared" si="7"/>
        <v>26.727333333333</v>
      </c>
      <c r="O37" s="6">
        <f t="shared" si="5"/>
        <v>-15.756721000000001</v>
      </c>
      <c r="Q37" s="10"/>
    </row>
    <row r="38" spans="2:17" x14ac:dyDescent="0.25">
      <c r="B38" s="88">
        <v>20510166666.667</v>
      </c>
      <c r="C38" s="88">
        <v>-35.312550000000002</v>
      </c>
      <c r="D38" s="88">
        <v>-29.406905999999999</v>
      </c>
      <c r="E38" s="10"/>
      <c r="F38" s="6">
        <f t="shared" si="6"/>
        <v>27.166722222221999</v>
      </c>
      <c r="G38" s="6">
        <f t="shared" si="4"/>
        <v>-14.599595000000001</v>
      </c>
      <c r="J38" s="88">
        <v>20510166666.667</v>
      </c>
      <c r="K38" s="88">
        <v>-44.842101999999997</v>
      </c>
      <c r="L38" s="88">
        <v>-37.708984000000001</v>
      </c>
      <c r="M38" s="10"/>
      <c r="N38" s="6">
        <f t="shared" si="7"/>
        <v>27.166722222221999</v>
      </c>
      <c r="O38" s="6">
        <f t="shared" si="5"/>
        <v>-14.214179</v>
      </c>
      <c r="Q38" s="10"/>
    </row>
    <row r="39" spans="2:17" x14ac:dyDescent="0.25">
      <c r="B39" s="88">
        <v>21394000000</v>
      </c>
      <c r="C39" s="88">
        <v>-35.582957999999998</v>
      </c>
      <c r="D39" s="88">
        <v>-29.453917000000001</v>
      </c>
      <c r="E39" s="10"/>
      <c r="F39" s="6">
        <f t="shared" si="6"/>
        <v>27.606111111111002</v>
      </c>
      <c r="G39" s="6">
        <f t="shared" si="4"/>
        <v>-14.136157000000001</v>
      </c>
      <c r="J39" s="88">
        <v>21394000000</v>
      </c>
      <c r="K39" s="88">
        <v>-42.772514000000001</v>
      </c>
      <c r="L39" s="88">
        <v>-34.925133000000002</v>
      </c>
      <c r="M39" s="10"/>
      <c r="N39" s="6">
        <f t="shared" si="7"/>
        <v>27.606111111111002</v>
      </c>
      <c r="O39" s="6">
        <f t="shared" si="5"/>
        <v>-12.870881000000001</v>
      </c>
      <c r="Q39" s="10"/>
    </row>
    <row r="40" spans="2:17" x14ac:dyDescent="0.25">
      <c r="B40" s="88">
        <v>22277833333.333</v>
      </c>
      <c r="C40" s="88">
        <v>-32.472782000000002</v>
      </c>
      <c r="D40" s="88">
        <v>-26.615295</v>
      </c>
      <c r="E40" s="10"/>
      <c r="F40" s="6">
        <f t="shared" si="6"/>
        <v>28.045500000000001</v>
      </c>
      <c r="G40" s="6">
        <f t="shared" si="4"/>
        <v>-13.434365</v>
      </c>
      <c r="J40" s="88">
        <v>22277833333.333</v>
      </c>
      <c r="K40" s="88">
        <v>-41.865394999999999</v>
      </c>
      <c r="L40" s="88">
        <v>-34.104702000000003</v>
      </c>
      <c r="M40" s="10"/>
      <c r="N40" s="6">
        <f t="shared" si="7"/>
        <v>28.045500000000001</v>
      </c>
      <c r="O40" s="6">
        <f t="shared" si="5"/>
        <v>-12.015103999999999</v>
      </c>
      <c r="Q40" s="10"/>
    </row>
    <row r="41" spans="2:17" x14ac:dyDescent="0.25">
      <c r="B41" s="88">
        <v>23161666666.667</v>
      </c>
      <c r="C41" s="88">
        <v>-34.278683000000001</v>
      </c>
      <c r="D41" s="88">
        <v>-28.337923</v>
      </c>
      <c r="E41" s="10"/>
      <c r="F41" s="6">
        <f t="shared" si="6"/>
        <v>28.484888888889</v>
      </c>
      <c r="G41" s="6">
        <f t="shared" si="4"/>
        <v>-12.695587</v>
      </c>
      <c r="J41" s="88">
        <v>23161666666.667</v>
      </c>
      <c r="K41" s="88">
        <v>-42.344883000000003</v>
      </c>
      <c r="L41" s="88">
        <v>-34.499588000000003</v>
      </c>
      <c r="M41" s="10"/>
      <c r="N41" s="6">
        <f t="shared" si="7"/>
        <v>28.484888888889</v>
      </c>
      <c r="O41" s="6">
        <f t="shared" si="5"/>
        <v>-11.587808000000001</v>
      </c>
      <c r="Q41" s="10"/>
    </row>
    <row r="42" spans="2:17" x14ac:dyDescent="0.25">
      <c r="B42" s="88">
        <v>24045500000</v>
      </c>
      <c r="C42" s="88">
        <v>-37.852874999999997</v>
      </c>
      <c r="D42" s="88">
        <v>-31.836041999999999</v>
      </c>
      <c r="E42" s="10"/>
      <c r="F42" s="6">
        <f t="shared" si="6"/>
        <v>28.924277777777998</v>
      </c>
      <c r="G42" s="6">
        <f t="shared" si="4"/>
        <v>-12.589252</v>
      </c>
      <c r="J42" s="88">
        <v>24045500000</v>
      </c>
      <c r="K42" s="88">
        <v>-45.271487999999998</v>
      </c>
      <c r="L42" s="88">
        <v>-37.898685</v>
      </c>
      <c r="M42" s="10"/>
      <c r="N42" s="6">
        <f t="shared" si="7"/>
        <v>28.924277777777998</v>
      </c>
      <c r="O42" s="6">
        <f t="shared" si="5"/>
        <v>-10.981318</v>
      </c>
      <c r="Q42" s="10"/>
    </row>
    <row r="43" spans="2:17" x14ac:dyDescent="0.25">
      <c r="B43" s="88">
        <v>24929333333.333</v>
      </c>
      <c r="C43" s="88">
        <v>-37.267623999999998</v>
      </c>
      <c r="D43" s="88">
        <v>-31.098756999999999</v>
      </c>
      <c r="E43" s="10"/>
      <c r="F43" s="6">
        <f t="shared" si="6"/>
        <v>29.363666666667001</v>
      </c>
      <c r="G43" s="6">
        <f t="shared" si="4"/>
        <v>-12.099254999999999</v>
      </c>
      <c r="J43" s="88">
        <v>24929333333.333</v>
      </c>
      <c r="K43" s="88">
        <v>-47.497402000000001</v>
      </c>
      <c r="L43" s="88">
        <v>-40.751823000000002</v>
      </c>
      <c r="M43" s="10"/>
      <c r="N43" s="6">
        <f t="shared" si="7"/>
        <v>29.363666666667001</v>
      </c>
      <c r="O43" s="6">
        <f t="shared" si="5"/>
        <v>-10.132854</v>
      </c>
      <c r="Q43" s="10"/>
    </row>
    <row r="44" spans="2:17" x14ac:dyDescent="0.25">
      <c r="B44" s="88">
        <v>25813166666.667</v>
      </c>
      <c r="C44" s="88">
        <v>-35.266902999999999</v>
      </c>
      <c r="D44" s="88">
        <v>-28.906314999999999</v>
      </c>
      <c r="E44" s="10"/>
      <c r="F44" s="6">
        <f t="shared" si="6"/>
        <v>29.803055555556</v>
      </c>
      <c r="G44" s="6">
        <f t="shared" si="4"/>
        <v>-11.538876</v>
      </c>
      <c r="J44" s="88">
        <v>25813166666.667</v>
      </c>
      <c r="K44" s="88">
        <v>-45.636032</v>
      </c>
      <c r="L44" s="88">
        <v>-38.823326000000002</v>
      </c>
      <c r="M44" s="10"/>
      <c r="N44" s="6">
        <f t="shared" si="7"/>
        <v>29.803055555556</v>
      </c>
      <c r="O44" s="6">
        <f t="shared" si="5"/>
        <v>-8.8064441999999996</v>
      </c>
      <c r="Q44" s="10"/>
    </row>
    <row r="45" spans="2:17" x14ac:dyDescent="0.25">
      <c r="B45" s="88">
        <v>26697000000</v>
      </c>
      <c r="C45" s="88">
        <v>-33.588619000000001</v>
      </c>
      <c r="D45" s="88">
        <v>-26.775155999999999</v>
      </c>
      <c r="E45" s="10"/>
      <c r="F45" s="6">
        <f t="shared" si="6"/>
        <v>30.242444444444001</v>
      </c>
      <c r="G45" s="6">
        <f t="shared" si="4"/>
        <v>-11.513197999999999</v>
      </c>
      <c r="J45" s="88">
        <v>26697000000</v>
      </c>
      <c r="K45" s="88">
        <v>-43.316994000000001</v>
      </c>
      <c r="L45" s="88">
        <v>-35.645434999999999</v>
      </c>
      <c r="M45" s="10"/>
      <c r="N45" s="6">
        <f t="shared" si="7"/>
        <v>30.242444444444001</v>
      </c>
      <c r="O45" s="6">
        <f t="shared" si="5"/>
        <v>-9.0544767000000004</v>
      </c>
      <c r="Q45" s="10"/>
    </row>
    <row r="46" spans="2:17" x14ac:dyDescent="0.25">
      <c r="B46" s="88">
        <v>27580833333.333</v>
      </c>
      <c r="C46" s="88">
        <v>-41.773372999999999</v>
      </c>
      <c r="D46" s="88">
        <v>-33.918506999999998</v>
      </c>
      <c r="E46" s="10"/>
      <c r="F46" s="6">
        <f t="shared" si="6"/>
        <v>30.681833333333</v>
      </c>
      <c r="G46" s="6">
        <f t="shared" si="4"/>
        <v>-11.735998</v>
      </c>
      <c r="J46" s="88">
        <v>27580833333.333</v>
      </c>
      <c r="K46" s="88">
        <v>-43.608722999999998</v>
      </c>
      <c r="L46" s="88">
        <v>-34.409595000000003</v>
      </c>
      <c r="M46" s="10"/>
      <c r="N46" s="6">
        <f t="shared" si="7"/>
        <v>30.681833333333</v>
      </c>
      <c r="O46" s="6">
        <f t="shared" si="5"/>
        <v>-9.7238503000000005</v>
      </c>
      <c r="Q46" s="10"/>
    </row>
    <row r="47" spans="2:17" x14ac:dyDescent="0.25">
      <c r="B47" s="88">
        <v>28464666666.667</v>
      </c>
      <c r="C47" s="88">
        <v>-44.854965</v>
      </c>
      <c r="D47" s="88">
        <v>-37.064579000000002</v>
      </c>
      <c r="E47" s="10"/>
      <c r="F47" s="6">
        <f t="shared" si="6"/>
        <v>31.121222222221999</v>
      </c>
      <c r="G47" s="6">
        <f t="shared" si="4"/>
        <v>-12.312306</v>
      </c>
      <c r="J47" s="88">
        <v>28464666666.667</v>
      </c>
      <c r="K47" s="88">
        <v>-42.484591999999999</v>
      </c>
      <c r="L47" s="88">
        <v>-32.985442999999997</v>
      </c>
      <c r="M47" s="10"/>
      <c r="N47" s="6">
        <f t="shared" si="7"/>
        <v>31.121222222221999</v>
      </c>
      <c r="O47" s="6">
        <f t="shared" si="5"/>
        <v>-11.653427000000001</v>
      </c>
      <c r="Q47" s="10"/>
    </row>
    <row r="48" spans="2:17" x14ac:dyDescent="0.25">
      <c r="B48" s="88">
        <v>29348500000</v>
      </c>
      <c r="C48" s="88">
        <v>-42.772357999999997</v>
      </c>
      <c r="D48" s="88">
        <v>-34.842517999999998</v>
      </c>
      <c r="E48" s="10"/>
      <c r="F48" s="6">
        <f t="shared" si="6"/>
        <v>31.560611111111001</v>
      </c>
      <c r="G48" s="6">
        <f t="shared" si="4"/>
        <v>-12.165296</v>
      </c>
      <c r="J48" s="88">
        <v>29348500000</v>
      </c>
      <c r="K48" s="88">
        <v>-47.318866999999997</v>
      </c>
      <c r="L48" s="88">
        <v>-37.496971000000002</v>
      </c>
      <c r="M48" s="10"/>
      <c r="N48" s="6">
        <f t="shared" si="7"/>
        <v>31.560611111111001</v>
      </c>
      <c r="O48" s="6">
        <f t="shared" si="5"/>
        <v>-13.530009</v>
      </c>
      <c r="Q48" s="10"/>
    </row>
    <row r="49" spans="2:17" x14ac:dyDescent="0.25">
      <c r="B49" s="88">
        <v>30232333333.333</v>
      </c>
      <c r="C49" s="88">
        <v>-38.468746000000003</v>
      </c>
      <c r="D49" s="88">
        <v>-30.787973000000001</v>
      </c>
      <c r="E49" s="10"/>
      <c r="F49" s="6">
        <f t="shared" si="6"/>
        <v>32</v>
      </c>
      <c r="G49" s="6">
        <f t="shared" si="4"/>
        <v>-12.283731</v>
      </c>
      <c r="J49" s="88">
        <v>30232333333.333</v>
      </c>
      <c r="K49" s="88">
        <v>-56.013759999999998</v>
      </c>
      <c r="L49" s="88">
        <v>-46.654533000000001</v>
      </c>
      <c r="M49" s="10"/>
      <c r="N49" s="6">
        <f t="shared" si="7"/>
        <v>32</v>
      </c>
      <c r="O49" s="6">
        <f t="shared" si="5"/>
        <v>-14.728463</v>
      </c>
      <c r="Q49" s="10"/>
    </row>
    <row r="50" spans="2:17" x14ac:dyDescent="0.25">
      <c r="B50" s="88">
        <v>31116166666.667</v>
      </c>
      <c r="C50" s="88">
        <v>-41.792960999999998</v>
      </c>
      <c r="D50" s="88">
        <v>-33.765811999999997</v>
      </c>
      <c r="E50" s="10"/>
      <c r="F50" s="6" t="s">
        <v>21</v>
      </c>
      <c r="J50" s="88">
        <v>31116166666.667</v>
      </c>
      <c r="K50" s="88">
        <v>-68.059601000000001</v>
      </c>
      <c r="L50" s="88">
        <v>-59.008918999999999</v>
      </c>
      <c r="M50" s="10"/>
      <c r="N50" s="6" t="s">
        <v>21</v>
      </c>
      <c r="Q50" s="10"/>
    </row>
    <row r="51" spans="2:17" x14ac:dyDescent="0.25">
      <c r="B51" s="88">
        <v>32000000000</v>
      </c>
      <c r="C51" s="88">
        <v>-40.788738000000002</v>
      </c>
      <c r="D51" s="88">
        <v>-31.925190000000001</v>
      </c>
      <c r="E51" s="10"/>
      <c r="J51" s="88">
        <v>32000000000</v>
      </c>
      <c r="K51" s="88">
        <v>-51.751182999999997</v>
      </c>
      <c r="L51" s="88">
        <v>-41.698726999999998</v>
      </c>
      <c r="M51" s="10"/>
      <c r="Q51" s="10"/>
    </row>
    <row r="52" spans="2:17" x14ac:dyDescent="0.25">
      <c r="B52" s="88" t="s">
        <v>21</v>
      </c>
      <c r="E52" s="8"/>
      <c r="J52" s="88" t="s">
        <v>21</v>
      </c>
      <c r="M52" s="8"/>
      <c r="Q52" s="8"/>
    </row>
    <row r="53" spans="2:17" x14ac:dyDescent="0.25">
      <c r="E53" s="8"/>
      <c r="F53" s="6" t="s">
        <v>23</v>
      </c>
      <c r="M53" s="8"/>
      <c r="N53" s="6" t="s">
        <v>23</v>
      </c>
      <c r="Q53" s="8"/>
    </row>
    <row r="54" spans="2:17" ht="15.75" x14ac:dyDescent="0.25">
      <c r="E54" s="8"/>
      <c r="F54" s="6" t="s">
        <v>19</v>
      </c>
      <c r="G54" s="6" t="str">
        <f t="shared" ref="G54:G73" si="8">D80</f>
        <v>1Ix4L dBc Log Mag(dB)</v>
      </c>
      <c r="H54" s="35">
        <v>1</v>
      </c>
      <c r="M54" s="8"/>
      <c r="N54" s="6" t="s">
        <v>19</v>
      </c>
      <c r="O54" s="6" t="str">
        <f t="shared" ref="O54:O73" si="9">L80</f>
        <v>1Ix4L dBc Log Mag(dB)</v>
      </c>
      <c r="P54" s="35">
        <v>1</v>
      </c>
      <c r="Q54" s="8"/>
    </row>
    <row r="55" spans="2:17" ht="15.75" x14ac:dyDescent="0.25">
      <c r="B55" s="88" t="s">
        <v>22</v>
      </c>
      <c r="E55" s="8"/>
      <c r="F55" s="6">
        <f t="shared" ref="F55:F73" si="10">B81/1000000000</f>
        <v>26.899000000000001</v>
      </c>
      <c r="G55" s="6">
        <f t="shared" si="8"/>
        <v>-27.356504000000001</v>
      </c>
      <c r="H55" s="36">
        <f>ABS(AVERAGE(G55:G73)-(H54-1)*5)</f>
        <v>34.484405157894734</v>
      </c>
      <c r="J55" s="88" t="s">
        <v>22</v>
      </c>
      <c r="M55" s="8"/>
      <c r="N55" s="6">
        <f t="shared" ref="N55:N73" si="11">J81/1000000000</f>
        <v>26.899000000000001</v>
      </c>
      <c r="O55" s="6">
        <f t="shared" si="9"/>
        <v>-38.375999</v>
      </c>
      <c r="P55" s="36">
        <f>ABS(AVERAGE(O55:O73)-(P54-1)*5)</f>
        <v>39.007052157894741</v>
      </c>
      <c r="Q55" s="8"/>
    </row>
    <row r="56" spans="2:17" x14ac:dyDescent="0.25">
      <c r="B56" s="88" t="s">
        <v>19</v>
      </c>
      <c r="C56" s="88" t="s">
        <v>142</v>
      </c>
      <c r="D56" s="88" t="s">
        <v>73</v>
      </c>
      <c r="E56" s="8"/>
      <c r="F56" s="6">
        <f t="shared" si="10"/>
        <v>27.182388888889001</v>
      </c>
      <c r="G56" s="6">
        <f t="shared" si="8"/>
        <v>-26.840112999999999</v>
      </c>
      <c r="J56" s="88" t="s">
        <v>19</v>
      </c>
      <c r="K56" s="88" t="s">
        <v>142</v>
      </c>
      <c r="L56" s="88" t="s">
        <v>73</v>
      </c>
      <c r="M56" s="8"/>
      <c r="N56" s="6">
        <f t="shared" si="11"/>
        <v>27.182388888889001</v>
      </c>
      <c r="O56" s="6">
        <f t="shared" si="9"/>
        <v>-37.931164000000003</v>
      </c>
      <c r="Q56" s="8"/>
    </row>
    <row r="57" spans="2:17" x14ac:dyDescent="0.25">
      <c r="B57" s="88">
        <v>24091000000</v>
      </c>
      <c r="C57" s="88">
        <v>-23.129169000000001</v>
      </c>
      <c r="D57" s="88">
        <v>-18.897200000000002</v>
      </c>
      <c r="E57" s="8"/>
      <c r="F57" s="6">
        <f t="shared" si="10"/>
        <v>27.465777777778001</v>
      </c>
      <c r="G57" s="6">
        <f t="shared" si="8"/>
        <v>-26.496777999999999</v>
      </c>
      <c r="J57" s="88">
        <v>24091000000</v>
      </c>
      <c r="K57" s="88">
        <v>-25.154997000000002</v>
      </c>
      <c r="L57" s="88">
        <v>-17.646484000000001</v>
      </c>
      <c r="M57" s="8"/>
      <c r="N57" s="6">
        <f t="shared" si="11"/>
        <v>27.465777777778001</v>
      </c>
      <c r="O57" s="6">
        <f t="shared" si="9"/>
        <v>-37.788348999999997</v>
      </c>
      <c r="Q57" s="8"/>
    </row>
    <row r="58" spans="2:17" x14ac:dyDescent="0.25">
      <c r="B58" s="88">
        <v>24530388888.889</v>
      </c>
      <c r="C58" s="88">
        <v>-24.373352000000001</v>
      </c>
      <c r="D58" s="88">
        <v>-19.530564999999999</v>
      </c>
      <c r="E58" s="8"/>
      <c r="F58" s="6">
        <f t="shared" si="10"/>
        <v>27.749166666667001</v>
      </c>
      <c r="G58" s="6">
        <f t="shared" si="8"/>
        <v>-26.570323999999999</v>
      </c>
      <c r="J58" s="88">
        <v>24530388888.889</v>
      </c>
      <c r="K58" s="88">
        <v>-27.929998000000001</v>
      </c>
      <c r="L58" s="88">
        <v>-20.347296</v>
      </c>
      <c r="M58" s="8"/>
      <c r="N58" s="6">
        <f t="shared" si="11"/>
        <v>27.749166666667001</v>
      </c>
      <c r="O58" s="6">
        <f t="shared" si="9"/>
        <v>-38.471867000000003</v>
      </c>
      <c r="Q58" s="8"/>
    </row>
    <row r="59" spans="2:17" x14ac:dyDescent="0.25">
      <c r="B59" s="88">
        <v>24969777777.778</v>
      </c>
      <c r="C59" s="88">
        <v>-23.253077999999999</v>
      </c>
      <c r="D59" s="88">
        <v>-17.997292999999999</v>
      </c>
      <c r="E59" s="8"/>
      <c r="F59" s="6">
        <f t="shared" si="10"/>
        <v>28.032555555555998</v>
      </c>
      <c r="G59" s="6">
        <f t="shared" si="8"/>
        <v>-27.072638999999999</v>
      </c>
      <c r="J59" s="88">
        <v>24969777777.778</v>
      </c>
      <c r="K59" s="88">
        <v>-28.808533000000001</v>
      </c>
      <c r="L59" s="88">
        <v>-21.212371999999998</v>
      </c>
      <c r="M59" s="8"/>
      <c r="N59" s="6">
        <f t="shared" si="11"/>
        <v>28.032555555555998</v>
      </c>
      <c r="O59" s="6">
        <f t="shared" si="9"/>
        <v>-39.281821999999998</v>
      </c>
      <c r="Q59" s="8"/>
    </row>
    <row r="60" spans="2:17" x14ac:dyDescent="0.25">
      <c r="B60" s="88">
        <v>25409166666.667</v>
      </c>
      <c r="C60" s="88">
        <v>-24.610161000000002</v>
      </c>
      <c r="D60" s="88">
        <v>-18.976631000000001</v>
      </c>
      <c r="E60" s="8"/>
      <c r="F60" s="6">
        <f t="shared" si="10"/>
        <v>28.315944444444</v>
      </c>
      <c r="G60" s="6">
        <f t="shared" si="8"/>
        <v>-27.783697</v>
      </c>
      <c r="J60" s="88">
        <v>25409166666.667</v>
      </c>
      <c r="K60" s="88">
        <v>-28.424098999999998</v>
      </c>
      <c r="L60" s="88">
        <v>-21.151634000000001</v>
      </c>
      <c r="M60" s="8"/>
      <c r="N60" s="6">
        <f t="shared" si="11"/>
        <v>28.315944444444</v>
      </c>
      <c r="O60" s="6">
        <f t="shared" si="9"/>
        <v>-39.099842000000002</v>
      </c>
      <c r="Q60" s="8"/>
    </row>
    <row r="61" spans="2:17" x14ac:dyDescent="0.25">
      <c r="B61" s="88">
        <v>25848555555.556</v>
      </c>
      <c r="C61" s="88">
        <v>-21.924133000000001</v>
      </c>
      <c r="D61" s="88">
        <v>-16.248017999999998</v>
      </c>
      <c r="E61" s="8"/>
      <c r="F61" s="6">
        <f t="shared" si="10"/>
        <v>28.599333333333</v>
      </c>
      <c r="G61" s="6">
        <f t="shared" si="8"/>
        <v>-28.955079999999999</v>
      </c>
      <c r="J61" s="88">
        <v>25848555555.556</v>
      </c>
      <c r="K61" s="88">
        <v>-26.561209000000002</v>
      </c>
      <c r="L61" s="88">
        <v>-19.814637999999999</v>
      </c>
      <c r="M61" s="8"/>
      <c r="N61" s="6">
        <f t="shared" si="11"/>
        <v>28.599333333333</v>
      </c>
      <c r="O61" s="6">
        <f t="shared" si="9"/>
        <v>-38.202278</v>
      </c>
      <c r="Q61" s="8"/>
    </row>
    <row r="62" spans="2:17" x14ac:dyDescent="0.25">
      <c r="B62" s="88">
        <v>26287944444.444</v>
      </c>
      <c r="C62" s="88">
        <v>-22.369102000000002</v>
      </c>
      <c r="D62" s="88">
        <v>-16.463456999999998</v>
      </c>
      <c r="E62" s="8"/>
      <c r="F62" s="6">
        <f t="shared" si="10"/>
        <v>28.882722222222</v>
      </c>
      <c r="G62" s="6">
        <f t="shared" si="8"/>
        <v>-30.496082000000001</v>
      </c>
      <c r="J62" s="88">
        <v>26287944444.444</v>
      </c>
      <c r="K62" s="88">
        <v>-25.497992</v>
      </c>
      <c r="L62" s="88">
        <v>-18.364874</v>
      </c>
      <c r="M62" s="8"/>
      <c r="N62" s="6">
        <f t="shared" si="11"/>
        <v>28.882722222222</v>
      </c>
      <c r="O62" s="6">
        <f t="shared" si="9"/>
        <v>-39.361801</v>
      </c>
      <c r="Q62" s="8"/>
    </row>
    <row r="63" spans="2:17" x14ac:dyDescent="0.25">
      <c r="B63" s="88">
        <v>26727333333.333</v>
      </c>
      <c r="C63" s="88">
        <v>-21.508133000000001</v>
      </c>
      <c r="D63" s="88">
        <v>-15.379091000000001</v>
      </c>
      <c r="E63" s="8"/>
      <c r="F63" s="6">
        <f t="shared" si="10"/>
        <v>29.166111111111</v>
      </c>
      <c r="G63" s="6">
        <f t="shared" si="8"/>
        <v>-31.759481000000001</v>
      </c>
      <c r="J63" s="88">
        <v>26727333333.333</v>
      </c>
      <c r="K63" s="88">
        <v>-23.604101</v>
      </c>
      <c r="L63" s="88">
        <v>-15.756721000000001</v>
      </c>
      <c r="M63" s="8"/>
      <c r="N63" s="6">
        <f t="shared" si="11"/>
        <v>29.166111111111</v>
      </c>
      <c r="O63" s="6">
        <f t="shared" si="9"/>
        <v>-40.529983999999999</v>
      </c>
      <c r="Q63" s="8"/>
    </row>
    <row r="64" spans="2:17" x14ac:dyDescent="0.25">
      <c r="B64" s="88">
        <v>27166722222.222</v>
      </c>
      <c r="C64" s="88">
        <v>-20.457083000000001</v>
      </c>
      <c r="D64" s="88">
        <v>-14.599595000000001</v>
      </c>
      <c r="E64" s="8"/>
      <c r="F64" s="6">
        <f t="shared" si="10"/>
        <v>29.4495</v>
      </c>
      <c r="G64" s="6">
        <f t="shared" si="8"/>
        <v>-33.332134000000003</v>
      </c>
      <c r="J64" s="88">
        <v>27166722222.222</v>
      </c>
      <c r="K64" s="88">
        <v>-21.974871</v>
      </c>
      <c r="L64" s="88">
        <v>-14.214179</v>
      </c>
      <c r="M64" s="8"/>
      <c r="N64" s="6">
        <f t="shared" si="11"/>
        <v>29.4495</v>
      </c>
      <c r="O64" s="6">
        <f t="shared" si="9"/>
        <v>-39.839827999999997</v>
      </c>
      <c r="Q64" s="8"/>
    </row>
    <row r="65" spans="2:17" x14ac:dyDescent="0.25">
      <c r="B65" s="88">
        <v>27606111111.111</v>
      </c>
      <c r="C65" s="88">
        <v>-20.076916000000001</v>
      </c>
      <c r="D65" s="88">
        <v>-14.136157000000001</v>
      </c>
      <c r="E65" s="8"/>
      <c r="F65" s="6">
        <f t="shared" si="10"/>
        <v>29.732888888889001</v>
      </c>
      <c r="G65" s="6">
        <f t="shared" si="8"/>
        <v>-35.354343</v>
      </c>
      <c r="J65" s="88">
        <v>27606111111.111</v>
      </c>
      <c r="K65" s="88">
        <v>-20.716176999999998</v>
      </c>
      <c r="L65" s="88">
        <v>-12.870881000000001</v>
      </c>
      <c r="M65" s="8"/>
      <c r="N65" s="6">
        <f t="shared" si="11"/>
        <v>29.732888888889001</v>
      </c>
      <c r="O65" s="6">
        <f t="shared" si="9"/>
        <v>-41.467345999999999</v>
      </c>
      <c r="Q65" s="8"/>
    </row>
    <row r="66" spans="2:17" x14ac:dyDescent="0.25">
      <c r="B66" s="88">
        <v>28045500000</v>
      </c>
      <c r="C66" s="88">
        <v>-19.451198999999999</v>
      </c>
      <c r="D66" s="88">
        <v>-13.434365</v>
      </c>
      <c r="E66" s="8"/>
      <c r="F66" s="6">
        <f t="shared" si="10"/>
        <v>30.016277777778001</v>
      </c>
      <c r="G66" s="6">
        <f t="shared" si="8"/>
        <v>-38.305137999999999</v>
      </c>
      <c r="J66" s="88">
        <v>28045500000</v>
      </c>
      <c r="K66" s="88">
        <v>-19.387909000000001</v>
      </c>
      <c r="L66" s="88">
        <v>-12.015103999999999</v>
      </c>
      <c r="M66" s="8"/>
      <c r="N66" s="6">
        <f t="shared" si="11"/>
        <v>30.016277777778001</v>
      </c>
      <c r="O66" s="6">
        <f t="shared" si="9"/>
        <v>-40.423060999999997</v>
      </c>
      <c r="Q66" s="8"/>
    </row>
    <row r="67" spans="2:17" x14ac:dyDescent="0.25">
      <c r="B67" s="88">
        <v>28484888888.889</v>
      </c>
      <c r="C67" s="88">
        <v>-18.864453999999999</v>
      </c>
      <c r="D67" s="88">
        <v>-12.695587</v>
      </c>
      <c r="E67" s="8"/>
      <c r="F67" s="6">
        <f t="shared" si="10"/>
        <v>30.299666666667001</v>
      </c>
      <c r="G67" s="6">
        <f t="shared" si="8"/>
        <v>-45.988143999999998</v>
      </c>
      <c r="J67" s="88">
        <v>28484888888.889</v>
      </c>
      <c r="K67" s="88">
        <v>-18.333385</v>
      </c>
      <c r="L67" s="88">
        <v>-11.587808000000001</v>
      </c>
      <c r="M67" s="8"/>
      <c r="N67" s="6">
        <f t="shared" si="11"/>
        <v>30.299666666667001</v>
      </c>
      <c r="O67" s="6">
        <f t="shared" si="9"/>
        <v>-39.409199000000001</v>
      </c>
      <c r="Q67" s="8"/>
    </row>
    <row r="68" spans="2:17" x14ac:dyDescent="0.25">
      <c r="B68" s="88">
        <v>28924277777.778</v>
      </c>
      <c r="C68" s="88">
        <v>-18.949840999999999</v>
      </c>
      <c r="D68" s="88">
        <v>-12.589252</v>
      </c>
      <c r="E68" s="8"/>
      <c r="F68" s="6">
        <f t="shared" si="10"/>
        <v>30.583055555556001</v>
      </c>
      <c r="G68" s="6">
        <f t="shared" si="8"/>
        <v>-46.025829000000002</v>
      </c>
      <c r="J68" s="88">
        <v>28924277777.778</v>
      </c>
      <c r="K68" s="88">
        <v>-17.794025000000001</v>
      </c>
      <c r="L68" s="88">
        <v>-10.981318</v>
      </c>
      <c r="M68" s="8"/>
      <c r="N68" s="6">
        <f t="shared" si="11"/>
        <v>30.583055555556001</v>
      </c>
      <c r="O68" s="6">
        <f t="shared" si="9"/>
        <v>-38.417641000000003</v>
      </c>
      <c r="Q68" s="8"/>
    </row>
    <row r="69" spans="2:17" x14ac:dyDescent="0.25">
      <c r="B69" s="88">
        <v>29363666666.667</v>
      </c>
      <c r="C69" s="88">
        <v>-18.912718000000002</v>
      </c>
      <c r="D69" s="88">
        <v>-12.099254999999999</v>
      </c>
      <c r="E69" s="8"/>
      <c r="F69" s="6">
        <f t="shared" si="10"/>
        <v>30.866444444443999</v>
      </c>
      <c r="G69" s="6">
        <f t="shared" si="8"/>
        <v>-54.314017999999997</v>
      </c>
      <c r="J69" s="88">
        <v>29363666666.667</v>
      </c>
      <c r="K69" s="88">
        <v>-17.804413</v>
      </c>
      <c r="L69" s="88">
        <v>-10.132854</v>
      </c>
      <c r="M69" s="8"/>
      <c r="N69" s="6">
        <f t="shared" si="11"/>
        <v>30.866444444443999</v>
      </c>
      <c r="O69" s="6">
        <f t="shared" si="9"/>
        <v>-36.650512999999997</v>
      </c>
      <c r="Q69" s="8"/>
    </row>
    <row r="70" spans="2:17" x14ac:dyDescent="0.25">
      <c r="B70" s="88">
        <v>29803055555.556</v>
      </c>
      <c r="C70" s="88">
        <v>-19.393744000000002</v>
      </c>
      <c r="D70" s="88">
        <v>-11.538876</v>
      </c>
      <c r="E70" s="8"/>
      <c r="F70" s="6">
        <f t="shared" si="10"/>
        <v>31.149833333333</v>
      </c>
      <c r="G70" s="6">
        <f t="shared" si="8"/>
        <v>-41.660590999999997</v>
      </c>
      <c r="J70" s="88">
        <v>29803055555.556</v>
      </c>
      <c r="K70" s="88">
        <v>-18.005569000000001</v>
      </c>
      <c r="L70" s="88">
        <v>-8.8064441999999996</v>
      </c>
      <c r="M70" s="8"/>
      <c r="N70" s="6">
        <f t="shared" si="11"/>
        <v>31.149833333333</v>
      </c>
      <c r="O70" s="6">
        <f t="shared" si="9"/>
        <v>-38.647033999999998</v>
      </c>
      <c r="Q70" s="8"/>
    </row>
    <row r="71" spans="2:17" x14ac:dyDescent="0.25">
      <c r="B71" s="88">
        <v>30242444444.444</v>
      </c>
      <c r="C71" s="88">
        <v>-19.303585000000002</v>
      </c>
      <c r="D71" s="88">
        <v>-11.513197999999999</v>
      </c>
      <c r="E71" s="8"/>
      <c r="F71" s="6">
        <f t="shared" si="10"/>
        <v>31.433222222222</v>
      </c>
      <c r="G71" s="6">
        <f t="shared" si="8"/>
        <v>-37.769511999999999</v>
      </c>
      <c r="J71" s="88">
        <v>30242444444.444</v>
      </c>
      <c r="K71" s="88">
        <v>-18.553626999999999</v>
      </c>
      <c r="L71" s="88">
        <v>-9.0544767000000004</v>
      </c>
      <c r="M71" s="8"/>
      <c r="N71" s="6">
        <f t="shared" si="11"/>
        <v>31.433222222222</v>
      </c>
      <c r="O71" s="6">
        <f t="shared" si="9"/>
        <v>-39.041412000000001</v>
      </c>
      <c r="Q71" s="8"/>
    </row>
    <row r="72" spans="2:17" x14ac:dyDescent="0.25">
      <c r="B72" s="88">
        <v>30681833333.333</v>
      </c>
      <c r="C72" s="88">
        <v>-19.665839999999999</v>
      </c>
      <c r="D72" s="88">
        <v>-11.735998</v>
      </c>
      <c r="E72" s="8"/>
      <c r="F72" s="6">
        <f t="shared" si="10"/>
        <v>31.716611111111</v>
      </c>
      <c r="G72" s="6">
        <f t="shared" si="8"/>
        <v>-35.366222</v>
      </c>
      <c r="J72" s="88">
        <v>30681833333.333</v>
      </c>
      <c r="K72" s="88">
        <v>-19.545748</v>
      </c>
      <c r="L72" s="88">
        <v>-9.7238503000000005</v>
      </c>
      <c r="M72" s="8"/>
      <c r="N72" s="6">
        <f t="shared" si="11"/>
        <v>31.716611111111</v>
      </c>
      <c r="O72" s="6">
        <f t="shared" si="9"/>
        <v>-38.994121999999997</v>
      </c>
      <c r="Q72" s="8"/>
    </row>
    <row r="73" spans="2:17" x14ac:dyDescent="0.25">
      <c r="B73" s="88">
        <v>31121222222.222</v>
      </c>
      <c r="C73" s="88">
        <v>-19.993079999999999</v>
      </c>
      <c r="D73" s="88">
        <v>-12.312306</v>
      </c>
      <c r="E73" s="8"/>
      <c r="F73" s="6">
        <f t="shared" si="10"/>
        <v>32</v>
      </c>
      <c r="G73" s="6">
        <f t="shared" si="8"/>
        <v>-33.757069000000001</v>
      </c>
      <c r="J73" s="88">
        <v>31121222222.222</v>
      </c>
      <c r="K73" s="88">
        <v>-21.012651000000002</v>
      </c>
      <c r="L73" s="88">
        <v>-11.653427000000001</v>
      </c>
      <c r="M73" s="8"/>
      <c r="N73" s="6">
        <f t="shared" si="11"/>
        <v>32</v>
      </c>
      <c r="O73" s="6">
        <f t="shared" si="9"/>
        <v>-39.200729000000003</v>
      </c>
      <c r="Q73" s="8"/>
    </row>
    <row r="74" spans="2:17" x14ac:dyDescent="0.25">
      <c r="B74" s="88">
        <v>31560611111.111</v>
      </c>
      <c r="C74" s="88">
        <v>-20.192446</v>
      </c>
      <c r="D74" s="88">
        <v>-12.165296</v>
      </c>
      <c r="E74" s="8"/>
      <c r="F74" s="6" t="s">
        <v>21</v>
      </c>
      <c r="J74" s="88">
        <v>31560611111.111</v>
      </c>
      <c r="K74" s="88">
        <v>-22.580687999999999</v>
      </c>
      <c r="L74" s="88">
        <v>-13.530009</v>
      </c>
      <c r="M74" s="8"/>
      <c r="N74" s="6" t="s">
        <v>21</v>
      </c>
      <c r="Q74" s="8"/>
    </row>
    <row r="75" spans="2:17" x14ac:dyDescent="0.25">
      <c r="B75" s="88">
        <v>32000000000</v>
      </c>
      <c r="C75" s="88">
        <v>-21.147279999999999</v>
      </c>
      <c r="D75" s="88">
        <v>-12.283731</v>
      </c>
      <c r="J75" s="88">
        <v>32000000000</v>
      </c>
      <c r="K75" s="88">
        <v>-24.780918</v>
      </c>
      <c r="L75" s="88">
        <v>-14.728463</v>
      </c>
    </row>
    <row r="76" spans="2:17" x14ac:dyDescent="0.25">
      <c r="B76" s="88" t="s">
        <v>21</v>
      </c>
      <c r="J76" s="88" t="s">
        <v>21</v>
      </c>
    </row>
    <row r="77" spans="2:17" x14ac:dyDescent="0.25">
      <c r="F77" s="6" t="s">
        <v>24</v>
      </c>
      <c r="N77" s="6" t="s">
        <v>24</v>
      </c>
    </row>
    <row r="78" spans="2:17" ht="15.75" x14ac:dyDescent="0.25">
      <c r="F78" s="6" t="s">
        <v>19</v>
      </c>
      <c r="G78" s="6" t="str">
        <f t="shared" ref="G78:G97" si="12">D104</f>
        <v>1Ix5L dBc Log Mag(dB)</v>
      </c>
      <c r="H78" s="35">
        <v>1</v>
      </c>
      <c r="N78" s="6" t="s">
        <v>19</v>
      </c>
      <c r="O78" s="6" t="str">
        <f t="shared" ref="O78:O97" si="13">L104</f>
        <v>1Ix5L dBc Log Mag(dB)</v>
      </c>
      <c r="P78" s="35">
        <v>1</v>
      </c>
    </row>
    <row r="79" spans="2:17" ht="15.75" x14ac:dyDescent="0.25">
      <c r="B79" s="88" t="s">
        <v>23</v>
      </c>
      <c r="F79" s="6">
        <f t="shared" ref="F79:F97" si="14">B105/1000000000</f>
        <v>31</v>
      </c>
      <c r="G79" s="6">
        <f t="shared" si="12"/>
        <v>-27.610302000000001</v>
      </c>
      <c r="H79" s="36">
        <f>ABS(AVERAGE(G79:G97)-(H78-1)*5)</f>
        <v>24.523114473684206</v>
      </c>
      <c r="J79" s="88" t="s">
        <v>23</v>
      </c>
      <c r="N79" s="6">
        <f t="shared" ref="N79:N97" si="15">J105/1000000000</f>
        <v>31</v>
      </c>
      <c r="O79" s="6">
        <f t="shared" si="13"/>
        <v>-33.439213000000002</v>
      </c>
      <c r="P79" s="36">
        <f>ABS(AVERAGE(O79:O97)-(P78-1)*5)</f>
        <v>36.102314684210519</v>
      </c>
    </row>
    <row r="80" spans="2:17" x14ac:dyDescent="0.25">
      <c r="B80" s="88" t="s">
        <v>19</v>
      </c>
      <c r="C80" s="88" t="s">
        <v>143</v>
      </c>
      <c r="D80" s="88" t="s">
        <v>74</v>
      </c>
      <c r="F80" s="6">
        <f t="shared" si="14"/>
        <v>31.055555555556001</v>
      </c>
      <c r="G80" s="6">
        <f t="shared" si="12"/>
        <v>-25.898402999999998</v>
      </c>
      <c r="J80" s="88" t="s">
        <v>19</v>
      </c>
      <c r="K80" s="88" t="s">
        <v>143</v>
      </c>
      <c r="L80" s="88" t="s">
        <v>74</v>
      </c>
      <c r="N80" s="6">
        <f t="shared" si="15"/>
        <v>31.055555555556001</v>
      </c>
      <c r="O80" s="6">
        <f t="shared" si="13"/>
        <v>-32.370125000000002</v>
      </c>
    </row>
    <row r="81" spans="2:15" x14ac:dyDescent="0.25">
      <c r="B81" s="88">
        <v>26899000000</v>
      </c>
      <c r="C81" s="88">
        <v>-31.588474000000001</v>
      </c>
      <c r="D81" s="88">
        <v>-27.356504000000001</v>
      </c>
      <c r="F81" s="6">
        <f t="shared" si="14"/>
        <v>31.111111111111001</v>
      </c>
      <c r="G81" s="6">
        <f t="shared" si="12"/>
        <v>-24.885421999999998</v>
      </c>
      <c r="J81" s="88">
        <v>26899000000</v>
      </c>
      <c r="K81" s="88">
        <v>-45.884509999999999</v>
      </c>
      <c r="L81" s="88">
        <v>-38.375999</v>
      </c>
      <c r="N81" s="6">
        <f t="shared" si="15"/>
        <v>31.111111111111001</v>
      </c>
      <c r="O81" s="6">
        <f t="shared" si="13"/>
        <v>-37.751579</v>
      </c>
    </row>
    <row r="82" spans="2:15" x14ac:dyDescent="0.25">
      <c r="B82" s="88">
        <v>27182388888.889</v>
      </c>
      <c r="C82" s="88">
        <v>-31.682898999999999</v>
      </c>
      <c r="D82" s="88">
        <v>-26.840112999999999</v>
      </c>
      <c r="F82" s="6">
        <f t="shared" si="14"/>
        <v>31.166666666666998</v>
      </c>
      <c r="G82" s="6">
        <f t="shared" si="12"/>
        <v>-24.970794999999999</v>
      </c>
      <c r="J82" s="88">
        <v>27182388888.889</v>
      </c>
      <c r="K82" s="88">
        <v>-45.513863000000001</v>
      </c>
      <c r="L82" s="88">
        <v>-37.931164000000003</v>
      </c>
      <c r="N82" s="6">
        <f t="shared" si="15"/>
        <v>31.166666666666998</v>
      </c>
      <c r="O82" s="6">
        <f t="shared" si="13"/>
        <v>-35.920067000000003</v>
      </c>
    </row>
    <row r="83" spans="2:15" x14ac:dyDescent="0.25">
      <c r="B83" s="88">
        <v>27465777777.778</v>
      </c>
      <c r="C83" s="88">
        <v>-31.752565000000001</v>
      </c>
      <c r="D83" s="88">
        <v>-26.496777999999999</v>
      </c>
      <c r="F83" s="6">
        <f t="shared" si="14"/>
        <v>31.222222222222001</v>
      </c>
      <c r="G83" s="6">
        <f t="shared" si="12"/>
        <v>-23.928709000000001</v>
      </c>
      <c r="J83" s="88">
        <v>27465777777.778</v>
      </c>
      <c r="K83" s="88">
        <v>-45.384509999999999</v>
      </c>
      <c r="L83" s="88">
        <v>-37.788348999999997</v>
      </c>
      <c r="N83" s="6">
        <f t="shared" si="15"/>
        <v>31.222222222222001</v>
      </c>
      <c r="O83" s="6">
        <f t="shared" si="13"/>
        <v>-34.953304000000003</v>
      </c>
    </row>
    <row r="84" spans="2:15" x14ac:dyDescent="0.25">
      <c r="B84" s="88">
        <v>27749166666.667</v>
      </c>
      <c r="C84" s="88">
        <v>-32.203854</v>
      </c>
      <c r="D84" s="88">
        <v>-26.570323999999999</v>
      </c>
      <c r="F84" s="6">
        <f t="shared" si="14"/>
        <v>31.277777777777999</v>
      </c>
      <c r="G84" s="6">
        <f t="shared" si="12"/>
        <v>-25.338740999999999</v>
      </c>
      <c r="J84" s="88">
        <v>27749166666.667</v>
      </c>
      <c r="K84" s="88">
        <v>-45.744331000000003</v>
      </c>
      <c r="L84" s="88">
        <v>-38.471867000000003</v>
      </c>
      <c r="N84" s="6">
        <f t="shared" si="15"/>
        <v>31.277777777777999</v>
      </c>
      <c r="O84" s="6">
        <f t="shared" si="13"/>
        <v>-34.430294000000004</v>
      </c>
    </row>
    <row r="85" spans="2:15" x14ac:dyDescent="0.25">
      <c r="B85" s="88">
        <v>28032555555.556</v>
      </c>
      <c r="C85" s="88">
        <v>-32.748756</v>
      </c>
      <c r="D85" s="88">
        <v>-27.072638999999999</v>
      </c>
      <c r="F85" s="6">
        <f t="shared" si="14"/>
        <v>31.333333333333002</v>
      </c>
      <c r="G85" s="6">
        <f t="shared" si="12"/>
        <v>-26.240417000000001</v>
      </c>
      <c r="J85" s="88">
        <v>28032555555.556</v>
      </c>
      <c r="K85" s="88">
        <v>-46.028393000000001</v>
      </c>
      <c r="L85" s="88">
        <v>-39.281821999999998</v>
      </c>
      <c r="N85" s="6">
        <f t="shared" si="15"/>
        <v>31.333333333333002</v>
      </c>
      <c r="O85" s="6">
        <f t="shared" si="13"/>
        <v>-34.245361000000003</v>
      </c>
    </row>
    <row r="86" spans="2:15" x14ac:dyDescent="0.25">
      <c r="B86" s="88">
        <v>28315944444.444</v>
      </c>
      <c r="C86" s="88">
        <v>-33.689342000000003</v>
      </c>
      <c r="D86" s="88">
        <v>-27.783697</v>
      </c>
      <c r="F86" s="6">
        <f t="shared" si="14"/>
        <v>31.388888888888999</v>
      </c>
      <c r="G86" s="6">
        <f t="shared" si="12"/>
        <v>-25.568186000000001</v>
      </c>
      <c r="J86" s="88">
        <v>28315944444.444</v>
      </c>
      <c r="K86" s="88">
        <v>-46.232959999999999</v>
      </c>
      <c r="L86" s="88">
        <v>-39.099842000000002</v>
      </c>
      <c r="N86" s="6">
        <f t="shared" si="15"/>
        <v>31.388888888888999</v>
      </c>
      <c r="O86" s="6">
        <f t="shared" si="13"/>
        <v>-36.589908999999999</v>
      </c>
    </row>
    <row r="87" spans="2:15" x14ac:dyDescent="0.25">
      <c r="B87" s="88">
        <v>28599333333.333</v>
      </c>
      <c r="C87" s="88">
        <v>-35.084122000000001</v>
      </c>
      <c r="D87" s="88">
        <v>-28.955079999999999</v>
      </c>
      <c r="F87" s="6">
        <f t="shared" si="14"/>
        <v>31.444444444443999</v>
      </c>
      <c r="G87" s="6">
        <f t="shared" si="12"/>
        <v>-23.814990999999999</v>
      </c>
      <c r="J87" s="88">
        <v>28599333333.333</v>
      </c>
      <c r="K87" s="88">
        <v>-46.049655999999999</v>
      </c>
      <c r="L87" s="88">
        <v>-38.202278</v>
      </c>
      <c r="N87" s="6">
        <f t="shared" si="15"/>
        <v>31.444444444443999</v>
      </c>
      <c r="O87" s="6">
        <f t="shared" si="13"/>
        <v>-35.823334000000003</v>
      </c>
    </row>
    <row r="88" spans="2:15" x14ac:dyDescent="0.25">
      <c r="B88" s="88">
        <v>28882722222.222</v>
      </c>
      <c r="C88" s="88">
        <v>-36.353569</v>
      </c>
      <c r="D88" s="88">
        <v>-30.496082000000001</v>
      </c>
      <c r="F88" s="6">
        <f t="shared" si="14"/>
        <v>31.5</v>
      </c>
      <c r="G88" s="6">
        <f t="shared" si="12"/>
        <v>-23.841839</v>
      </c>
      <c r="J88" s="88">
        <v>28882722222.222</v>
      </c>
      <c r="K88" s="88">
        <v>-47.122489999999999</v>
      </c>
      <c r="L88" s="88">
        <v>-39.361801</v>
      </c>
      <c r="N88" s="6">
        <f t="shared" si="15"/>
        <v>31.5</v>
      </c>
      <c r="O88" s="6">
        <f t="shared" si="13"/>
        <v>-35.191642999999999</v>
      </c>
    </row>
    <row r="89" spans="2:15" x14ac:dyDescent="0.25">
      <c r="B89" s="88">
        <v>29166111111.111</v>
      </c>
      <c r="C89" s="88">
        <v>-37.700240999999998</v>
      </c>
      <c r="D89" s="88">
        <v>-31.759481000000001</v>
      </c>
      <c r="F89" s="6">
        <f t="shared" si="14"/>
        <v>31.555555555556001</v>
      </c>
      <c r="G89" s="6">
        <f t="shared" si="12"/>
        <v>-25.599910999999999</v>
      </c>
      <c r="J89" s="88">
        <v>29166111111.111</v>
      </c>
      <c r="K89" s="88">
        <v>-48.375278000000002</v>
      </c>
      <c r="L89" s="88">
        <v>-40.529983999999999</v>
      </c>
      <c r="N89" s="6">
        <f t="shared" si="15"/>
        <v>31.555555555556001</v>
      </c>
      <c r="O89" s="6">
        <f t="shared" si="13"/>
        <v>-36.657573999999997</v>
      </c>
    </row>
    <row r="90" spans="2:15" x14ac:dyDescent="0.25">
      <c r="B90" s="88">
        <v>29449500000</v>
      </c>
      <c r="C90" s="88">
        <v>-39.348968999999997</v>
      </c>
      <c r="D90" s="88">
        <v>-33.332134000000003</v>
      </c>
      <c r="F90" s="6">
        <f t="shared" si="14"/>
        <v>31.611111111111001</v>
      </c>
      <c r="G90" s="6">
        <f t="shared" si="12"/>
        <v>-25.436910999999998</v>
      </c>
      <c r="J90" s="88">
        <v>29449500000</v>
      </c>
      <c r="K90" s="88">
        <v>-47.212631000000002</v>
      </c>
      <c r="L90" s="88">
        <v>-39.839827999999997</v>
      </c>
      <c r="N90" s="6">
        <f t="shared" si="15"/>
        <v>31.611111111111001</v>
      </c>
      <c r="O90" s="6">
        <f t="shared" si="13"/>
        <v>-39.778151999999999</v>
      </c>
    </row>
    <row r="91" spans="2:15" x14ac:dyDescent="0.25">
      <c r="B91" s="88">
        <v>29732888888.889</v>
      </c>
      <c r="C91" s="88">
        <v>-41.523209000000001</v>
      </c>
      <c r="D91" s="88">
        <v>-35.354343</v>
      </c>
      <c r="F91" s="6">
        <f t="shared" si="14"/>
        <v>31.666666666666998</v>
      </c>
      <c r="G91" s="6">
        <f t="shared" si="12"/>
        <v>-23.323267000000001</v>
      </c>
      <c r="J91" s="88">
        <v>29732888888.889</v>
      </c>
      <c r="K91" s="88">
        <v>-48.212924999999998</v>
      </c>
      <c r="L91" s="88">
        <v>-41.467345999999999</v>
      </c>
      <c r="N91" s="6">
        <f t="shared" si="15"/>
        <v>31.666666666666998</v>
      </c>
      <c r="O91" s="6">
        <f t="shared" si="13"/>
        <v>-37.379601000000001</v>
      </c>
    </row>
    <row r="92" spans="2:15" x14ac:dyDescent="0.25">
      <c r="B92" s="88">
        <v>30016277777.778</v>
      </c>
      <c r="C92" s="88">
        <v>-44.665725999999999</v>
      </c>
      <c r="D92" s="88">
        <v>-38.305137999999999</v>
      </c>
      <c r="F92" s="6">
        <f t="shared" si="14"/>
        <v>31.722222222222001</v>
      </c>
      <c r="G92" s="6">
        <f t="shared" si="12"/>
        <v>-22.775711000000001</v>
      </c>
      <c r="J92" s="88">
        <v>30016277777.778</v>
      </c>
      <c r="K92" s="88">
        <v>-47.235767000000003</v>
      </c>
      <c r="L92" s="88">
        <v>-40.423060999999997</v>
      </c>
      <c r="N92" s="6">
        <f t="shared" si="15"/>
        <v>31.722222222222001</v>
      </c>
      <c r="O92" s="6">
        <f t="shared" si="13"/>
        <v>-37.444214000000002</v>
      </c>
    </row>
    <row r="93" spans="2:15" x14ac:dyDescent="0.25">
      <c r="B93" s="88">
        <v>30299666666.667</v>
      </c>
      <c r="C93" s="88">
        <v>-52.801605000000002</v>
      </c>
      <c r="D93" s="88">
        <v>-45.988143999999998</v>
      </c>
      <c r="F93" s="6">
        <f t="shared" si="14"/>
        <v>31.777777777777999</v>
      </c>
      <c r="G93" s="6">
        <f t="shared" si="12"/>
        <v>-22.95363</v>
      </c>
      <c r="J93" s="88">
        <v>30299666666.667</v>
      </c>
      <c r="K93" s="88">
        <v>-47.080756999999998</v>
      </c>
      <c r="L93" s="88">
        <v>-39.409199000000001</v>
      </c>
      <c r="N93" s="6">
        <f t="shared" si="15"/>
        <v>31.777777777777999</v>
      </c>
      <c r="O93" s="6">
        <f t="shared" si="13"/>
        <v>-35.415840000000003</v>
      </c>
    </row>
    <row r="94" spans="2:15" x14ac:dyDescent="0.25">
      <c r="B94" s="88">
        <v>30583055555.556</v>
      </c>
      <c r="C94" s="88">
        <v>-53.880695000000003</v>
      </c>
      <c r="D94" s="88">
        <v>-46.025829000000002</v>
      </c>
      <c r="F94" s="6">
        <f t="shared" si="14"/>
        <v>31.833333333333002</v>
      </c>
      <c r="G94" s="6">
        <f t="shared" si="12"/>
        <v>-22.429093999999999</v>
      </c>
      <c r="J94" s="88">
        <v>30583055555.556</v>
      </c>
      <c r="K94" s="88">
        <v>-47.616768</v>
      </c>
      <c r="L94" s="88">
        <v>-38.417641000000003</v>
      </c>
      <c r="N94" s="6">
        <f t="shared" si="15"/>
        <v>31.833333333333002</v>
      </c>
      <c r="O94" s="6">
        <f t="shared" si="13"/>
        <v>-35.588538999999997</v>
      </c>
    </row>
    <row r="95" spans="2:15" x14ac:dyDescent="0.25">
      <c r="B95" s="88">
        <v>30866444444.444</v>
      </c>
      <c r="C95" s="88">
        <v>-62.104404000000002</v>
      </c>
      <c r="D95" s="88">
        <v>-54.314017999999997</v>
      </c>
      <c r="F95" s="6">
        <f t="shared" si="14"/>
        <v>31.888888888888999</v>
      </c>
      <c r="G95" s="6">
        <f t="shared" si="12"/>
        <v>-25.288284000000001</v>
      </c>
      <c r="J95" s="88">
        <v>30866444444.444</v>
      </c>
      <c r="K95" s="88">
        <v>-46.149666000000003</v>
      </c>
      <c r="L95" s="88">
        <v>-36.650512999999997</v>
      </c>
      <c r="N95" s="6">
        <f t="shared" si="15"/>
        <v>31.888888888888999</v>
      </c>
      <c r="O95" s="6">
        <f t="shared" si="13"/>
        <v>-35.866996999999998</v>
      </c>
    </row>
    <row r="96" spans="2:15" x14ac:dyDescent="0.25">
      <c r="B96" s="88">
        <v>31149833333.333</v>
      </c>
      <c r="C96" s="88">
        <v>-49.590431000000002</v>
      </c>
      <c r="D96" s="88">
        <v>-41.660590999999997</v>
      </c>
      <c r="F96" s="6">
        <f t="shared" si="14"/>
        <v>31.944444444443999</v>
      </c>
      <c r="G96" s="6">
        <f t="shared" si="12"/>
        <v>-23.932734</v>
      </c>
      <c r="J96" s="88">
        <v>31149833333.333</v>
      </c>
      <c r="K96" s="88">
        <v>-48.468933</v>
      </c>
      <c r="L96" s="88">
        <v>-38.647033999999998</v>
      </c>
      <c r="N96" s="6">
        <f t="shared" si="15"/>
        <v>31.944444444443999</v>
      </c>
      <c r="O96" s="6">
        <f t="shared" si="13"/>
        <v>-36.574840999999999</v>
      </c>
    </row>
    <row r="97" spans="2:16" x14ac:dyDescent="0.25">
      <c r="B97" s="88">
        <v>31433222222.222</v>
      </c>
      <c r="C97" s="88">
        <v>-45.450287000000003</v>
      </c>
      <c r="D97" s="88">
        <v>-37.769511999999999</v>
      </c>
      <c r="F97" s="6">
        <f t="shared" si="14"/>
        <v>32</v>
      </c>
      <c r="G97" s="6">
        <f t="shared" si="12"/>
        <v>-22.101828000000001</v>
      </c>
      <c r="J97" s="88">
        <v>31433222222.222</v>
      </c>
      <c r="K97" s="88">
        <v>-48.400635000000001</v>
      </c>
      <c r="L97" s="88">
        <v>-39.041412000000001</v>
      </c>
      <c r="N97" s="6">
        <f t="shared" si="15"/>
        <v>32</v>
      </c>
      <c r="O97" s="6">
        <f t="shared" si="13"/>
        <v>-40.523392000000001</v>
      </c>
    </row>
    <row r="98" spans="2:16" x14ac:dyDescent="0.25">
      <c r="B98" s="88">
        <v>31716611111.111</v>
      </c>
      <c r="C98" s="88">
        <v>-43.393371999999999</v>
      </c>
      <c r="D98" s="88">
        <v>-35.366222</v>
      </c>
      <c r="F98" s="6" t="s">
        <v>21</v>
      </c>
      <c r="J98" s="88">
        <v>31716611111.111</v>
      </c>
      <c r="K98" s="88">
        <v>-48.044800000000002</v>
      </c>
      <c r="L98" s="88">
        <v>-38.994121999999997</v>
      </c>
      <c r="N98" s="6" t="s">
        <v>21</v>
      </c>
    </row>
    <row r="99" spans="2:16" x14ac:dyDescent="0.25">
      <c r="B99" s="88">
        <v>32000000000</v>
      </c>
      <c r="C99" s="88">
        <v>-42.620621</v>
      </c>
      <c r="D99" s="88">
        <v>-33.757069000000001</v>
      </c>
      <c r="J99" s="88">
        <v>32000000000</v>
      </c>
      <c r="K99" s="88">
        <v>-49.253185000000002</v>
      </c>
      <c r="L99" s="88">
        <v>-39.200729000000003</v>
      </c>
    </row>
    <row r="100" spans="2:16" x14ac:dyDescent="0.25">
      <c r="B100" s="88" t="s">
        <v>21</v>
      </c>
      <c r="J100" s="88" t="s">
        <v>21</v>
      </c>
    </row>
    <row r="101" spans="2:16" x14ac:dyDescent="0.25">
      <c r="F101" s="6" t="s">
        <v>25</v>
      </c>
      <c r="N101" s="6" t="s">
        <v>25</v>
      </c>
    </row>
    <row r="102" spans="2:16" ht="15.75" x14ac:dyDescent="0.25">
      <c r="F102" s="6" t="s">
        <v>19</v>
      </c>
      <c r="G102" s="6" t="str">
        <f t="shared" ref="G102:G121" si="16">D128</f>
        <v>2Ix1L dBc Log Mag(dB)</v>
      </c>
      <c r="H102" s="35">
        <v>2</v>
      </c>
      <c r="N102" s="6" t="s">
        <v>19</v>
      </c>
      <c r="O102" s="6" t="str">
        <f t="shared" ref="O102:O121" si="17">L128</f>
        <v>2Ix1L dBc Log Mag(dB)</v>
      </c>
      <c r="P102" s="35">
        <v>2</v>
      </c>
    </row>
    <row r="103" spans="2:16" ht="15.75" x14ac:dyDescent="0.25">
      <c r="B103" s="88" t="s">
        <v>24</v>
      </c>
      <c r="F103" s="6">
        <f t="shared" ref="F103:F121" si="18">B129/1000000000</f>
        <v>8.1820000000000004</v>
      </c>
      <c r="G103" s="6">
        <f t="shared" si="16"/>
        <v>-50.924754999999998</v>
      </c>
      <c r="H103" s="36">
        <f>ABS(AVERAGE(G103:G121)-(H102-1)*5)</f>
        <v>62.294497052631584</v>
      </c>
      <c r="J103" s="88" t="s">
        <v>24</v>
      </c>
      <c r="N103" s="6">
        <f t="shared" ref="N103:N121" si="19">J129/1000000000</f>
        <v>8.1820000000000004</v>
      </c>
      <c r="O103" s="6">
        <f t="shared" si="17"/>
        <v>-59.417605999999999</v>
      </c>
      <c r="P103" s="36">
        <f>ABS(AVERAGE(O103:O121)-(P102-1)*5)</f>
        <v>64.628083842105269</v>
      </c>
    </row>
    <row r="104" spans="2:16" x14ac:dyDescent="0.25">
      <c r="B104" s="88" t="s">
        <v>19</v>
      </c>
      <c r="C104" s="88" t="s">
        <v>144</v>
      </c>
      <c r="D104" s="88" t="s">
        <v>255</v>
      </c>
      <c r="F104" s="6">
        <f t="shared" si="18"/>
        <v>9.3941111111110995</v>
      </c>
      <c r="G104" s="6">
        <f t="shared" si="16"/>
        <v>-50.169994000000003</v>
      </c>
      <c r="J104" s="88" t="s">
        <v>19</v>
      </c>
      <c r="K104" s="88" t="s">
        <v>144</v>
      </c>
      <c r="L104" s="88" t="s">
        <v>255</v>
      </c>
      <c r="N104" s="6">
        <f t="shared" si="19"/>
        <v>9.3941111111110995</v>
      </c>
      <c r="O104" s="6">
        <f t="shared" si="17"/>
        <v>-57.258965000000003</v>
      </c>
    </row>
    <row r="105" spans="2:16" x14ac:dyDescent="0.25">
      <c r="B105" s="88">
        <v>31000000000</v>
      </c>
      <c r="C105" s="88">
        <v>-31.842269999999999</v>
      </c>
      <c r="D105" s="88">
        <v>-27.610302000000001</v>
      </c>
      <c r="F105" s="6">
        <f t="shared" si="18"/>
        <v>10.606222222222</v>
      </c>
      <c r="G105" s="6">
        <f t="shared" si="16"/>
        <v>-62.802653999999997</v>
      </c>
      <c r="J105" s="88">
        <v>31000000000</v>
      </c>
      <c r="K105" s="88">
        <v>-40.947723000000003</v>
      </c>
      <c r="L105" s="88">
        <v>-33.439213000000002</v>
      </c>
      <c r="N105" s="6">
        <f t="shared" si="19"/>
        <v>10.606222222222</v>
      </c>
      <c r="O105" s="6">
        <f t="shared" si="17"/>
        <v>-56.010323</v>
      </c>
    </row>
    <row r="106" spans="2:16" x14ac:dyDescent="0.25">
      <c r="B106" s="88">
        <v>31055555555.556</v>
      </c>
      <c r="C106" s="88">
        <v>-30.741188000000001</v>
      </c>
      <c r="D106" s="88">
        <v>-25.898402999999998</v>
      </c>
      <c r="F106" s="6">
        <f t="shared" si="18"/>
        <v>11.818333333332999</v>
      </c>
      <c r="G106" s="6">
        <f t="shared" si="16"/>
        <v>-65.644226000000003</v>
      </c>
      <c r="J106" s="88">
        <v>31055555555.556</v>
      </c>
      <c r="K106" s="88">
        <v>-39.952824</v>
      </c>
      <c r="L106" s="88">
        <v>-32.370125000000002</v>
      </c>
      <c r="N106" s="6">
        <f t="shared" si="19"/>
        <v>11.818333333332999</v>
      </c>
      <c r="O106" s="6">
        <f t="shared" si="17"/>
        <v>-65.277321000000001</v>
      </c>
    </row>
    <row r="107" spans="2:16" x14ac:dyDescent="0.25">
      <c r="B107" s="88">
        <v>31111111111.111</v>
      </c>
      <c r="C107" s="88">
        <v>-30.141209</v>
      </c>
      <c r="D107" s="88">
        <v>-24.885421999999998</v>
      </c>
      <c r="F107" s="6">
        <f t="shared" si="18"/>
        <v>13.030444444444001</v>
      </c>
      <c r="G107" s="6">
        <f t="shared" si="16"/>
        <v>-61.452454000000003</v>
      </c>
      <c r="J107" s="88">
        <v>31111111111.111</v>
      </c>
      <c r="K107" s="88">
        <v>-45.347740000000002</v>
      </c>
      <c r="L107" s="88">
        <v>-37.751579</v>
      </c>
      <c r="N107" s="6">
        <f t="shared" si="19"/>
        <v>13.030444444444001</v>
      </c>
      <c r="O107" s="6">
        <f t="shared" si="17"/>
        <v>-63.592373000000002</v>
      </c>
    </row>
    <row r="108" spans="2:16" x14ac:dyDescent="0.25">
      <c r="B108" s="88">
        <v>31166666666.667</v>
      </c>
      <c r="C108" s="88">
        <v>-30.604323999999998</v>
      </c>
      <c r="D108" s="88">
        <v>-24.970794999999999</v>
      </c>
      <c r="F108" s="6">
        <f t="shared" si="18"/>
        <v>14.242555555556001</v>
      </c>
      <c r="G108" s="6">
        <f t="shared" si="16"/>
        <v>-71.628310999999997</v>
      </c>
      <c r="J108" s="88">
        <v>31166666666.667</v>
      </c>
      <c r="K108" s="88">
        <v>-43.192532</v>
      </c>
      <c r="L108" s="88">
        <v>-35.920067000000003</v>
      </c>
      <c r="N108" s="6">
        <f t="shared" si="19"/>
        <v>14.242555555556001</v>
      </c>
      <c r="O108" s="6">
        <f t="shared" si="17"/>
        <v>-59.582973000000003</v>
      </c>
    </row>
    <row r="109" spans="2:16" x14ac:dyDescent="0.25">
      <c r="B109" s="88">
        <v>31222222222.222</v>
      </c>
      <c r="C109" s="88">
        <v>-29.604824000000001</v>
      </c>
      <c r="D109" s="88">
        <v>-23.928709000000001</v>
      </c>
      <c r="F109" s="6">
        <f t="shared" si="18"/>
        <v>15.454666666667</v>
      </c>
      <c r="G109" s="6">
        <f t="shared" si="16"/>
        <v>-59.418049000000003</v>
      </c>
      <c r="J109" s="88">
        <v>31222222222.222</v>
      </c>
      <c r="K109" s="88">
        <v>-41.699874999999999</v>
      </c>
      <c r="L109" s="88">
        <v>-34.953304000000003</v>
      </c>
      <c r="N109" s="6">
        <f t="shared" si="19"/>
        <v>15.454666666667</v>
      </c>
      <c r="O109" s="6">
        <f t="shared" si="17"/>
        <v>-63.325470000000003</v>
      </c>
    </row>
    <row r="110" spans="2:16" x14ac:dyDescent="0.25">
      <c r="B110" s="88">
        <v>31277777777.778</v>
      </c>
      <c r="C110" s="88">
        <v>-31.244385000000001</v>
      </c>
      <c r="D110" s="88">
        <v>-25.338740999999999</v>
      </c>
      <c r="F110" s="6">
        <f t="shared" si="18"/>
        <v>16.666777777777998</v>
      </c>
      <c r="G110" s="6">
        <f t="shared" si="16"/>
        <v>-55.996613000000004</v>
      </c>
      <c r="J110" s="88">
        <v>31277777777.778</v>
      </c>
      <c r="K110" s="88">
        <v>-41.563412</v>
      </c>
      <c r="L110" s="88">
        <v>-34.430294000000004</v>
      </c>
      <c r="N110" s="6">
        <f t="shared" si="19"/>
        <v>16.666777777777998</v>
      </c>
      <c r="O110" s="6">
        <f t="shared" si="17"/>
        <v>-55.740318000000002</v>
      </c>
    </row>
    <row r="111" spans="2:16" x14ac:dyDescent="0.25">
      <c r="B111" s="88">
        <v>31333333333.333</v>
      </c>
      <c r="C111" s="88">
        <v>-32.369461000000001</v>
      </c>
      <c r="D111" s="88">
        <v>-26.240417000000001</v>
      </c>
      <c r="F111" s="6">
        <f t="shared" si="18"/>
        <v>17.878888888889001</v>
      </c>
      <c r="G111" s="6">
        <f t="shared" si="16"/>
        <v>-57.501427</v>
      </c>
      <c r="J111" s="88">
        <v>31333333333.333</v>
      </c>
      <c r="K111" s="88">
        <v>-42.092739000000002</v>
      </c>
      <c r="L111" s="88">
        <v>-34.245361000000003</v>
      </c>
      <c r="N111" s="6">
        <f t="shared" si="19"/>
        <v>17.878888888889001</v>
      </c>
      <c r="O111" s="6">
        <f t="shared" si="17"/>
        <v>-69.809250000000006</v>
      </c>
    </row>
    <row r="112" spans="2:16" x14ac:dyDescent="0.25">
      <c r="B112" s="88">
        <v>31388888888.889</v>
      </c>
      <c r="C112" s="88">
        <v>-31.425674000000001</v>
      </c>
      <c r="D112" s="88">
        <v>-25.568186000000001</v>
      </c>
      <c r="F112" s="6">
        <f t="shared" si="18"/>
        <v>19.091000000000001</v>
      </c>
      <c r="G112" s="6">
        <f t="shared" si="16"/>
        <v>-55.433822999999997</v>
      </c>
      <c r="J112" s="88">
        <v>31388888888.889</v>
      </c>
      <c r="K112" s="88">
        <v>-44.350597</v>
      </c>
      <c r="L112" s="88">
        <v>-36.589908999999999</v>
      </c>
      <c r="N112" s="6">
        <f t="shared" si="19"/>
        <v>19.091000000000001</v>
      </c>
      <c r="O112" s="6">
        <f t="shared" si="17"/>
        <v>-69.967360999999997</v>
      </c>
    </row>
    <row r="113" spans="2:16" x14ac:dyDescent="0.25">
      <c r="B113" s="88">
        <v>31444444444.444</v>
      </c>
      <c r="C113" s="88">
        <v>-29.755751</v>
      </c>
      <c r="D113" s="88">
        <v>-23.814990999999999</v>
      </c>
      <c r="F113" s="6">
        <f t="shared" si="18"/>
        <v>20.303111111111001</v>
      </c>
      <c r="G113" s="6">
        <f t="shared" si="16"/>
        <v>-60.932186000000002</v>
      </c>
      <c r="J113" s="88">
        <v>31444444444.444</v>
      </c>
      <c r="K113" s="88">
        <v>-43.668629000000003</v>
      </c>
      <c r="L113" s="88">
        <v>-35.823334000000003</v>
      </c>
      <c r="N113" s="6">
        <f t="shared" si="19"/>
        <v>20.303111111111001</v>
      </c>
      <c r="O113" s="6">
        <f t="shared" si="17"/>
        <v>-58.767364999999998</v>
      </c>
    </row>
    <row r="114" spans="2:16" x14ac:dyDescent="0.25">
      <c r="B114" s="88">
        <v>31500000000</v>
      </c>
      <c r="C114" s="88">
        <v>-29.858673</v>
      </c>
      <c r="D114" s="88">
        <v>-23.841839</v>
      </c>
      <c r="F114" s="6">
        <f t="shared" si="18"/>
        <v>21.515222222222</v>
      </c>
      <c r="G114" s="6">
        <f t="shared" si="16"/>
        <v>-58.559787999999998</v>
      </c>
      <c r="J114" s="88">
        <v>31500000000</v>
      </c>
      <c r="K114" s="88">
        <v>-42.564444999999999</v>
      </c>
      <c r="L114" s="88">
        <v>-35.191642999999999</v>
      </c>
      <c r="N114" s="6">
        <f t="shared" si="19"/>
        <v>21.515222222222</v>
      </c>
      <c r="O114" s="6">
        <f t="shared" si="17"/>
        <v>-60.129283999999998</v>
      </c>
    </row>
    <row r="115" spans="2:16" x14ac:dyDescent="0.25">
      <c r="B115" s="88">
        <v>31555555555.556</v>
      </c>
      <c r="C115" s="88">
        <v>-31.768778000000001</v>
      </c>
      <c r="D115" s="88">
        <v>-25.599910999999999</v>
      </c>
      <c r="F115" s="6">
        <f t="shared" si="18"/>
        <v>22.727333333333</v>
      </c>
      <c r="G115" s="6">
        <f t="shared" si="16"/>
        <v>-55.419131999999998</v>
      </c>
      <c r="J115" s="88">
        <v>31555555555.556</v>
      </c>
      <c r="K115" s="88">
        <v>-43.403148999999999</v>
      </c>
      <c r="L115" s="88">
        <v>-36.657573999999997</v>
      </c>
      <c r="N115" s="6">
        <f t="shared" si="19"/>
        <v>22.727333333333</v>
      </c>
      <c r="O115" s="6">
        <f t="shared" si="17"/>
        <v>-64.705696000000003</v>
      </c>
    </row>
    <row r="116" spans="2:16" x14ac:dyDescent="0.25">
      <c r="B116" s="88">
        <v>31611111111.111</v>
      </c>
      <c r="C116" s="88">
        <v>-31.797498999999998</v>
      </c>
      <c r="D116" s="88">
        <v>-25.436910999999998</v>
      </c>
      <c r="F116" s="6">
        <f t="shared" si="18"/>
        <v>23.939444444444</v>
      </c>
      <c r="G116" s="6">
        <f t="shared" si="16"/>
        <v>-60.353091999999997</v>
      </c>
      <c r="J116" s="88">
        <v>31611111111.111</v>
      </c>
      <c r="K116" s="88">
        <v>-46.590857999999997</v>
      </c>
      <c r="L116" s="88">
        <v>-39.778151999999999</v>
      </c>
      <c r="N116" s="6">
        <f t="shared" si="19"/>
        <v>23.939444444444</v>
      </c>
      <c r="O116" s="6">
        <f t="shared" si="17"/>
        <v>-55.068707000000003</v>
      </c>
    </row>
    <row r="117" spans="2:16" x14ac:dyDescent="0.25">
      <c r="B117" s="88">
        <v>31666666666.667</v>
      </c>
      <c r="C117" s="88">
        <v>-30.13673</v>
      </c>
      <c r="D117" s="88">
        <v>-23.323267000000001</v>
      </c>
      <c r="F117" s="6">
        <f t="shared" si="18"/>
        <v>25.151555555556001</v>
      </c>
      <c r="G117" s="6">
        <f t="shared" si="16"/>
        <v>-60.063786</v>
      </c>
      <c r="J117" s="88">
        <v>31666666666.667</v>
      </c>
      <c r="K117" s="88">
        <v>-45.051158999999998</v>
      </c>
      <c r="L117" s="88">
        <v>-37.379601000000001</v>
      </c>
      <c r="N117" s="6">
        <f t="shared" si="19"/>
        <v>25.151555555556001</v>
      </c>
      <c r="O117" s="6">
        <f t="shared" si="17"/>
        <v>-51.380775</v>
      </c>
    </row>
    <row r="118" spans="2:16" x14ac:dyDescent="0.25">
      <c r="B118" s="88">
        <v>31722222222.222</v>
      </c>
      <c r="C118" s="88">
        <v>-30.630579000000001</v>
      </c>
      <c r="D118" s="88">
        <v>-22.775711000000001</v>
      </c>
      <c r="F118" s="6">
        <f t="shared" si="18"/>
        <v>26.363666666667001</v>
      </c>
      <c r="G118" s="6">
        <f t="shared" si="16"/>
        <v>-45.266070999999997</v>
      </c>
      <c r="J118" s="88">
        <v>31722222222.222</v>
      </c>
      <c r="K118" s="88">
        <v>-46.643340999999999</v>
      </c>
      <c r="L118" s="88">
        <v>-37.444214000000002</v>
      </c>
      <c r="N118" s="6">
        <f t="shared" si="19"/>
        <v>26.363666666667001</v>
      </c>
      <c r="O118" s="6">
        <f t="shared" si="17"/>
        <v>-50.409224999999999</v>
      </c>
    </row>
    <row r="119" spans="2:16" x14ac:dyDescent="0.25">
      <c r="B119" s="88">
        <v>31777777777.778</v>
      </c>
      <c r="C119" s="88">
        <v>-30.744016999999999</v>
      </c>
      <c r="D119" s="88">
        <v>-22.95363</v>
      </c>
      <c r="F119" s="6">
        <f t="shared" si="18"/>
        <v>27.575777777778001</v>
      </c>
      <c r="G119" s="6">
        <f t="shared" si="16"/>
        <v>-46.184589000000003</v>
      </c>
      <c r="J119" s="88">
        <v>31777777777.778</v>
      </c>
      <c r="K119" s="88">
        <v>-44.914993000000003</v>
      </c>
      <c r="L119" s="88">
        <v>-35.415840000000003</v>
      </c>
      <c r="N119" s="6">
        <f t="shared" si="19"/>
        <v>27.575777777778001</v>
      </c>
      <c r="O119" s="6">
        <f t="shared" si="17"/>
        <v>-53.606845999999997</v>
      </c>
    </row>
    <row r="120" spans="2:16" x14ac:dyDescent="0.25">
      <c r="B120" s="88">
        <v>31833333333.333</v>
      </c>
      <c r="C120" s="88">
        <v>-30.358936</v>
      </c>
      <c r="D120" s="88">
        <v>-22.429093999999999</v>
      </c>
      <c r="F120" s="6">
        <f t="shared" si="18"/>
        <v>28.787888888889</v>
      </c>
      <c r="G120" s="6">
        <f t="shared" si="16"/>
        <v>-47.708271000000003</v>
      </c>
      <c r="J120" s="88">
        <v>31833333333.333</v>
      </c>
      <c r="K120" s="88">
        <v>-45.410435</v>
      </c>
      <c r="L120" s="88">
        <v>-35.588538999999997</v>
      </c>
      <c r="N120" s="6">
        <f t="shared" si="19"/>
        <v>28.787888888889</v>
      </c>
      <c r="O120" s="6">
        <f t="shared" si="17"/>
        <v>-56.936996000000001</v>
      </c>
    </row>
    <row r="121" spans="2:16" x14ac:dyDescent="0.25">
      <c r="B121" s="88">
        <v>31888888888.889</v>
      </c>
      <c r="C121" s="88">
        <v>-32.969059000000001</v>
      </c>
      <c r="D121" s="88">
        <v>-25.288284000000001</v>
      </c>
      <c r="F121" s="6">
        <f t="shared" si="18"/>
        <v>30</v>
      </c>
      <c r="G121" s="6">
        <f t="shared" si="16"/>
        <v>-63.136223000000001</v>
      </c>
      <c r="J121" s="88">
        <v>31888888888.889</v>
      </c>
      <c r="K121" s="88">
        <v>-45.226222999999997</v>
      </c>
      <c r="L121" s="88">
        <v>-35.866996999999998</v>
      </c>
      <c r="N121" s="6">
        <f t="shared" si="19"/>
        <v>30</v>
      </c>
      <c r="O121" s="6">
        <f t="shared" si="17"/>
        <v>-61.946739000000001</v>
      </c>
    </row>
    <row r="122" spans="2:16" x14ac:dyDescent="0.25">
      <c r="B122" s="88">
        <v>31944444444.444</v>
      </c>
      <c r="C122" s="88">
        <v>-31.959885</v>
      </c>
      <c r="D122" s="88">
        <v>-23.932734</v>
      </c>
      <c r="F122" s="6" t="s">
        <v>21</v>
      </c>
      <c r="J122" s="88">
        <v>31944444444.444</v>
      </c>
      <c r="K122" s="88">
        <v>-45.625518999999997</v>
      </c>
      <c r="L122" s="88">
        <v>-36.574840999999999</v>
      </c>
      <c r="N122" s="6" t="s">
        <v>21</v>
      </c>
    </row>
    <row r="123" spans="2:16" x14ac:dyDescent="0.25">
      <c r="B123" s="88">
        <v>32000000000</v>
      </c>
      <c r="C123" s="88">
        <v>-30.965378000000001</v>
      </c>
      <c r="D123" s="88">
        <v>-22.101828000000001</v>
      </c>
      <c r="J123" s="88">
        <v>32000000000</v>
      </c>
      <c r="K123" s="88">
        <v>-50.575848000000001</v>
      </c>
      <c r="L123" s="88">
        <v>-40.523392000000001</v>
      </c>
    </row>
    <row r="124" spans="2:16" x14ac:dyDescent="0.25">
      <c r="B124" s="88" t="s">
        <v>21</v>
      </c>
      <c r="J124" s="88" t="s">
        <v>21</v>
      </c>
    </row>
    <row r="125" spans="2:16" x14ac:dyDescent="0.25">
      <c r="F125" s="6" t="s">
        <v>35</v>
      </c>
      <c r="N125" s="6" t="s">
        <v>35</v>
      </c>
    </row>
    <row r="126" spans="2:16" ht="15.75" x14ac:dyDescent="0.25">
      <c r="F126" s="6" t="s">
        <v>19</v>
      </c>
      <c r="G126" s="6" t="str">
        <f t="shared" ref="G126:G145" si="20">D152</f>
        <v>2Ix2L dBc Log Mag(dB)</v>
      </c>
      <c r="H126" s="35">
        <v>2</v>
      </c>
      <c r="N126" s="6" t="s">
        <v>19</v>
      </c>
      <c r="O126" s="6" t="str">
        <f t="shared" ref="O126:O145" si="21">L152</f>
        <v>2Ix2L dBc Log Mag(dB)</v>
      </c>
      <c r="P126" s="35">
        <v>2</v>
      </c>
    </row>
    <row r="127" spans="2:16" ht="15.75" x14ac:dyDescent="0.25">
      <c r="B127" s="88" t="s">
        <v>25</v>
      </c>
      <c r="F127" s="6">
        <f t="shared" ref="F127:F145" si="22">B153/1000000000</f>
        <v>16.181999999999999</v>
      </c>
      <c r="G127" s="6">
        <f t="shared" si="20"/>
        <v>-35.636974000000002</v>
      </c>
      <c r="H127" s="36">
        <f>ABS(AVERAGE(G127:G145)-(H126-1)*5)</f>
        <v>55.598808315789469</v>
      </c>
      <c r="J127" s="88" t="s">
        <v>25</v>
      </c>
      <c r="N127" s="6">
        <f t="shared" ref="N127:N145" si="23">J153/1000000000</f>
        <v>16.181999999999999</v>
      </c>
      <c r="O127" s="6">
        <f t="shared" si="21"/>
        <v>-34.448174000000002</v>
      </c>
      <c r="P127" s="36">
        <f>ABS(AVERAGE(O127:O145)-(P126-1)*5)</f>
        <v>46.140218842105263</v>
      </c>
    </row>
    <row r="128" spans="2:16" x14ac:dyDescent="0.25">
      <c r="B128" s="88" t="s">
        <v>19</v>
      </c>
      <c r="C128" s="88" t="s">
        <v>112</v>
      </c>
      <c r="D128" s="88" t="s">
        <v>75</v>
      </c>
      <c r="F128" s="6">
        <f t="shared" si="22"/>
        <v>17.060777777778</v>
      </c>
      <c r="G128" s="6">
        <f t="shared" si="20"/>
        <v>-36.499420000000001</v>
      </c>
      <c r="J128" s="88" t="s">
        <v>19</v>
      </c>
      <c r="K128" s="88" t="s">
        <v>112</v>
      </c>
      <c r="L128" s="88" t="s">
        <v>75</v>
      </c>
      <c r="N128" s="6">
        <f t="shared" si="23"/>
        <v>17.060777777778</v>
      </c>
      <c r="O128" s="6">
        <f t="shared" si="21"/>
        <v>-39.837741999999999</v>
      </c>
    </row>
    <row r="129" spans="2:15" x14ac:dyDescent="0.25">
      <c r="B129" s="88">
        <v>8182000000</v>
      </c>
      <c r="C129" s="88">
        <v>-55.156726999999997</v>
      </c>
      <c r="D129" s="88">
        <v>-50.924754999999998</v>
      </c>
      <c r="F129" s="6">
        <f t="shared" si="22"/>
        <v>17.939555555555998</v>
      </c>
      <c r="G129" s="6">
        <f t="shared" si="20"/>
        <v>-39.86504</v>
      </c>
      <c r="J129" s="88">
        <v>8182000000</v>
      </c>
      <c r="K129" s="88">
        <v>-66.926117000000005</v>
      </c>
      <c r="L129" s="88">
        <v>-59.417605999999999</v>
      </c>
      <c r="N129" s="6">
        <f t="shared" si="23"/>
        <v>17.939555555555998</v>
      </c>
      <c r="O129" s="6">
        <f t="shared" si="21"/>
        <v>-45.813907999999998</v>
      </c>
    </row>
    <row r="130" spans="2:15" x14ac:dyDescent="0.25">
      <c r="B130" s="88">
        <v>9394111111.1110992</v>
      </c>
      <c r="C130" s="88">
        <v>-55.012779000000002</v>
      </c>
      <c r="D130" s="88">
        <v>-50.169994000000003</v>
      </c>
      <c r="F130" s="6">
        <f t="shared" si="22"/>
        <v>18.818333333333001</v>
      </c>
      <c r="G130" s="6">
        <f t="shared" si="20"/>
        <v>-42.282710999999999</v>
      </c>
      <c r="J130" s="88">
        <v>9394111111.1110992</v>
      </c>
      <c r="K130" s="88">
        <v>-64.841667000000001</v>
      </c>
      <c r="L130" s="88">
        <v>-57.258965000000003</v>
      </c>
      <c r="N130" s="6">
        <f t="shared" si="23"/>
        <v>18.818333333333001</v>
      </c>
      <c r="O130" s="6">
        <f t="shared" si="21"/>
        <v>-49.339950999999999</v>
      </c>
    </row>
    <row r="131" spans="2:15" x14ac:dyDescent="0.25">
      <c r="B131" s="88">
        <v>10606222222.222</v>
      </c>
      <c r="C131" s="88">
        <v>-68.058441000000002</v>
      </c>
      <c r="D131" s="88">
        <v>-62.802653999999997</v>
      </c>
      <c r="F131" s="6">
        <f t="shared" si="22"/>
        <v>19.697111111110999</v>
      </c>
      <c r="G131" s="6">
        <f t="shared" si="20"/>
        <v>-48.37529</v>
      </c>
      <c r="J131" s="88">
        <v>10606222222.222</v>
      </c>
      <c r="K131" s="88">
        <v>-63.606482999999997</v>
      </c>
      <c r="L131" s="88">
        <v>-56.010323</v>
      </c>
      <c r="N131" s="6">
        <f t="shared" si="23"/>
        <v>19.697111111110999</v>
      </c>
      <c r="O131" s="6">
        <f t="shared" si="21"/>
        <v>-53.614510000000003</v>
      </c>
    </row>
    <row r="132" spans="2:15" x14ac:dyDescent="0.25">
      <c r="B132" s="88">
        <v>11818333333.333</v>
      </c>
      <c r="C132" s="88">
        <v>-71.277755999999997</v>
      </c>
      <c r="D132" s="88">
        <v>-65.644226000000003</v>
      </c>
      <c r="F132" s="6">
        <f t="shared" si="22"/>
        <v>20.575888888889001</v>
      </c>
      <c r="G132" s="6">
        <f t="shared" si="20"/>
        <v>-48.592483999999999</v>
      </c>
      <c r="J132" s="88">
        <v>11818333333.333</v>
      </c>
      <c r="K132" s="88">
        <v>-72.549789000000004</v>
      </c>
      <c r="L132" s="88">
        <v>-65.277321000000001</v>
      </c>
      <c r="N132" s="6">
        <f t="shared" si="23"/>
        <v>20.575888888889001</v>
      </c>
      <c r="O132" s="6">
        <f t="shared" si="21"/>
        <v>-50.331398</v>
      </c>
    </row>
    <row r="133" spans="2:15" x14ac:dyDescent="0.25">
      <c r="B133" s="88">
        <v>13030444444.444</v>
      </c>
      <c r="C133" s="88">
        <v>-67.128570999999994</v>
      </c>
      <c r="D133" s="88">
        <v>-61.452454000000003</v>
      </c>
      <c r="F133" s="6">
        <f t="shared" si="22"/>
        <v>21.454666666666999</v>
      </c>
      <c r="G133" s="6">
        <f t="shared" si="20"/>
        <v>-49.044220000000003</v>
      </c>
      <c r="J133" s="88">
        <v>13030444444.444</v>
      </c>
      <c r="K133" s="88">
        <v>-70.338943</v>
      </c>
      <c r="L133" s="88">
        <v>-63.592373000000002</v>
      </c>
      <c r="N133" s="6">
        <f t="shared" si="23"/>
        <v>21.454666666666999</v>
      </c>
      <c r="O133" s="6">
        <f t="shared" si="21"/>
        <v>-44.757384999999999</v>
      </c>
    </row>
    <row r="134" spans="2:15" x14ac:dyDescent="0.25">
      <c r="B134" s="88">
        <v>14242555555.556</v>
      </c>
      <c r="C134" s="88">
        <v>-77.533957999999998</v>
      </c>
      <c r="D134" s="88">
        <v>-71.628310999999997</v>
      </c>
      <c r="F134" s="6">
        <f t="shared" si="22"/>
        <v>22.333444444444002</v>
      </c>
      <c r="G134" s="6">
        <f t="shared" si="20"/>
        <v>-54.971190999999997</v>
      </c>
      <c r="J134" s="88">
        <v>14242555555.556</v>
      </c>
      <c r="K134" s="88">
        <v>-66.716094999999996</v>
      </c>
      <c r="L134" s="88">
        <v>-59.582973000000003</v>
      </c>
      <c r="N134" s="6">
        <f t="shared" si="23"/>
        <v>22.333444444444002</v>
      </c>
      <c r="O134" s="6">
        <f t="shared" si="21"/>
        <v>-41.014954000000003</v>
      </c>
    </row>
    <row r="135" spans="2:15" x14ac:dyDescent="0.25">
      <c r="B135" s="88">
        <v>15454666666.667</v>
      </c>
      <c r="C135" s="88">
        <v>-65.547089</v>
      </c>
      <c r="D135" s="88">
        <v>-59.418049000000003</v>
      </c>
      <c r="F135" s="6">
        <f t="shared" si="22"/>
        <v>23.212222222222</v>
      </c>
      <c r="G135" s="6">
        <f t="shared" si="20"/>
        <v>-48.912792000000003</v>
      </c>
      <c r="J135" s="88">
        <v>15454666666.667</v>
      </c>
      <c r="K135" s="88">
        <v>-71.172843999999998</v>
      </c>
      <c r="L135" s="88">
        <v>-63.325470000000003</v>
      </c>
      <c r="N135" s="6">
        <f t="shared" si="23"/>
        <v>23.212222222222</v>
      </c>
      <c r="O135" s="6">
        <f t="shared" si="21"/>
        <v>-39.740551000000004</v>
      </c>
    </row>
    <row r="136" spans="2:15" x14ac:dyDescent="0.25">
      <c r="B136" s="88">
        <v>16666777777.778</v>
      </c>
      <c r="C136" s="88">
        <v>-61.854098999999998</v>
      </c>
      <c r="D136" s="88">
        <v>-55.996613000000004</v>
      </c>
      <c r="F136" s="6">
        <f t="shared" si="22"/>
        <v>24.091000000000001</v>
      </c>
      <c r="G136" s="6">
        <f t="shared" si="20"/>
        <v>-47.376148000000001</v>
      </c>
      <c r="J136" s="88">
        <v>16666777777.778</v>
      </c>
      <c r="K136" s="88">
        <v>-63.501010999999998</v>
      </c>
      <c r="L136" s="88">
        <v>-55.740318000000002</v>
      </c>
      <c r="N136" s="6">
        <f t="shared" si="23"/>
        <v>24.091000000000001</v>
      </c>
      <c r="O136" s="6">
        <f t="shared" si="21"/>
        <v>-44.028103000000002</v>
      </c>
    </row>
    <row r="137" spans="2:15" x14ac:dyDescent="0.25">
      <c r="B137" s="88">
        <v>17878888888.889</v>
      </c>
      <c r="C137" s="88">
        <v>-63.442183999999997</v>
      </c>
      <c r="D137" s="88">
        <v>-57.501427</v>
      </c>
      <c r="F137" s="6">
        <f t="shared" si="22"/>
        <v>24.969777777777999</v>
      </c>
      <c r="G137" s="6">
        <f t="shared" si="20"/>
        <v>-47.702407999999998</v>
      </c>
      <c r="J137" s="88">
        <v>17878888888.889</v>
      </c>
      <c r="K137" s="88">
        <v>-77.654549000000003</v>
      </c>
      <c r="L137" s="88">
        <v>-69.809250000000006</v>
      </c>
      <c r="N137" s="6">
        <f t="shared" si="23"/>
        <v>24.969777777777999</v>
      </c>
      <c r="O137" s="6">
        <f t="shared" si="21"/>
        <v>-46.091915</v>
      </c>
    </row>
    <row r="138" spans="2:15" x14ac:dyDescent="0.25">
      <c r="B138" s="88">
        <v>19091000000</v>
      </c>
      <c r="C138" s="88">
        <v>-61.450657</v>
      </c>
      <c r="D138" s="88">
        <v>-55.433822999999997</v>
      </c>
      <c r="F138" s="6">
        <f t="shared" si="22"/>
        <v>25.848555555556</v>
      </c>
      <c r="G138" s="6">
        <f t="shared" si="20"/>
        <v>-48.836272999999998</v>
      </c>
      <c r="J138" s="88">
        <v>19091000000</v>
      </c>
      <c r="K138" s="88">
        <v>-77.340164000000001</v>
      </c>
      <c r="L138" s="88">
        <v>-69.967360999999997</v>
      </c>
      <c r="N138" s="6">
        <f t="shared" si="23"/>
        <v>25.848555555556</v>
      </c>
      <c r="O138" s="6">
        <f t="shared" si="21"/>
        <v>-45.203209000000001</v>
      </c>
    </row>
    <row r="139" spans="2:15" x14ac:dyDescent="0.25">
      <c r="B139" s="88">
        <v>20303111111.111</v>
      </c>
      <c r="C139" s="88">
        <v>-67.101050999999998</v>
      </c>
      <c r="D139" s="88">
        <v>-60.932186000000002</v>
      </c>
      <c r="F139" s="6">
        <f t="shared" si="22"/>
        <v>26.727333333333</v>
      </c>
      <c r="G139" s="6">
        <f t="shared" si="20"/>
        <v>-51.258411000000002</v>
      </c>
      <c r="J139" s="88">
        <v>20303111111.111</v>
      </c>
      <c r="K139" s="88">
        <v>-65.512939000000003</v>
      </c>
      <c r="L139" s="88">
        <v>-58.767364999999998</v>
      </c>
      <c r="N139" s="6">
        <f t="shared" si="23"/>
        <v>26.727333333333</v>
      </c>
      <c r="O139" s="6">
        <f t="shared" si="21"/>
        <v>-41.494304999999997</v>
      </c>
    </row>
    <row r="140" spans="2:15" x14ac:dyDescent="0.25">
      <c r="B140" s="88">
        <v>21515222222.222</v>
      </c>
      <c r="C140" s="88">
        <v>-64.920379999999994</v>
      </c>
      <c r="D140" s="88">
        <v>-58.559787999999998</v>
      </c>
      <c r="F140" s="6">
        <f t="shared" si="22"/>
        <v>27.606111111111002</v>
      </c>
      <c r="G140" s="6">
        <f t="shared" si="20"/>
        <v>-51.227383000000003</v>
      </c>
      <c r="J140" s="88">
        <v>21515222222.222</v>
      </c>
      <c r="K140" s="88">
        <v>-66.941986</v>
      </c>
      <c r="L140" s="88">
        <v>-60.129283999999998</v>
      </c>
      <c r="N140" s="6">
        <f t="shared" si="23"/>
        <v>27.606111111111002</v>
      </c>
      <c r="O140" s="6">
        <f t="shared" si="21"/>
        <v>-37.867386000000003</v>
      </c>
    </row>
    <row r="141" spans="2:15" x14ac:dyDescent="0.25">
      <c r="B141" s="88">
        <v>22727333333.333</v>
      </c>
      <c r="C141" s="88">
        <v>-62.232596999999998</v>
      </c>
      <c r="D141" s="88">
        <v>-55.419131999999998</v>
      </c>
      <c r="F141" s="6">
        <f t="shared" si="22"/>
        <v>28.484888888889</v>
      </c>
      <c r="G141" s="6">
        <f t="shared" si="20"/>
        <v>-54.225234999999998</v>
      </c>
      <c r="J141" s="88">
        <v>22727333333.333</v>
      </c>
      <c r="K141" s="88">
        <v>-72.377251000000001</v>
      </c>
      <c r="L141" s="88">
        <v>-64.705696000000003</v>
      </c>
      <c r="N141" s="6">
        <f t="shared" si="23"/>
        <v>28.484888888889</v>
      </c>
      <c r="O141" s="6">
        <f t="shared" si="21"/>
        <v>-33.522185999999998</v>
      </c>
    </row>
    <row r="142" spans="2:15" x14ac:dyDescent="0.25">
      <c r="B142" s="88">
        <v>23939444444.444</v>
      </c>
      <c r="C142" s="88">
        <v>-68.207954000000001</v>
      </c>
      <c r="D142" s="88">
        <v>-60.353091999999997</v>
      </c>
      <c r="F142" s="6">
        <f t="shared" si="22"/>
        <v>29.363666666667001</v>
      </c>
      <c r="G142" s="6">
        <f t="shared" si="20"/>
        <v>-60.010936999999998</v>
      </c>
      <c r="J142" s="88">
        <v>23939444444.444</v>
      </c>
      <c r="K142" s="88">
        <v>-64.267830000000004</v>
      </c>
      <c r="L142" s="88">
        <v>-55.068707000000003</v>
      </c>
      <c r="N142" s="6">
        <f t="shared" si="23"/>
        <v>29.363666666667001</v>
      </c>
      <c r="O142" s="6">
        <f t="shared" si="21"/>
        <v>-30.381830000000001</v>
      </c>
    </row>
    <row r="143" spans="2:15" x14ac:dyDescent="0.25">
      <c r="B143" s="88">
        <v>25151555555.556</v>
      </c>
      <c r="C143" s="88">
        <v>-67.854172000000005</v>
      </c>
      <c r="D143" s="88">
        <v>-60.063786</v>
      </c>
      <c r="F143" s="6">
        <f t="shared" si="22"/>
        <v>30.242444444444001</v>
      </c>
      <c r="G143" s="6">
        <f t="shared" si="20"/>
        <v>-61.889541999999999</v>
      </c>
      <c r="J143" s="88">
        <v>25151555555.556</v>
      </c>
      <c r="K143" s="88">
        <v>-60.879925</v>
      </c>
      <c r="L143" s="88">
        <v>-51.380775</v>
      </c>
      <c r="N143" s="6">
        <f t="shared" si="23"/>
        <v>30.242444444444001</v>
      </c>
      <c r="O143" s="6">
        <f t="shared" si="21"/>
        <v>-30.992691000000001</v>
      </c>
    </row>
    <row r="144" spans="2:15" x14ac:dyDescent="0.25">
      <c r="B144" s="88">
        <v>26363666666.667</v>
      </c>
      <c r="C144" s="88">
        <v>-53.195911000000002</v>
      </c>
      <c r="D144" s="88">
        <v>-45.266070999999997</v>
      </c>
      <c r="F144" s="6">
        <f t="shared" si="22"/>
        <v>31.121222222221999</v>
      </c>
      <c r="G144" s="6">
        <f t="shared" si="20"/>
        <v>-62.869796999999998</v>
      </c>
      <c r="J144" s="88">
        <v>26363666666.667</v>
      </c>
      <c r="K144" s="88">
        <v>-60.231121000000002</v>
      </c>
      <c r="L144" s="88">
        <v>-50.409224999999999</v>
      </c>
      <c r="N144" s="6">
        <f t="shared" si="23"/>
        <v>31.121222222221999</v>
      </c>
      <c r="O144" s="6">
        <f t="shared" si="21"/>
        <v>-34.279854</v>
      </c>
    </row>
    <row r="145" spans="2:16" x14ac:dyDescent="0.25">
      <c r="B145" s="88">
        <v>27575777777.778</v>
      </c>
      <c r="C145" s="88">
        <v>-53.865364</v>
      </c>
      <c r="D145" s="88">
        <v>-46.184589000000003</v>
      </c>
      <c r="F145" s="6">
        <f t="shared" si="22"/>
        <v>32</v>
      </c>
      <c r="G145" s="6">
        <f t="shared" si="20"/>
        <v>-71.801102</v>
      </c>
      <c r="J145" s="88">
        <v>27575777777.778</v>
      </c>
      <c r="K145" s="88">
        <v>-62.966071999999997</v>
      </c>
      <c r="L145" s="88">
        <v>-53.606845999999997</v>
      </c>
      <c r="N145" s="6">
        <f t="shared" si="23"/>
        <v>32</v>
      </c>
      <c r="O145" s="6">
        <f t="shared" si="21"/>
        <v>-38.904105999999999</v>
      </c>
    </row>
    <row r="146" spans="2:16" x14ac:dyDescent="0.25">
      <c r="B146" s="88">
        <v>28787888888.889</v>
      </c>
      <c r="C146" s="88">
        <v>-55.735419999999998</v>
      </c>
      <c r="D146" s="88">
        <v>-47.708271000000003</v>
      </c>
      <c r="F146" s="6" t="s">
        <v>21</v>
      </c>
      <c r="J146" s="88">
        <v>28787888888.889</v>
      </c>
      <c r="K146" s="88">
        <v>-65.987679</v>
      </c>
      <c r="L146" s="88">
        <v>-56.936996000000001</v>
      </c>
      <c r="N146" s="6" t="s">
        <v>21</v>
      </c>
    </row>
    <row r="147" spans="2:16" x14ac:dyDescent="0.25">
      <c r="B147" s="88">
        <v>30000000000</v>
      </c>
      <c r="C147" s="88">
        <v>-71.999770999999996</v>
      </c>
      <c r="D147" s="88">
        <v>-63.136223000000001</v>
      </c>
      <c r="J147" s="88">
        <v>30000000000</v>
      </c>
      <c r="K147" s="88">
        <v>-71.999199000000004</v>
      </c>
      <c r="L147" s="88">
        <v>-61.946739000000001</v>
      </c>
    </row>
    <row r="148" spans="2:16" x14ac:dyDescent="0.25">
      <c r="B148" s="88" t="s">
        <v>21</v>
      </c>
      <c r="J148" s="88" t="s">
        <v>21</v>
      </c>
    </row>
    <row r="149" spans="2:16" x14ac:dyDescent="0.25">
      <c r="F149" s="6" t="s">
        <v>37</v>
      </c>
      <c r="N149" s="6" t="s">
        <v>37</v>
      </c>
    </row>
    <row r="150" spans="2:16" ht="15.75" x14ac:dyDescent="0.25">
      <c r="F150" s="6" t="s">
        <v>19</v>
      </c>
      <c r="G150" s="6" t="str">
        <f t="shared" ref="G150:G169" si="24">D176</f>
        <v>2Ix3L dBc Log Mag(dB)</v>
      </c>
      <c r="H150" s="35">
        <v>2</v>
      </c>
      <c r="N150" s="6" t="s">
        <v>19</v>
      </c>
      <c r="O150" s="6" t="str">
        <f t="shared" ref="O150:O169" si="25">L176</f>
        <v>2Ix3L dBc Log Mag(dB)</v>
      </c>
      <c r="P150" s="35">
        <v>2</v>
      </c>
    </row>
    <row r="151" spans="2:16" ht="15.75" x14ac:dyDescent="0.25">
      <c r="B151" s="88" t="s">
        <v>35</v>
      </c>
      <c r="F151" s="6">
        <f t="shared" ref="F151:F169" si="26">B177/1000000000</f>
        <v>24.181999999999999</v>
      </c>
      <c r="G151" s="6">
        <f t="shared" si="24"/>
        <v>-49.870285000000003</v>
      </c>
      <c r="H151" s="36">
        <f>ABS(AVERAGE(G151:G169)-(H150-1)*5)</f>
        <v>57.254442578947362</v>
      </c>
      <c r="J151" s="88" t="s">
        <v>35</v>
      </c>
      <c r="N151" s="6">
        <f t="shared" ref="N151:N169" si="27">J177/1000000000</f>
        <v>24.181999999999999</v>
      </c>
      <c r="O151" s="6">
        <f t="shared" si="25"/>
        <v>-57.708328000000002</v>
      </c>
      <c r="P151" s="36">
        <f>ABS(AVERAGE(O151:O169)-(P150-1)*5)</f>
        <v>66.21949089473685</v>
      </c>
    </row>
    <row r="152" spans="2:16" x14ac:dyDescent="0.25">
      <c r="B152" s="88" t="s">
        <v>19</v>
      </c>
      <c r="C152" s="88" t="s">
        <v>145</v>
      </c>
      <c r="D152" s="88" t="s">
        <v>76</v>
      </c>
      <c r="F152" s="6">
        <f t="shared" si="26"/>
        <v>24.616333333332999</v>
      </c>
      <c r="G152" s="6">
        <f t="shared" si="24"/>
        <v>-48.583576000000001</v>
      </c>
      <c r="J152" s="88" t="s">
        <v>19</v>
      </c>
      <c r="K152" s="88" t="s">
        <v>145</v>
      </c>
      <c r="L152" s="88" t="s">
        <v>76</v>
      </c>
      <c r="N152" s="6">
        <f t="shared" si="27"/>
        <v>24.616333333332999</v>
      </c>
      <c r="O152" s="6">
        <f t="shared" si="25"/>
        <v>-62.280673999999998</v>
      </c>
    </row>
    <row r="153" spans="2:16" x14ac:dyDescent="0.25">
      <c r="B153" s="88">
        <v>16182000000</v>
      </c>
      <c r="C153" s="88">
        <v>-39.868946000000001</v>
      </c>
      <c r="D153" s="88">
        <v>-35.636974000000002</v>
      </c>
      <c r="F153" s="6">
        <f t="shared" si="26"/>
        <v>25.050666666666999</v>
      </c>
      <c r="G153" s="6">
        <f t="shared" si="24"/>
        <v>-50.879989999999999</v>
      </c>
      <c r="J153" s="88">
        <v>16182000000</v>
      </c>
      <c r="K153" s="88">
        <v>-41.956688</v>
      </c>
      <c r="L153" s="88">
        <v>-34.448174000000002</v>
      </c>
      <c r="N153" s="6">
        <f t="shared" si="27"/>
        <v>25.050666666666999</v>
      </c>
      <c r="O153" s="6">
        <f t="shared" si="25"/>
        <v>-60.743378</v>
      </c>
    </row>
    <row r="154" spans="2:16" x14ac:dyDescent="0.25">
      <c r="B154" s="88">
        <v>17060777777.778</v>
      </c>
      <c r="C154" s="88">
        <v>-41.342205</v>
      </c>
      <c r="D154" s="88">
        <v>-36.499420000000001</v>
      </c>
      <c r="F154" s="6">
        <f t="shared" si="26"/>
        <v>25.484999999999999</v>
      </c>
      <c r="G154" s="6">
        <f t="shared" si="24"/>
        <v>-48.567818000000003</v>
      </c>
      <c r="J154" s="88">
        <v>17060777777.778</v>
      </c>
      <c r="K154" s="88">
        <v>-47.420444000000003</v>
      </c>
      <c r="L154" s="88">
        <v>-39.837741999999999</v>
      </c>
      <c r="N154" s="6">
        <f t="shared" si="27"/>
        <v>25.484999999999999</v>
      </c>
      <c r="O154" s="6">
        <f t="shared" si="25"/>
        <v>-58.852257000000002</v>
      </c>
    </row>
    <row r="155" spans="2:16" x14ac:dyDescent="0.25">
      <c r="B155" s="88">
        <v>17939555555.556</v>
      </c>
      <c r="C155" s="88">
        <v>-45.120826999999998</v>
      </c>
      <c r="D155" s="88">
        <v>-39.86504</v>
      </c>
      <c r="F155" s="6">
        <f t="shared" si="26"/>
        <v>25.919333333333</v>
      </c>
      <c r="G155" s="6">
        <f t="shared" si="24"/>
        <v>-51.123851999999999</v>
      </c>
      <c r="J155" s="88">
        <v>17939555555.556</v>
      </c>
      <c r="K155" s="88">
        <v>-53.410069</v>
      </c>
      <c r="L155" s="88">
        <v>-45.813907999999998</v>
      </c>
      <c r="N155" s="6">
        <f t="shared" si="27"/>
        <v>25.919333333333</v>
      </c>
      <c r="O155" s="6">
        <f t="shared" si="25"/>
        <v>-63.304535000000001</v>
      </c>
    </row>
    <row r="156" spans="2:16" x14ac:dyDescent="0.25">
      <c r="B156" s="88">
        <v>18818333333.333</v>
      </c>
      <c r="C156" s="88">
        <v>-47.916240999999999</v>
      </c>
      <c r="D156" s="88">
        <v>-42.282710999999999</v>
      </c>
      <c r="F156" s="6">
        <f t="shared" si="26"/>
        <v>26.353666666666999</v>
      </c>
      <c r="G156" s="6">
        <f t="shared" si="24"/>
        <v>-50.268878999999998</v>
      </c>
      <c r="J156" s="88">
        <v>18818333333.333</v>
      </c>
      <c r="K156" s="88">
        <v>-56.612414999999999</v>
      </c>
      <c r="L156" s="88">
        <v>-49.339950999999999</v>
      </c>
      <c r="N156" s="6">
        <f t="shared" si="27"/>
        <v>26.353666666666999</v>
      </c>
      <c r="O156" s="6">
        <f t="shared" si="25"/>
        <v>-59.820163999999998</v>
      </c>
    </row>
    <row r="157" spans="2:16" x14ac:dyDescent="0.25">
      <c r="B157" s="88">
        <v>19697111111.111</v>
      </c>
      <c r="C157" s="88">
        <v>-54.051406999999998</v>
      </c>
      <c r="D157" s="88">
        <v>-48.37529</v>
      </c>
      <c r="F157" s="6">
        <f t="shared" si="26"/>
        <v>26.788</v>
      </c>
      <c r="G157" s="6">
        <f t="shared" si="24"/>
        <v>-49.936920000000001</v>
      </c>
      <c r="J157" s="88">
        <v>19697111111.111</v>
      </c>
      <c r="K157" s="88">
        <v>-60.361080000000001</v>
      </c>
      <c r="L157" s="88">
        <v>-53.614510000000003</v>
      </c>
      <c r="N157" s="6">
        <f t="shared" si="27"/>
        <v>26.788</v>
      </c>
      <c r="O157" s="6">
        <f t="shared" si="25"/>
        <v>-58.508495000000003</v>
      </c>
    </row>
    <row r="158" spans="2:16" x14ac:dyDescent="0.25">
      <c r="B158" s="88">
        <v>20575888888.889</v>
      </c>
      <c r="C158" s="88">
        <v>-54.498131000000001</v>
      </c>
      <c r="D158" s="88">
        <v>-48.592483999999999</v>
      </c>
      <c r="F158" s="6">
        <f t="shared" si="26"/>
        <v>27.222333333333001</v>
      </c>
      <c r="G158" s="6">
        <f t="shared" si="24"/>
        <v>-48.781635000000001</v>
      </c>
      <c r="J158" s="88">
        <v>20575888888.889</v>
      </c>
      <c r="K158" s="88">
        <v>-57.464516000000003</v>
      </c>
      <c r="L158" s="88">
        <v>-50.331398</v>
      </c>
      <c r="N158" s="6">
        <f t="shared" si="27"/>
        <v>27.222333333333001</v>
      </c>
      <c r="O158" s="6">
        <f t="shared" si="25"/>
        <v>-61.866325000000003</v>
      </c>
    </row>
    <row r="159" spans="2:16" x14ac:dyDescent="0.25">
      <c r="B159" s="88">
        <v>21454666666.667</v>
      </c>
      <c r="C159" s="88">
        <v>-55.173264000000003</v>
      </c>
      <c r="D159" s="88">
        <v>-49.044220000000003</v>
      </c>
      <c r="F159" s="6">
        <f t="shared" si="26"/>
        <v>27.656666666667</v>
      </c>
      <c r="G159" s="6">
        <f t="shared" si="24"/>
        <v>-49.925392000000002</v>
      </c>
      <c r="J159" s="88">
        <v>21454666666.667</v>
      </c>
      <c r="K159" s="88">
        <v>-52.604767000000002</v>
      </c>
      <c r="L159" s="88">
        <v>-44.757384999999999</v>
      </c>
      <c r="N159" s="6">
        <f t="shared" si="27"/>
        <v>27.656666666667</v>
      </c>
      <c r="O159" s="6">
        <f t="shared" si="25"/>
        <v>-65.613335000000006</v>
      </c>
    </row>
    <row r="160" spans="2:16" x14ac:dyDescent="0.25">
      <c r="B160" s="88">
        <v>22333444444.444</v>
      </c>
      <c r="C160" s="88">
        <v>-60.828677999999996</v>
      </c>
      <c r="D160" s="88">
        <v>-54.971190999999997</v>
      </c>
      <c r="F160" s="6">
        <f t="shared" si="26"/>
        <v>28.091000000000001</v>
      </c>
      <c r="G160" s="6">
        <f t="shared" si="24"/>
        <v>-50.6357</v>
      </c>
      <c r="J160" s="88">
        <v>22333444444.444</v>
      </c>
      <c r="K160" s="88">
        <v>-48.775641999999998</v>
      </c>
      <c r="L160" s="88">
        <v>-41.014954000000003</v>
      </c>
      <c r="N160" s="6">
        <f t="shared" si="27"/>
        <v>28.091000000000001</v>
      </c>
      <c r="O160" s="6">
        <f t="shared" si="25"/>
        <v>-74.421531999999999</v>
      </c>
    </row>
    <row r="161" spans="2:16" x14ac:dyDescent="0.25">
      <c r="B161" s="88">
        <v>23212222222.222</v>
      </c>
      <c r="C161" s="88">
        <v>-54.853554000000003</v>
      </c>
      <c r="D161" s="88">
        <v>-48.912792000000003</v>
      </c>
      <c r="F161" s="6">
        <f t="shared" si="26"/>
        <v>28.525333333333002</v>
      </c>
      <c r="G161" s="6">
        <f t="shared" si="24"/>
        <v>-50.530906999999999</v>
      </c>
      <c r="J161" s="88">
        <v>23212222222.222</v>
      </c>
      <c r="K161" s="88">
        <v>-47.585845999999997</v>
      </c>
      <c r="L161" s="88">
        <v>-39.740551000000004</v>
      </c>
      <c r="N161" s="6">
        <f t="shared" si="27"/>
        <v>28.525333333333002</v>
      </c>
      <c r="O161" s="6">
        <f t="shared" si="25"/>
        <v>-64.788559000000006</v>
      </c>
    </row>
    <row r="162" spans="2:16" x14ac:dyDescent="0.25">
      <c r="B162" s="88">
        <v>24091000000</v>
      </c>
      <c r="C162" s="88">
        <v>-53.392982000000003</v>
      </c>
      <c r="D162" s="88">
        <v>-47.376148000000001</v>
      </c>
      <c r="F162" s="6">
        <f t="shared" si="26"/>
        <v>28.959666666667001</v>
      </c>
      <c r="G162" s="6">
        <f t="shared" si="24"/>
        <v>-55.175384999999999</v>
      </c>
      <c r="J162" s="88">
        <v>24091000000</v>
      </c>
      <c r="K162" s="88">
        <v>-51.400905999999999</v>
      </c>
      <c r="L162" s="88">
        <v>-44.028103000000002</v>
      </c>
      <c r="N162" s="6">
        <f t="shared" si="27"/>
        <v>28.959666666667001</v>
      </c>
      <c r="O162" s="6">
        <f t="shared" si="25"/>
        <v>-65.072479000000001</v>
      </c>
    </row>
    <row r="163" spans="2:16" x14ac:dyDescent="0.25">
      <c r="B163" s="88">
        <v>24969777777.778</v>
      </c>
      <c r="C163" s="88">
        <v>-53.871273000000002</v>
      </c>
      <c r="D163" s="88">
        <v>-47.702407999999998</v>
      </c>
      <c r="F163" s="6">
        <f t="shared" si="26"/>
        <v>29.393999999999998</v>
      </c>
      <c r="G163" s="6">
        <f t="shared" si="24"/>
        <v>-55.855441999999996</v>
      </c>
      <c r="J163" s="88">
        <v>24969777777.778</v>
      </c>
      <c r="K163" s="88">
        <v>-52.837494</v>
      </c>
      <c r="L163" s="88">
        <v>-46.091915</v>
      </c>
      <c r="N163" s="6">
        <f t="shared" si="27"/>
        <v>29.393999999999998</v>
      </c>
      <c r="O163" s="6">
        <f t="shared" si="25"/>
        <v>-58.020102999999999</v>
      </c>
    </row>
    <row r="164" spans="2:16" x14ac:dyDescent="0.25">
      <c r="B164" s="88">
        <v>25848555555.556</v>
      </c>
      <c r="C164" s="88">
        <v>-55.196865000000003</v>
      </c>
      <c r="D164" s="88">
        <v>-48.836272999999998</v>
      </c>
      <c r="F164" s="6">
        <f t="shared" si="26"/>
        <v>29.828333333332999</v>
      </c>
      <c r="G164" s="6">
        <f t="shared" si="24"/>
        <v>-60.229762999999998</v>
      </c>
      <c r="J164" s="88">
        <v>25848555555.556</v>
      </c>
      <c r="K164" s="88">
        <v>-52.015915</v>
      </c>
      <c r="L164" s="88">
        <v>-45.203209000000001</v>
      </c>
      <c r="N164" s="6">
        <f t="shared" si="27"/>
        <v>29.828333333332999</v>
      </c>
      <c r="O164" s="6">
        <f t="shared" si="25"/>
        <v>-60.955852999999998</v>
      </c>
    </row>
    <row r="165" spans="2:16" x14ac:dyDescent="0.25">
      <c r="B165" s="88">
        <v>26727333333.333</v>
      </c>
      <c r="C165" s="88">
        <v>-58.071872999999997</v>
      </c>
      <c r="D165" s="88">
        <v>-51.258411000000002</v>
      </c>
      <c r="F165" s="6">
        <f t="shared" si="26"/>
        <v>30.262666666666998</v>
      </c>
      <c r="G165" s="6">
        <f t="shared" si="24"/>
        <v>-54.291522999999998</v>
      </c>
      <c r="J165" s="88">
        <v>26727333333.333</v>
      </c>
      <c r="K165" s="88">
        <v>-49.165863000000002</v>
      </c>
      <c r="L165" s="88">
        <v>-41.494304999999997</v>
      </c>
      <c r="N165" s="6">
        <f t="shared" si="27"/>
        <v>30.262666666666998</v>
      </c>
      <c r="O165" s="6">
        <f t="shared" si="25"/>
        <v>-60.760620000000003</v>
      </c>
    </row>
    <row r="166" spans="2:16" x14ac:dyDescent="0.25">
      <c r="B166" s="88">
        <v>27606111111.111</v>
      </c>
      <c r="C166" s="88">
        <v>-59.082248999999997</v>
      </c>
      <c r="D166" s="88">
        <v>-51.227383000000003</v>
      </c>
      <c r="F166" s="6">
        <f t="shared" si="26"/>
        <v>30.696999999999999</v>
      </c>
      <c r="G166" s="6">
        <f t="shared" si="24"/>
        <v>-58.530360999999999</v>
      </c>
      <c r="J166" s="88">
        <v>27606111111.111</v>
      </c>
      <c r="K166" s="88">
        <v>-47.066513</v>
      </c>
      <c r="L166" s="88">
        <v>-37.867386000000003</v>
      </c>
      <c r="N166" s="6">
        <f t="shared" si="27"/>
        <v>30.696999999999999</v>
      </c>
      <c r="O166" s="6">
        <f t="shared" si="25"/>
        <v>-57.769806000000003</v>
      </c>
    </row>
    <row r="167" spans="2:16" x14ac:dyDescent="0.25">
      <c r="B167" s="88">
        <v>28484888888.889</v>
      </c>
      <c r="C167" s="88">
        <v>-62.015621000000003</v>
      </c>
      <c r="D167" s="88">
        <v>-54.225234999999998</v>
      </c>
      <c r="F167" s="6">
        <f t="shared" si="26"/>
        <v>31.131333333333</v>
      </c>
      <c r="G167" s="6">
        <f t="shared" si="24"/>
        <v>-53.067059</v>
      </c>
      <c r="J167" s="88">
        <v>28484888888.889</v>
      </c>
      <c r="K167" s="88">
        <v>-43.021335999999998</v>
      </c>
      <c r="L167" s="88">
        <v>-33.522185999999998</v>
      </c>
      <c r="N167" s="6">
        <f t="shared" si="27"/>
        <v>31.131333333333</v>
      </c>
      <c r="O167" s="6">
        <f t="shared" si="25"/>
        <v>-60.732894999999999</v>
      </c>
    </row>
    <row r="168" spans="2:16" x14ac:dyDescent="0.25">
      <c r="B168" s="88">
        <v>29363666666.667</v>
      </c>
      <c r="C168" s="88">
        <v>-67.940781000000001</v>
      </c>
      <c r="D168" s="88">
        <v>-60.010936999999998</v>
      </c>
      <c r="F168" s="6">
        <f t="shared" si="26"/>
        <v>31.565666666666999</v>
      </c>
      <c r="G168" s="6">
        <f t="shared" si="24"/>
        <v>-55.994315999999998</v>
      </c>
      <c r="J168" s="88">
        <v>29363666666.667</v>
      </c>
      <c r="K168" s="88">
        <v>-40.203727999999998</v>
      </c>
      <c r="L168" s="88">
        <v>-30.381830000000001</v>
      </c>
      <c r="N168" s="6">
        <f t="shared" si="27"/>
        <v>31.565666666666999</v>
      </c>
      <c r="O168" s="6">
        <f t="shared" si="25"/>
        <v>-58.826889000000001</v>
      </c>
    </row>
    <row r="169" spans="2:16" x14ac:dyDescent="0.25">
      <c r="B169" s="88">
        <v>30242444444.444</v>
      </c>
      <c r="C169" s="88">
        <v>-69.570312999999999</v>
      </c>
      <c r="D169" s="88">
        <v>-61.889541999999999</v>
      </c>
      <c r="F169" s="6">
        <f t="shared" si="26"/>
        <v>32</v>
      </c>
      <c r="G169" s="6">
        <f t="shared" si="24"/>
        <v>-50.585605999999999</v>
      </c>
      <c r="J169" s="88">
        <v>30242444444.444</v>
      </c>
      <c r="K169" s="88">
        <v>-40.351913000000003</v>
      </c>
      <c r="L169" s="88">
        <v>-30.992691000000001</v>
      </c>
      <c r="N169" s="6">
        <f t="shared" si="27"/>
        <v>32</v>
      </c>
      <c r="O169" s="6">
        <f t="shared" si="25"/>
        <v>-53.124099999999999</v>
      </c>
    </row>
    <row r="170" spans="2:16" x14ac:dyDescent="0.25">
      <c r="B170" s="88">
        <v>31121222222.222</v>
      </c>
      <c r="C170" s="88">
        <v>-70.896950000000004</v>
      </c>
      <c r="D170" s="88">
        <v>-62.869796999999998</v>
      </c>
      <c r="F170" s="6" t="s">
        <v>21</v>
      </c>
      <c r="J170" s="88">
        <v>31121222222.222</v>
      </c>
      <c r="K170" s="88">
        <v>-43.330536000000002</v>
      </c>
      <c r="L170" s="88">
        <v>-34.279854</v>
      </c>
      <c r="N170" s="6" t="s">
        <v>21</v>
      </c>
    </row>
    <row r="171" spans="2:16" x14ac:dyDescent="0.25">
      <c r="B171" s="88">
        <v>32000000000</v>
      </c>
      <c r="C171" s="88">
        <v>-80.664649999999995</v>
      </c>
      <c r="D171" s="88">
        <v>-71.801102</v>
      </c>
      <c r="J171" s="88">
        <v>32000000000</v>
      </c>
      <c r="K171" s="88">
        <v>-48.956561999999998</v>
      </c>
      <c r="L171" s="88">
        <v>-38.904105999999999</v>
      </c>
    </row>
    <row r="172" spans="2:16" x14ac:dyDescent="0.25">
      <c r="B172" s="88" t="s">
        <v>21</v>
      </c>
      <c r="J172" s="88" t="s">
        <v>21</v>
      </c>
    </row>
    <row r="173" spans="2:16" x14ac:dyDescent="0.25">
      <c r="F173" s="6" t="s">
        <v>39</v>
      </c>
      <c r="N173" s="6" t="s">
        <v>39</v>
      </c>
    </row>
    <row r="174" spans="2:16" ht="15.75" x14ac:dyDescent="0.25">
      <c r="F174" s="6" t="s">
        <v>19</v>
      </c>
      <c r="G174" s="6" t="str">
        <f t="shared" ref="G174:G193" si="28">D200</f>
        <v>2Ix4L dBc Log Mag(dB)</v>
      </c>
      <c r="H174" s="35">
        <v>2</v>
      </c>
      <c r="N174" s="6" t="s">
        <v>19</v>
      </c>
      <c r="O174" s="6" t="str">
        <f t="shared" ref="O174:O193" si="29">L200</f>
        <v>2Ix4L dBc Log Mag(dB)</v>
      </c>
      <c r="P174" s="35">
        <v>2</v>
      </c>
    </row>
    <row r="175" spans="2:16" ht="15.75" x14ac:dyDescent="0.25">
      <c r="B175" s="88" t="s">
        <v>37</v>
      </c>
      <c r="F175" s="6">
        <f t="shared" ref="F175:F193" si="30">B201/1000000000</f>
        <v>31.818000000000001</v>
      </c>
      <c r="G175" s="6">
        <f t="shared" si="28"/>
        <v>-46.862693999999998</v>
      </c>
      <c r="H175" s="36">
        <f>ABS(AVERAGE(G175:G193)-(H174-1)*5)</f>
        <v>48.745287684210531</v>
      </c>
      <c r="J175" s="88" t="s">
        <v>37</v>
      </c>
      <c r="N175" s="6">
        <f t="shared" ref="N175:N193" si="31">J201/1000000000</f>
        <v>31.818000000000001</v>
      </c>
      <c r="O175" s="6">
        <f t="shared" si="29"/>
        <v>-60.893580999999998</v>
      </c>
      <c r="P175" s="36">
        <f>ABS(AVERAGE(O175:O193)-(P174-1)*5)</f>
        <v>64.021739157894729</v>
      </c>
    </row>
    <row r="176" spans="2:16" x14ac:dyDescent="0.25">
      <c r="B176" s="88" t="s">
        <v>19</v>
      </c>
      <c r="C176" s="88" t="s">
        <v>146</v>
      </c>
      <c r="D176" s="88" t="s">
        <v>77</v>
      </c>
      <c r="F176" s="6">
        <f t="shared" si="30"/>
        <v>31.828111111110999</v>
      </c>
      <c r="G176" s="6">
        <f t="shared" si="28"/>
        <v>-45.897239999999996</v>
      </c>
      <c r="J176" s="88" t="s">
        <v>19</v>
      </c>
      <c r="K176" s="88" t="s">
        <v>146</v>
      </c>
      <c r="L176" s="88" t="s">
        <v>77</v>
      </c>
      <c r="N176" s="6">
        <f t="shared" si="31"/>
        <v>31.828111111110999</v>
      </c>
      <c r="O176" s="6">
        <f t="shared" si="29"/>
        <v>-61.475619999999999</v>
      </c>
    </row>
    <row r="177" spans="2:15" x14ac:dyDescent="0.25">
      <c r="B177" s="88">
        <v>24182000000</v>
      </c>
      <c r="C177" s="88">
        <v>-54.102252999999997</v>
      </c>
      <c r="D177" s="88">
        <v>-49.870285000000003</v>
      </c>
      <c r="F177" s="6">
        <f t="shared" si="30"/>
        <v>31.838222222222001</v>
      </c>
      <c r="G177" s="6">
        <f t="shared" si="28"/>
        <v>-45.060425000000002</v>
      </c>
      <c r="J177" s="88">
        <v>24182000000</v>
      </c>
      <c r="K177" s="88">
        <v>-65.216842999999997</v>
      </c>
      <c r="L177" s="88">
        <v>-57.708328000000002</v>
      </c>
      <c r="N177" s="6">
        <f t="shared" si="31"/>
        <v>31.838222222222001</v>
      </c>
      <c r="O177" s="6">
        <f t="shared" si="29"/>
        <v>-61.937533999999999</v>
      </c>
    </row>
    <row r="178" spans="2:15" x14ac:dyDescent="0.25">
      <c r="B178" s="88">
        <v>24616333333.333</v>
      </c>
      <c r="C178" s="88">
        <v>-53.426361</v>
      </c>
      <c r="D178" s="88">
        <v>-48.583576000000001</v>
      </c>
      <c r="F178" s="6">
        <f t="shared" si="30"/>
        <v>31.848333333332999</v>
      </c>
      <c r="G178" s="6">
        <f t="shared" si="28"/>
        <v>-44.304008000000003</v>
      </c>
      <c r="J178" s="88">
        <v>24616333333.333</v>
      </c>
      <c r="K178" s="88">
        <v>-69.863372999999996</v>
      </c>
      <c r="L178" s="88">
        <v>-62.280673999999998</v>
      </c>
      <c r="N178" s="6">
        <f t="shared" si="31"/>
        <v>31.848333333332999</v>
      </c>
      <c r="O178" s="6">
        <f t="shared" si="29"/>
        <v>-61.752974999999999</v>
      </c>
    </row>
    <row r="179" spans="2:15" x14ac:dyDescent="0.25">
      <c r="B179" s="88">
        <v>25050666666.667</v>
      </c>
      <c r="C179" s="88">
        <v>-56.135776999999997</v>
      </c>
      <c r="D179" s="88">
        <v>-50.879989999999999</v>
      </c>
      <c r="F179" s="6">
        <f t="shared" si="30"/>
        <v>31.858444444444</v>
      </c>
      <c r="G179" s="6">
        <f t="shared" si="28"/>
        <v>-44.097797</v>
      </c>
      <c r="J179" s="88">
        <v>25050666666.667</v>
      </c>
      <c r="K179" s="88">
        <v>-68.339539000000002</v>
      </c>
      <c r="L179" s="88">
        <v>-60.743378</v>
      </c>
      <c r="N179" s="6">
        <f t="shared" si="31"/>
        <v>31.858444444444</v>
      </c>
      <c r="O179" s="6">
        <f t="shared" si="29"/>
        <v>-61.069015999999998</v>
      </c>
    </row>
    <row r="180" spans="2:15" x14ac:dyDescent="0.25">
      <c r="B180" s="88">
        <v>25485000000</v>
      </c>
      <c r="C180" s="88">
        <v>-54.201346999999998</v>
      </c>
      <c r="D180" s="88">
        <v>-48.567818000000003</v>
      </c>
      <c r="F180" s="6">
        <f t="shared" si="30"/>
        <v>31.868555555556</v>
      </c>
      <c r="G180" s="6">
        <f t="shared" si="28"/>
        <v>-43.655518000000001</v>
      </c>
      <c r="J180" s="88">
        <v>25485000000</v>
      </c>
      <c r="K180" s="88">
        <v>-66.124724999999998</v>
      </c>
      <c r="L180" s="88">
        <v>-58.852257000000002</v>
      </c>
      <c r="N180" s="6">
        <f t="shared" si="31"/>
        <v>31.868555555556</v>
      </c>
      <c r="O180" s="6">
        <f t="shared" si="29"/>
        <v>-60.523808000000002</v>
      </c>
    </row>
    <row r="181" spans="2:15" x14ac:dyDescent="0.25">
      <c r="B181" s="88">
        <v>25919333333.333</v>
      </c>
      <c r="C181" s="88">
        <v>-56.799968999999997</v>
      </c>
      <c r="D181" s="88">
        <v>-51.123851999999999</v>
      </c>
      <c r="F181" s="6">
        <f t="shared" si="30"/>
        <v>31.878666666667002</v>
      </c>
      <c r="G181" s="6">
        <f t="shared" si="28"/>
        <v>-43.382598999999999</v>
      </c>
      <c r="J181" s="88">
        <v>25919333333.333</v>
      </c>
      <c r="K181" s="88">
        <v>-70.051102</v>
      </c>
      <c r="L181" s="88">
        <v>-63.304535000000001</v>
      </c>
      <c r="N181" s="6">
        <f t="shared" si="31"/>
        <v>31.878666666667002</v>
      </c>
      <c r="O181" s="6">
        <f t="shared" si="29"/>
        <v>-59.727477999999998</v>
      </c>
    </row>
    <row r="182" spans="2:15" x14ac:dyDescent="0.25">
      <c r="B182" s="88">
        <v>26353666666.667</v>
      </c>
      <c r="C182" s="88">
        <v>-56.174522000000003</v>
      </c>
      <c r="D182" s="88">
        <v>-50.268878999999998</v>
      </c>
      <c r="F182" s="6">
        <f t="shared" si="30"/>
        <v>31.888777777777999</v>
      </c>
      <c r="G182" s="6">
        <f t="shared" si="28"/>
        <v>-43.408566</v>
      </c>
      <c r="J182" s="88">
        <v>26353666666.667</v>
      </c>
      <c r="K182" s="88">
        <v>-66.953277999999997</v>
      </c>
      <c r="L182" s="88">
        <v>-59.820163999999998</v>
      </c>
      <c r="N182" s="6">
        <f t="shared" si="31"/>
        <v>31.888777777777999</v>
      </c>
      <c r="O182" s="6">
        <f t="shared" si="29"/>
        <v>-59.221415999999998</v>
      </c>
    </row>
    <row r="183" spans="2:15" x14ac:dyDescent="0.25">
      <c r="B183" s="88">
        <v>26788000000</v>
      </c>
      <c r="C183" s="88">
        <v>-56.065959999999997</v>
      </c>
      <c r="D183" s="88">
        <v>-49.936920000000001</v>
      </c>
      <c r="F183" s="6">
        <f t="shared" si="30"/>
        <v>31.898888888889001</v>
      </c>
      <c r="G183" s="6">
        <f t="shared" si="28"/>
        <v>-43.504967000000001</v>
      </c>
      <c r="J183" s="88">
        <v>26788000000</v>
      </c>
      <c r="K183" s="88">
        <v>-66.355873000000003</v>
      </c>
      <c r="L183" s="88">
        <v>-58.508495000000003</v>
      </c>
      <c r="N183" s="6">
        <f t="shared" si="31"/>
        <v>31.898888888889001</v>
      </c>
      <c r="O183" s="6">
        <f t="shared" si="29"/>
        <v>-58.932319999999997</v>
      </c>
    </row>
    <row r="184" spans="2:15" x14ac:dyDescent="0.25">
      <c r="B184" s="88">
        <v>27222333333.333</v>
      </c>
      <c r="C184" s="88">
        <v>-54.639125999999997</v>
      </c>
      <c r="D184" s="88">
        <v>-48.781635000000001</v>
      </c>
      <c r="F184" s="6">
        <f t="shared" si="30"/>
        <v>31.908999999999999</v>
      </c>
      <c r="G184" s="6">
        <f t="shared" si="28"/>
        <v>-43.416252</v>
      </c>
      <c r="J184" s="88">
        <v>27222333333.333</v>
      </c>
      <c r="K184" s="88">
        <v>-69.627014000000003</v>
      </c>
      <c r="L184" s="88">
        <v>-61.866325000000003</v>
      </c>
      <c r="N184" s="6">
        <f t="shared" si="31"/>
        <v>31.908999999999999</v>
      </c>
      <c r="O184" s="6">
        <f t="shared" si="29"/>
        <v>-58.292926999999999</v>
      </c>
    </row>
    <row r="185" spans="2:15" x14ac:dyDescent="0.25">
      <c r="B185" s="88">
        <v>27656666666.667</v>
      </c>
      <c r="C185" s="88">
        <v>-55.866154000000002</v>
      </c>
      <c r="D185" s="88">
        <v>-49.925392000000002</v>
      </c>
      <c r="F185" s="6">
        <f t="shared" si="30"/>
        <v>31.919111111111</v>
      </c>
      <c r="G185" s="6">
        <f t="shared" si="28"/>
        <v>-43.489669999999997</v>
      </c>
      <c r="J185" s="88">
        <v>27656666666.667</v>
      </c>
      <c r="K185" s="88">
        <v>-73.458625999999995</v>
      </c>
      <c r="L185" s="88">
        <v>-65.613335000000006</v>
      </c>
      <c r="N185" s="6">
        <f t="shared" si="31"/>
        <v>31.919111111111</v>
      </c>
      <c r="O185" s="6">
        <f t="shared" si="29"/>
        <v>-58.807270000000003</v>
      </c>
    </row>
    <row r="186" spans="2:15" x14ac:dyDescent="0.25">
      <c r="B186" s="88">
        <v>28091000000</v>
      </c>
      <c r="C186" s="88">
        <v>-56.652531000000003</v>
      </c>
      <c r="D186" s="88">
        <v>-50.6357</v>
      </c>
      <c r="F186" s="6">
        <f t="shared" si="30"/>
        <v>31.929222222221998</v>
      </c>
      <c r="G186" s="6">
        <f t="shared" si="28"/>
        <v>-43.524628</v>
      </c>
      <c r="J186" s="88">
        <v>28091000000</v>
      </c>
      <c r="K186" s="88">
        <v>-81.794334000000006</v>
      </c>
      <c r="L186" s="88">
        <v>-74.421531999999999</v>
      </c>
      <c r="N186" s="6">
        <f t="shared" si="31"/>
        <v>31.929222222221998</v>
      </c>
      <c r="O186" s="6">
        <f t="shared" si="29"/>
        <v>-58.495953</v>
      </c>
    </row>
    <row r="187" spans="2:15" x14ac:dyDescent="0.25">
      <c r="B187" s="88">
        <v>28525333333.333</v>
      </c>
      <c r="C187" s="88">
        <v>-56.699772000000003</v>
      </c>
      <c r="D187" s="88">
        <v>-50.530906999999999</v>
      </c>
      <c r="F187" s="6">
        <f t="shared" si="30"/>
        <v>31.939333333333</v>
      </c>
      <c r="G187" s="6">
        <f t="shared" si="28"/>
        <v>-43.326191000000001</v>
      </c>
      <c r="J187" s="88">
        <v>28525333333.333</v>
      </c>
      <c r="K187" s="88">
        <v>-71.534133999999995</v>
      </c>
      <c r="L187" s="88">
        <v>-64.788559000000006</v>
      </c>
      <c r="N187" s="6">
        <f t="shared" si="31"/>
        <v>31.939333333333</v>
      </c>
      <c r="O187" s="6">
        <f t="shared" si="29"/>
        <v>-57.610469999999999</v>
      </c>
    </row>
    <row r="188" spans="2:15" x14ac:dyDescent="0.25">
      <c r="B188" s="88">
        <v>28959666666.667</v>
      </c>
      <c r="C188" s="88">
        <v>-61.535972999999998</v>
      </c>
      <c r="D188" s="88">
        <v>-55.175384999999999</v>
      </c>
      <c r="F188" s="6">
        <f t="shared" si="30"/>
        <v>31.949444444444001</v>
      </c>
      <c r="G188" s="6">
        <f t="shared" si="28"/>
        <v>-42.488028999999997</v>
      </c>
      <c r="J188" s="88">
        <v>28959666666.667</v>
      </c>
      <c r="K188" s="88">
        <v>-71.885185000000007</v>
      </c>
      <c r="L188" s="88">
        <v>-65.072479000000001</v>
      </c>
      <c r="N188" s="6">
        <f t="shared" si="31"/>
        <v>31.949444444444001</v>
      </c>
      <c r="O188" s="6">
        <f t="shared" si="29"/>
        <v>-55.936317000000003</v>
      </c>
    </row>
    <row r="189" spans="2:15" x14ac:dyDescent="0.25">
      <c r="B189" s="88">
        <v>29394000000</v>
      </c>
      <c r="C189" s="88">
        <v>-62.668903</v>
      </c>
      <c r="D189" s="88">
        <v>-55.855441999999996</v>
      </c>
      <c r="F189" s="6">
        <f t="shared" si="30"/>
        <v>31.959555555556001</v>
      </c>
      <c r="G189" s="6">
        <f t="shared" si="28"/>
        <v>-42.812728999999997</v>
      </c>
      <c r="J189" s="88">
        <v>29394000000</v>
      </c>
      <c r="K189" s="88">
        <v>-65.691665999999998</v>
      </c>
      <c r="L189" s="88">
        <v>-58.020102999999999</v>
      </c>
      <c r="N189" s="6">
        <f t="shared" si="31"/>
        <v>31.959555555556001</v>
      </c>
      <c r="O189" s="6">
        <f t="shared" si="29"/>
        <v>-56.699238000000001</v>
      </c>
    </row>
    <row r="190" spans="2:15" x14ac:dyDescent="0.25">
      <c r="B190" s="88">
        <v>29828333333.333</v>
      </c>
      <c r="C190" s="88">
        <v>-68.084625000000003</v>
      </c>
      <c r="D190" s="88">
        <v>-60.229762999999998</v>
      </c>
      <c r="F190" s="6">
        <f t="shared" si="30"/>
        <v>31.969666666666999</v>
      </c>
      <c r="G190" s="6">
        <f t="shared" si="28"/>
        <v>-42.855274000000001</v>
      </c>
      <c r="J190" s="88">
        <v>29828333333.333</v>
      </c>
      <c r="K190" s="88">
        <v>-70.154976000000005</v>
      </c>
      <c r="L190" s="88">
        <v>-60.955852999999998</v>
      </c>
      <c r="N190" s="6">
        <f t="shared" si="31"/>
        <v>31.969666666666999</v>
      </c>
      <c r="O190" s="6">
        <f t="shared" si="29"/>
        <v>-56.899391000000001</v>
      </c>
    </row>
    <row r="191" spans="2:15" x14ac:dyDescent="0.25">
      <c r="B191" s="88">
        <v>30262666666.667</v>
      </c>
      <c r="C191" s="88">
        <v>-62.081909000000003</v>
      </c>
      <c r="D191" s="88">
        <v>-54.291522999999998</v>
      </c>
      <c r="F191" s="6">
        <f t="shared" si="30"/>
        <v>31.979777777778001</v>
      </c>
      <c r="G191" s="6">
        <f t="shared" si="28"/>
        <v>-43.293357999999998</v>
      </c>
      <c r="J191" s="88">
        <v>30262666666.667</v>
      </c>
      <c r="K191" s="88">
        <v>-70.259772999999996</v>
      </c>
      <c r="L191" s="88">
        <v>-60.760620000000003</v>
      </c>
      <c r="N191" s="6">
        <f t="shared" si="31"/>
        <v>31.979777777778001</v>
      </c>
      <c r="O191" s="6">
        <f t="shared" si="29"/>
        <v>-57.558453</v>
      </c>
    </row>
    <row r="192" spans="2:15" x14ac:dyDescent="0.25">
      <c r="B192" s="88">
        <v>30697000000</v>
      </c>
      <c r="C192" s="88">
        <v>-66.460205000000002</v>
      </c>
      <c r="D192" s="88">
        <v>-58.530360999999999</v>
      </c>
      <c r="F192" s="6">
        <f t="shared" si="30"/>
        <v>31.989888888888999</v>
      </c>
      <c r="G192" s="6">
        <f t="shared" si="28"/>
        <v>-43.206660999999997</v>
      </c>
      <c r="J192" s="88">
        <v>30697000000</v>
      </c>
      <c r="K192" s="88">
        <v>-67.591705000000005</v>
      </c>
      <c r="L192" s="88">
        <v>-57.769806000000003</v>
      </c>
      <c r="N192" s="6">
        <f t="shared" si="31"/>
        <v>31.989888888888999</v>
      </c>
      <c r="O192" s="6">
        <f t="shared" si="29"/>
        <v>-58.193432000000001</v>
      </c>
    </row>
    <row r="193" spans="2:16" x14ac:dyDescent="0.25">
      <c r="B193" s="88">
        <v>31131333333.333</v>
      </c>
      <c r="C193" s="88">
        <v>-60.747829000000003</v>
      </c>
      <c r="D193" s="88">
        <v>-53.067059</v>
      </c>
      <c r="F193" s="6">
        <f t="shared" si="30"/>
        <v>32</v>
      </c>
      <c r="G193" s="6">
        <f t="shared" si="28"/>
        <v>-42.573860000000003</v>
      </c>
      <c r="J193" s="88">
        <v>31131333333.333</v>
      </c>
      <c r="K193" s="88">
        <v>-70.092117000000002</v>
      </c>
      <c r="L193" s="88">
        <v>-60.732894999999999</v>
      </c>
      <c r="N193" s="6">
        <f t="shared" si="31"/>
        <v>32</v>
      </c>
      <c r="O193" s="6">
        <f t="shared" si="29"/>
        <v>-57.385845000000003</v>
      </c>
    </row>
    <row r="194" spans="2:16" x14ac:dyDescent="0.25">
      <c r="B194" s="88">
        <v>31565666666.667</v>
      </c>
      <c r="C194" s="88">
        <v>-64.021468999999996</v>
      </c>
      <c r="D194" s="88">
        <v>-55.994315999999998</v>
      </c>
      <c r="F194" s="6" t="s">
        <v>21</v>
      </c>
      <c r="J194" s="88">
        <v>31565666666.667</v>
      </c>
      <c r="K194" s="88">
        <v>-67.877571000000003</v>
      </c>
      <c r="L194" s="88">
        <v>-58.826889000000001</v>
      </c>
      <c r="N194" s="6" t="s">
        <v>21</v>
      </c>
    </row>
    <row r="195" spans="2:16" x14ac:dyDescent="0.25">
      <c r="B195" s="88">
        <v>32000000000</v>
      </c>
      <c r="C195" s="88">
        <v>-59.449157999999997</v>
      </c>
      <c r="D195" s="88">
        <v>-50.585605999999999</v>
      </c>
      <c r="J195" s="88">
        <v>32000000000</v>
      </c>
      <c r="K195" s="88">
        <v>-63.176555999999998</v>
      </c>
      <c r="L195" s="88">
        <v>-53.124099999999999</v>
      </c>
    </row>
    <row r="196" spans="2:16" x14ac:dyDescent="0.25">
      <c r="B196" s="88" t="s">
        <v>21</v>
      </c>
      <c r="J196" s="88" t="s">
        <v>21</v>
      </c>
    </row>
    <row r="197" spans="2:16" x14ac:dyDescent="0.25">
      <c r="F197" s="6" t="s">
        <v>41</v>
      </c>
      <c r="N197" s="6" t="s">
        <v>41</v>
      </c>
    </row>
    <row r="198" spans="2:16" ht="15.75" x14ac:dyDescent="0.25">
      <c r="F198" s="6" t="s">
        <v>19</v>
      </c>
      <c r="G198" s="6" t="str">
        <f t="shared" ref="G198:G217" si="32">D224</f>
        <v>2Ix5L dBc Log Mag(dB)</v>
      </c>
      <c r="H198" s="35">
        <v>2</v>
      </c>
      <c r="N198" s="6" t="s">
        <v>19</v>
      </c>
      <c r="O198" s="6" t="str">
        <f t="shared" ref="O198:O217" si="33">L224</f>
        <v>2Ix5L dBc Log Mag(dB)</v>
      </c>
      <c r="P198" s="35">
        <v>2</v>
      </c>
    </row>
    <row r="199" spans="2:16" ht="15.75" x14ac:dyDescent="0.25">
      <c r="B199" s="88" t="s">
        <v>39</v>
      </c>
      <c r="F199" s="6">
        <f t="shared" ref="F199:F217" si="34">B225/1000000000</f>
        <v>29.797999999999998</v>
      </c>
      <c r="G199" s="6">
        <f t="shared" si="32"/>
        <v>-55.582748000000002</v>
      </c>
      <c r="H199" s="36">
        <f>ABS(AVERAGE(G199:G217)-(H198-1)*5)</f>
        <v>56.705899842105261</v>
      </c>
      <c r="J199" s="88" t="s">
        <v>39</v>
      </c>
      <c r="N199" s="6">
        <f t="shared" ref="N199:N217" si="35">J225/1000000000</f>
        <v>29.797999999999998</v>
      </c>
      <c r="O199" s="6">
        <f t="shared" si="33"/>
        <v>-57.259765999999999</v>
      </c>
      <c r="P199" s="36">
        <f>ABS(AVERAGE(O199:O217)-(P198-1)*5)</f>
        <v>58.499464526315798</v>
      </c>
    </row>
    <row r="200" spans="2:16" x14ac:dyDescent="0.25">
      <c r="B200" s="88" t="s">
        <v>19</v>
      </c>
      <c r="C200" s="88" t="s">
        <v>147</v>
      </c>
      <c r="D200" s="88" t="s">
        <v>78</v>
      </c>
      <c r="F200" s="6">
        <f t="shared" si="34"/>
        <v>29.920333333333001</v>
      </c>
      <c r="G200" s="6">
        <f t="shared" si="32"/>
        <v>-50.532420999999999</v>
      </c>
      <c r="J200" s="88" t="s">
        <v>19</v>
      </c>
      <c r="K200" s="88" t="s">
        <v>147</v>
      </c>
      <c r="L200" s="88" t="s">
        <v>78</v>
      </c>
      <c r="N200" s="6">
        <f t="shared" si="35"/>
        <v>29.920333333333001</v>
      </c>
      <c r="O200" s="6">
        <f t="shared" si="33"/>
        <v>-54.405780999999998</v>
      </c>
    </row>
    <row r="201" spans="2:16" x14ac:dyDescent="0.25">
      <c r="B201" s="88">
        <v>31818000000</v>
      </c>
      <c r="C201" s="88">
        <v>-51.094662</v>
      </c>
      <c r="D201" s="88">
        <v>-46.862693999999998</v>
      </c>
      <c r="F201" s="6">
        <f t="shared" si="34"/>
        <v>30.042666666666999</v>
      </c>
      <c r="G201" s="6">
        <f t="shared" si="32"/>
        <v>-52.280262</v>
      </c>
      <c r="J201" s="88">
        <v>31818000000</v>
      </c>
      <c r="K201" s="88">
        <v>-68.402091999999996</v>
      </c>
      <c r="L201" s="88">
        <v>-60.893580999999998</v>
      </c>
      <c r="N201" s="6">
        <f t="shared" si="35"/>
        <v>30.042666666666999</v>
      </c>
      <c r="O201" s="6">
        <f t="shared" si="33"/>
        <v>-55.085354000000002</v>
      </c>
    </row>
    <row r="202" spans="2:16" x14ac:dyDescent="0.25">
      <c r="B202" s="88">
        <v>31828111111.111</v>
      </c>
      <c r="C202" s="88">
        <v>-50.740025000000003</v>
      </c>
      <c r="D202" s="88">
        <v>-45.897239999999996</v>
      </c>
      <c r="F202" s="6">
        <f t="shared" si="34"/>
        <v>30.164999999999999</v>
      </c>
      <c r="G202" s="6">
        <f t="shared" si="32"/>
        <v>-50.971767</v>
      </c>
      <c r="J202" s="88">
        <v>31828111111.111</v>
      </c>
      <c r="K202" s="88">
        <v>-69.058318999999997</v>
      </c>
      <c r="L202" s="88">
        <v>-61.475619999999999</v>
      </c>
      <c r="N202" s="6">
        <f t="shared" si="35"/>
        <v>30.164999999999999</v>
      </c>
      <c r="O202" s="6">
        <f t="shared" si="33"/>
        <v>-57.680508000000003</v>
      </c>
    </row>
    <row r="203" spans="2:16" x14ac:dyDescent="0.25">
      <c r="B203" s="88">
        <v>31838222222.222</v>
      </c>
      <c r="C203" s="88">
        <v>-50.316208000000003</v>
      </c>
      <c r="D203" s="88">
        <v>-45.060425000000002</v>
      </c>
      <c r="F203" s="6">
        <f t="shared" si="34"/>
        <v>30.287333333332999</v>
      </c>
      <c r="G203" s="6">
        <f t="shared" si="32"/>
        <v>-52.731400000000001</v>
      </c>
      <c r="J203" s="88">
        <v>31838222222.222</v>
      </c>
      <c r="K203" s="88">
        <v>-69.533691000000005</v>
      </c>
      <c r="L203" s="88">
        <v>-61.937533999999999</v>
      </c>
      <c r="N203" s="6">
        <f t="shared" si="35"/>
        <v>30.287333333332999</v>
      </c>
      <c r="O203" s="6">
        <f t="shared" si="33"/>
        <v>-54.337085999999999</v>
      </c>
    </row>
    <row r="204" spans="2:16" x14ac:dyDescent="0.25">
      <c r="B204" s="88">
        <v>31848333333.333</v>
      </c>
      <c r="C204" s="88">
        <v>-49.937538000000004</v>
      </c>
      <c r="D204" s="88">
        <v>-44.304008000000003</v>
      </c>
      <c r="F204" s="6">
        <f t="shared" si="34"/>
        <v>30.409666666667</v>
      </c>
      <c r="G204" s="6">
        <f t="shared" si="32"/>
        <v>-48.378017</v>
      </c>
      <c r="J204" s="88">
        <v>31848333333.333</v>
      </c>
      <c r="K204" s="88">
        <v>-69.025435999999999</v>
      </c>
      <c r="L204" s="88">
        <v>-61.752974999999999</v>
      </c>
      <c r="N204" s="6">
        <f t="shared" si="35"/>
        <v>30.409666666667</v>
      </c>
      <c r="O204" s="6">
        <f t="shared" si="33"/>
        <v>-55.922817000000002</v>
      </c>
    </row>
    <row r="205" spans="2:16" x14ac:dyDescent="0.25">
      <c r="B205" s="88">
        <v>31858444444.444</v>
      </c>
      <c r="C205" s="88">
        <v>-49.773913999999998</v>
      </c>
      <c r="D205" s="88">
        <v>-44.097797</v>
      </c>
      <c r="F205" s="6">
        <f t="shared" si="34"/>
        <v>30.532</v>
      </c>
      <c r="G205" s="6">
        <f t="shared" si="32"/>
        <v>-52.009093999999997</v>
      </c>
      <c r="J205" s="88">
        <v>31858444444.444</v>
      </c>
      <c r="K205" s="88">
        <v>-67.81559</v>
      </c>
      <c r="L205" s="88">
        <v>-61.069015999999998</v>
      </c>
      <c r="N205" s="6">
        <f t="shared" si="35"/>
        <v>30.532</v>
      </c>
      <c r="O205" s="6">
        <f t="shared" si="33"/>
        <v>-58.207408999999998</v>
      </c>
    </row>
    <row r="206" spans="2:16" x14ac:dyDescent="0.25">
      <c r="B206" s="88">
        <v>31868555555.556</v>
      </c>
      <c r="C206" s="88">
        <v>-49.561160999999998</v>
      </c>
      <c r="D206" s="88">
        <v>-43.655518000000001</v>
      </c>
      <c r="F206" s="6">
        <f t="shared" si="34"/>
        <v>30.654333333333</v>
      </c>
      <c r="G206" s="6">
        <f t="shared" si="32"/>
        <v>-55.888924000000003</v>
      </c>
      <c r="J206" s="88">
        <v>31868555555.556</v>
      </c>
      <c r="K206" s="88">
        <v>-67.656929000000005</v>
      </c>
      <c r="L206" s="88">
        <v>-60.523808000000002</v>
      </c>
      <c r="N206" s="6">
        <f t="shared" si="35"/>
        <v>30.654333333333</v>
      </c>
      <c r="O206" s="6">
        <f t="shared" si="33"/>
        <v>-53.962051000000002</v>
      </c>
    </row>
    <row r="207" spans="2:16" x14ac:dyDescent="0.25">
      <c r="B207" s="88">
        <v>31878666666.667</v>
      </c>
      <c r="C207" s="88">
        <v>-49.511642000000002</v>
      </c>
      <c r="D207" s="88">
        <v>-43.382598999999999</v>
      </c>
      <c r="F207" s="6">
        <f t="shared" si="34"/>
        <v>30.776666666667001</v>
      </c>
      <c r="G207" s="6">
        <f t="shared" si="32"/>
        <v>-48.646687</v>
      </c>
      <c r="J207" s="88">
        <v>31878666666.667</v>
      </c>
      <c r="K207" s="88">
        <v>-67.574860000000001</v>
      </c>
      <c r="L207" s="88">
        <v>-59.727477999999998</v>
      </c>
      <c r="N207" s="6">
        <f t="shared" si="35"/>
        <v>30.776666666667001</v>
      </c>
      <c r="O207" s="6">
        <f t="shared" si="33"/>
        <v>-53.759571000000001</v>
      </c>
    </row>
    <row r="208" spans="2:16" x14ac:dyDescent="0.25">
      <c r="B208" s="88">
        <v>31888777777.778</v>
      </c>
      <c r="C208" s="88">
        <v>-49.266055999999999</v>
      </c>
      <c r="D208" s="88">
        <v>-43.408566</v>
      </c>
      <c r="F208" s="6">
        <f t="shared" si="34"/>
        <v>30.899000000000001</v>
      </c>
      <c r="G208" s="6">
        <f t="shared" si="32"/>
        <v>-52.350754000000002</v>
      </c>
      <c r="J208" s="88">
        <v>31888777777.778</v>
      </c>
      <c r="K208" s="88">
        <v>-66.982108999999994</v>
      </c>
      <c r="L208" s="88">
        <v>-59.221415999999998</v>
      </c>
      <c r="N208" s="6">
        <f t="shared" si="35"/>
        <v>30.899000000000001</v>
      </c>
      <c r="O208" s="6">
        <f t="shared" si="33"/>
        <v>-56.746062999999999</v>
      </c>
    </row>
    <row r="209" spans="2:16" x14ac:dyDescent="0.25">
      <c r="B209" s="88">
        <v>31898888888.889</v>
      </c>
      <c r="C209" s="88">
        <v>-49.445728000000003</v>
      </c>
      <c r="D209" s="88">
        <v>-43.504967000000001</v>
      </c>
      <c r="F209" s="6">
        <f t="shared" si="34"/>
        <v>31.021333333333001</v>
      </c>
      <c r="G209" s="6">
        <f t="shared" si="32"/>
        <v>-52.602378999999999</v>
      </c>
      <c r="J209" s="88">
        <v>31898888888.889</v>
      </c>
      <c r="K209" s="88">
        <v>-66.777618000000004</v>
      </c>
      <c r="L209" s="88">
        <v>-58.932319999999997</v>
      </c>
      <c r="N209" s="6">
        <f t="shared" si="35"/>
        <v>31.021333333333001</v>
      </c>
      <c r="O209" s="6">
        <f t="shared" si="33"/>
        <v>-54.40052</v>
      </c>
    </row>
    <row r="210" spans="2:16" x14ac:dyDescent="0.25">
      <c r="B210" s="88">
        <v>31909000000</v>
      </c>
      <c r="C210" s="88">
        <v>-49.433086000000003</v>
      </c>
      <c r="D210" s="88">
        <v>-43.416252</v>
      </c>
      <c r="F210" s="6">
        <f t="shared" si="34"/>
        <v>31.143666666666999</v>
      </c>
      <c r="G210" s="6">
        <f t="shared" si="32"/>
        <v>-50.675007000000001</v>
      </c>
      <c r="J210" s="88">
        <v>31909000000</v>
      </c>
      <c r="K210" s="88">
        <v>-65.665733000000003</v>
      </c>
      <c r="L210" s="88">
        <v>-58.292926999999999</v>
      </c>
      <c r="N210" s="6">
        <f t="shared" si="35"/>
        <v>31.143666666666999</v>
      </c>
      <c r="O210" s="6">
        <f t="shared" si="33"/>
        <v>-54.192959000000002</v>
      </c>
    </row>
    <row r="211" spans="2:16" x14ac:dyDescent="0.25">
      <c r="B211" s="88">
        <v>31919111111.111</v>
      </c>
      <c r="C211" s="88">
        <v>-49.658538999999998</v>
      </c>
      <c r="D211" s="88">
        <v>-43.489669999999997</v>
      </c>
      <c r="F211" s="6">
        <f t="shared" si="34"/>
        <v>31.265999999999998</v>
      </c>
      <c r="G211" s="6">
        <f t="shared" si="32"/>
        <v>-54.536574999999999</v>
      </c>
      <c r="J211" s="88">
        <v>31919111111.111</v>
      </c>
      <c r="K211" s="88">
        <v>-65.552841000000001</v>
      </c>
      <c r="L211" s="88">
        <v>-58.807270000000003</v>
      </c>
      <c r="N211" s="6">
        <f t="shared" si="35"/>
        <v>31.265999999999998</v>
      </c>
      <c r="O211" s="6">
        <f t="shared" si="33"/>
        <v>-55.561813000000001</v>
      </c>
    </row>
    <row r="212" spans="2:16" x14ac:dyDescent="0.25">
      <c r="B212" s="88">
        <v>31929222222.222</v>
      </c>
      <c r="C212" s="88">
        <v>-49.885219999999997</v>
      </c>
      <c r="D212" s="88">
        <v>-43.524628</v>
      </c>
      <c r="F212" s="6">
        <f t="shared" si="34"/>
        <v>31.388333333333001</v>
      </c>
      <c r="G212" s="6">
        <f t="shared" si="32"/>
        <v>-51.421886000000001</v>
      </c>
      <c r="J212" s="88">
        <v>31929222222.222</v>
      </c>
      <c r="K212" s="88">
        <v>-65.308661999999998</v>
      </c>
      <c r="L212" s="88">
        <v>-58.495953</v>
      </c>
      <c r="N212" s="6">
        <f t="shared" si="35"/>
        <v>31.388333333333001</v>
      </c>
      <c r="O212" s="6">
        <f t="shared" si="33"/>
        <v>-51.039448</v>
      </c>
    </row>
    <row r="213" spans="2:16" x14ac:dyDescent="0.25">
      <c r="B213" s="88">
        <v>31939333333.333</v>
      </c>
      <c r="C213" s="88">
        <v>-50.139656000000002</v>
      </c>
      <c r="D213" s="88">
        <v>-43.326191000000001</v>
      </c>
      <c r="F213" s="6">
        <f t="shared" si="34"/>
        <v>31.510666666666999</v>
      </c>
      <c r="G213" s="6">
        <f t="shared" si="32"/>
        <v>-52.461483000000001</v>
      </c>
      <c r="J213" s="88">
        <v>31939333333.333</v>
      </c>
      <c r="K213" s="88">
        <v>-65.282027999999997</v>
      </c>
      <c r="L213" s="88">
        <v>-57.610469999999999</v>
      </c>
      <c r="N213" s="6">
        <f t="shared" si="35"/>
        <v>31.510666666666999</v>
      </c>
      <c r="O213" s="6">
        <f t="shared" si="33"/>
        <v>-49.620865000000002</v>
      </c>
    </row>
    <row r="214" spans="2:16" x14ac:dyDescent="0.25">
      <c r="B214" s="88">
        <v>31949444444.444</v>
      </c>
      <c r="C214" s="88">
        <v>-50.342899000000003</v>
      </c>
      <c r="D214" s="88">
        <v>-42.488028999999997</v>
      </c>
      <c r="F214" s="6">
        <f t="shared" si="34"/>
        <v>31.632999999999999</v>
      </c>
      <c r="G214" s="6">
        <f t="shared" si="32"/>
        <v>-50.021338999999998</v>
      </c>
      <c r="J214" s="88">
        <v>31949444444.444</v>
      </c>
      <c r="K214" s="88">
        <v>-65.135445000000004</v>
      </c>
      <c r="L214" s="88">
        <v>-55.936317000000003</v>
      </c>
      <c r="N214" s="6">
        <f t="shared" si="35"/>
        <v>31.632999999999999</v>
      </c>
      <c r="O214" s="6">
        <f t="shared" si="33"/>
        <v>-50.975814999999997</v>
      </c>
    </row>
    <row r="215" spans="2:16" x14ac:dyDescent="0.25">
      <c r="B215" s="88">
        <v>31959555555.556</v>
      </c>
      <c r="C215" s="88">
        <v>-50.603115000000003</v>
      </c>
      <c r="D215" s="88">
        <v>-42.812728999999997</v>
      </c>
      <c r="F215" s="6">
        <f t="shared" si="34"/>
        <v>31.755333333332999</v>
      </c>
      <c r="G215" s="6">
        <f t="shared" si="32"/>
        <v>-53.147129</v>
      </c>
      <c r="J215" s="88">
        <v>31959555555.556</v>
      </c>
      <c r="K215" s="88">
        <v>-66.198386999999997</v>
      </c>
      <c r="L215" s="88">
        <v>-56.699238000000001</v>
      </c>
      <c r="N215" s="6">
        <f t="shared" si="35"/>
        <v>31.755333333332999</v>
      </c>
      <c r="O215" s="6">
        <f t="shared" si="33"/>
        <v>-49.481608999999999</v>
      </c>
    </row>
    <row r="216" spans="2:16" x14ac:dyDescent="0.25">
      <c r="B216" s="88">
        <v>31969666666.667</v>
      </c>
      <c r="C216" s="88">
        <v>-50.785114</v>
      </c>
      <c r="D216" s="88">
        <v>-42.855274000000001</v>
      </c>
      <c r="F216" s="6">
        <f t="shared" si="34"/>
        <v>31.877666666667</v>
      </c>
      <c r="G216" s="6">
        <f t="shared" si="32"/>
        <v>-48.791527000000002</v>
      </c>
      <c r="J216" s="88">
        <v>31969666666.667</v>
      </c>
      <c r="K216" s="88">
        <v>-66.721290999999994</v>
      </c>
      <c r="L216" s="88">
        <v>-56.899391000000001</v>
      </c>
      <c r="N216" s="6">
        <f t="shared" si="35"/>
        <v>31.877666666667</v>
      </c>
      <c r="O216" s="6">
        <f t="shared" si="33"/>
        <v>-48.191142999999997</v>
      </c>
    </row>
    <row r="217" spans="2:16" x14ac:dyDescent="0.25">
      <c r="B217" s="88">
        <v>31979777777.778</v>
      </c>
      <c r="C217" s="88">
        <v>-50.974128999999998</v>
      </c>
      <c r="D217" s="88">
        <v>-43.293357999999998</v>
      </c>
      <c r="F217" s="6">
        <f t="shared" si="34"/>
        <v>32</v>
      </c>
      <c r="G217" s="6">
        <f t="shared" si="32"/>
        <v>-49.382697999999998</v>
      </c>
      <c r="J217" s="88">
        <v>31979777777.778</v>
      </c>
      <c r="K217" s="88">
        <v>-66.917679000000007</v>
      </c>
      <c r="L217" s="88">
        <v>-57.558453</v>
      </c>
      <c r="N217" s="6">
        <f t="shared" si="35"/>
        <v>32</v>
      </c>
      <c r="O217" s="6">
        <f t="shared" si="33"/>
        <v>-45.659247999999998</v>
      </c>
    </row>
    <row r="218" spans="2:16" x14ac:dyDescent="0.25">
      <c r="B218" s="88">
        <v>31989888888.889</v>
      </c>
      <c r="C218" s="88">
        <v>-51.233814000000002</v>
      </c>
      <c r="D218" s="88">
        <v>-43.206660999999997</v>
      </c>
      <c r="F218" s="6" t="s">
        <v>21</v>
      </c>
      <c r="J218" s="88">
        <v>31989888888.889</v>
      </c>
      <c r="K218" s="88">
        <v>-67.244110000000006</v>
      </c>
      <c r="L218" s="88">
        <v>-58.193432000000001</v>
      </c>
      <c r="N218" s="6" t="s">
        <v>21</v>
      </c>
    </row>
    <row r="219" spans="2:16" x14ac:dyDescent="0.25">
      <c r="B219" s="88">
        <v>32000000000</v>
      </c>
      <c r="C219" s="88">
        <v>-51.437412000000002</v>
      </c>
      <c r="D219" s="88">
        <v>-42.573860000000003</v>
      </c>
      <c r="J219" s="88">
        <v>32000000000</v>
      </c>
      <c r="K219" s="88">
        <v>-67.438300999999996</v>
      </c>
      <c r="L219" s="88">
        <v>-57.385845000000003</v>
      </c>
    </row>
    <row r="220" spans="2:16" x14ac:dyDescent="0.25">
      <c r="B220" s="88" t="s">
        <v>21</v>
      </c>
      <c r="J220" s="88" t="s">
        <v>21</v>
      </c>
    </row>
    <row r="221" spans="2:16" x14ac:dyDescent="0.25">
      <c r="F221" s="6" t="s">
        <v>43</v>
      </c>
      <c r="N221" s="6" t="s">
        <v>43</v>
      </c>
    </row>
    <row r="222" spans="2:16" ht="15.75" x14ac:dyDescent="0.25">
      <c r="F222" s="6" t="s">
        <v>19</v>
      </c>
      <c r="G222" s="6" t="str">
        <f t="shared" ref="G222:G241" si="36">D248</f>
        <v>3Ix1L dBc Log Mag(dB)</v>
      </c>
      <c r="H222" s="35">
        <v>3</v>
      </c>
      <c r="N222" s="6" t="s">
        <v>19</v>
      </c>
      <c r="O222" s="6" t="str">
        <f t="shared" ref="O222:O241" si="37">L248</f>
        <v>3Ix1L dBc Log Mag(dB)</v>
      </c>
      <c r="P222" s="35">
        <v>3</v>
      </c>
    </row>
    <row r="223" spans="2:16" ht="15.75" x14ac:dyDescent="0.25">
      <c r="B223" s="88" t="s">
        <v>41</v>
      </c>
      <c r="F223" s="6">
        <f t="shared" ref="F223:F241" si="38">B249/1000000000</f>
        <v>8.2729999999999997</v>
      </c>
      <c r="G223" s="6">
        <f t="shared" si="36"/>
        <v>-38.249954000000002</v>
      </c>
      <c r="H223" s="36">
        <f>ABS(AVERAGE(G223:G241)-(H222-1)*5)</f>
        <v>66.698690315789477</v>
      </c>
      <c r="J223" s="88" t="s">
        <v>41</v>
      </c>
      <c r="N223" s="6">
        <f t="shared" ref="N223:N241" si="39">J249/1000000000</f>
        <v>8.2729999999999997</v>
      </c>
      <c r="O223" s="6">
        <f t="shared" si="37"/>
        <v>-35.619644000000001</v>
      </c>
      <c r="P223" s="36">
        <f>ABS(AVERAGE(O223:O241)-(P222-1)*5)</f>
        <v>70.486229526315782</v>
      </c>
    </row>
    <row r="224" spans="2:16" x14ac:dyDescent="0.25">
      <c r="B224" s="88" t="s">
        <v>19</v>
      </c>
      <c r="C224" s="88" t="s">
        <v>148</v>
      </c>
      <c r="D224" s="88" t="s">
        <v>79</v>
      </c>
      <c r="F224" s="6">
        <f t="shared" si="38"/>
        <v>9.4800555555555999</v>
      </c>
      <c r="G224" s="6">
        <f t="shared" si="36"/>
        <v>-45.319831999999998</v>
      </c>
      <c r="J224" s="88" t="s">
        <v>19</v>
      </c>
      <c r="K224" s="88" t="s">
        <v>148</v>
      </c>
      <c r="L224" s="88" t="s">
        <v>79</v>
      </c>
      <c r="N224" s="6">
        <f t="shared" si="39"/>
        <v>9.4800555555555999</v>
      </c>
      <c r="O224" s="6">
        <f t="shared" si="37"/>
        <v>-52.413142999999998</v>
      </c>
    </row>
    <row r="225" spans="2:15" x14ac:dyDescent="0.25">
      <c r="B225" s="88">
        <v>29798000000</v>
      </c>
      <c r="C225" s="88">
        <v>-59.814715999999997</v>
      </c>
      <c r="D225" s="88">
        <v>-55.582748000000002</v>
      </c>
      <c r="F225" s="6">
        <f t="shared" si="38"/>
        <v>10.687111111110999</v>
      </c>
      <c r="G225" s="6">
        <f t="shared" si="36"/>
        <v>-52.126331</v>
      </c>
      <c r="J225" s="88">
        <v>29798000000</v>
      </c>
      <c r="K225" s="88">
        <v>-64.768280000000004</v>
      </c>
      <c r="L225" s="88">
        <v>-57.259765999999999</v>
      </c>
      <c r="N225" s="6">
        <f t="shared" si="39"/>
        <v>10.687111111110999</v>
      </c>
      <c r="O225" s="6">
        <f t="shared" si="37"/>
        <v>-58.203854</v>
      </c>
    </row>
    <row r="226" spans="2:15" x14ac:dyDescent="0.25">
      <c r="B226" s="88">
        <v>29920333333.333</v>
      </c>
      <c r="C226" s="88">
        <v>-55.375205999999999</v>
      </c>
      <c r="D226" s="88">
        <v>-50.532420999999999</v>
      </c>
      <c r="F226" s="6">
        <f t="shared" si="38"/>
        <v>11.894166666666999</v>
      </c>
      <c r="G226" s="6">
        <f t="shared" si="36"/>
        <v>-66.773330999999999</v>
      </c>
      <c r="J226" s="88">
        <v>29920333333.333</v>
      </c>
      <c r="K226" s="88">
        <v>-61.988483000000002</v>
      </c>
      <c r="L226" s="88">
        <v>-54.405780999999998</v>
      </c>
      <c r="N226" s="6">
        <f t="shared" si="39"/>
        <v>11.894166666666999</v>
      </c>
      <c r="O226" s="6">
        <f t="shared" si="37"/>
        <v>-63.311615000000003</v>
      </c>
    </row>
    <row r="227" spans="2:15" x14ac:dyDescent="0.25">
      <c r="B227" s="88">
        <v>30042666666.667</v>
      </c>
      <c r="C227" s="88">
        <v>-57.536048999999998</v>
      </c>
      <c r="D227" s="88">
        <v>-52.280262</v>
      </c>
      <c r="F227" s="6">
        <f t="shared" si="38"/>
        <v>13.101222222222001</v>
      </c>
      <c r="G227" s="6">
        <f t="shared" si="36"/>
        <v>-57.673271</v>
      </c>
      <c r="J227" s="88">
        <v>30042666666.667</v>
      </c>
      <c r="K227" s="88">
        <v>-62.681514999999997</v>
      </c>
      <c r="L227" s="88">
        <v>-55.085354000000002</v>
      </c>
      <c r="N227" s="6">
        <f t="shared" si="39"/>
        <v>13.101222222222001</v>
      </c>
      <c r="O227" s="6">
        <f t="shared" si="37"/>
        <v>-54.145794000000002</v>
      </c>
    </row>
    <row r="228" spans="2:15" x14ac:dyDescent="0.25">
      <c r="B228" s="88">
        <v>30165000000</v>
      </c>
      <c r="C228" s="88">
        <v>-56.605297</v>
      </c>
      <c r="D228" s="88">
        <v>-50.971767</v>
      </c>
      <c r="F228" s="6">
        <f t="shared" si="38"/>
        <v>14.308277777778001</v>
      </c>
      <c r="G228" s="6">
        <f t="shared" si="36"/>
        <v>-57.178310000000003</v>
      </c>
      <c r="J228" s="88">
        <v>30165000000</v>
      </c>
      <c r="K228" s="88">
        <v>-64.952972000000003</v>
      </c>
      <c r="L228" s="88">
        <v>-57.680508000000003</v>
      </c>
      <c r="N228" s="6">
        <f t="shared" si="39"/>
        <v>14.308277777778001</v>
      </c>
      <c r="O228" s="6">
        <f t="shared" si="37"/>
        <v>-50.378143000000001</v>
      </c>
    </row>
    <row r="229" spans="2:15" x14ac:dyDescent="0.25">
      <c r="B229" s="88">
        <v>30287333333.333</v>
      </c>
      <c r="C229" s="88">
        <v>-58.407516000000001</v>
      </c>
      <c r="D229" s="88">
        <v>-52.731400000000001</v>
      </c>
      <c r="F229" s="6">
        <f t="shared" si="38"/>
        <v>15.515333333333</v>
      </c>
      <c r="G229" s="6">
        <f t="shared" si="36"/>
        <v>-60.267344999999999</v>
      </c>
      <c r="J229" s="88">
        <v>30287333333.333</v>
      </c>
      <c r="K229" s="88">
        <v>-61.083655999999998</v>
      </c>
      <c r="L229" s="88">
        <v>-54.337085999999999</v>
      </c>
      <c r="N229" s="6">
        <f t="shared" si="39"/>
        <v>15.515333333333</v>
      </c>
      <c r="O229" s="6">
        <f t="shared" si="37"/>
        <v>-64.816574000000003</v>
      </c>
    </row>
    <row r="230" spans="2:15" x14ac:dyDescent="0.25">
      <c r="B230" s="88">
        <v>30409666666.667</v>
      </c>
      <c r="C230" s="88">
        <v>-54.283661000000002</v>
      </c>
      <c r="D230" s="88">
        <v>-48.378017</v>
      </c>
      <c r="F230" s="6">
        <f t="shared" si="38"/>
        <v>16.722388888889</v>
      </c>
      <c r="G230" s="6">
        <f t="shared" si="36"/>
        <v>-60.499347999999998</v>
      </c>
      <c r="J230" s="88">
        <v>30409666666.667</v>
      </c>
      <c r="K230" s="88">
        <v>-63.055934999999998</v>
      </c>
      <c r="L230" s="88">
        <v>-55.922817000000002</v>
      </c>
      <c r="N230" s="6">
        <f t="shared" si="39"/>
        <v>16.722388888889</v>
      </c>
      <c r="O230" s="6">
        <f t="shared" si="37"/>
        <v>-69.435867000000002</v>
      </c>
    </row>
    <row r="231" spans="2:15" x14ac:dyDescent="0.25">
      <c r="B231" s="88">
        <v>30532000000</v>
      </c>
      <c r="C231" s="88">
        <v>-58.138137999999998</v>
      </c>
      <c r="D231" s="88">
        <v>-52.009093999999997</v>
      </c>
      <c r="F231" s="6">
        <f t="shared" si="38"/>
        <v>17.929444444444002</v>
      </c>
      <c r="G231" s="6">
        <f t="shared" si="36"/>
        <v>-53.519523999999997</v>
      </c>
      <c r="J231" s="88">
        <v>30532000000</v>
      </c>
      <c r="K231" s="88">
        <v>-66.054787000000005</v>
      </c>
      <c r="L231" s="88">
        <v>-58.207408999999998</v>
      </c>
      <c r="N231" s="6">
        <f t="shared" si="39"/>
        <v>17.929444444444002</v>
      </c>
      <c r="O231" s="6">
        <f t="shared" si="37"/>
        <v>-67.552611999999996</v>
      </c>
    </row>
    <row r="232" spans="2:15" x14ac:dyDescent="0.25">
      <c r="B232" s="88">
        <v>30654333333.333</v>
      </c>
      <c r="C232" s="88">
        <v>-61.746409999999997</v>
      </c>
      <c r="D232" s="88">
        <v>-55.888924000000003</v>
      </c>
      <c r="F232" s="6">
        <f t="shared" si="38"/>
        <v>19.136500000000002</v>
      </c>
      <c r="G232" s="6">
        <f t="shared" si="36"/>
        <v>-56.959010999999997</v>
      </c>
      <c r="J232" s="88">
        <v>30654333333.333</v>
      </c>
      <c r="K232" s="88">
        <v>-61.722740000000002</v>
      </c>
      <c r="L232" s="88">
        <v>-53.962051000000002</v>
      </c>
      <c r="N232" s="6">
        <f t="shared" si="39"/>
        <v>19.136500000000002</v>
      </c>
      <c r="O232" s="6">
        <f t="shared" si="37"/>
        <v>-74.919372999999993</v>
      </c>
    </row>
    <row r="233" spans="2:15" x14ac:dyDescent="0.25">
      <c r="B233" s="88">
        <v>30776666666.667</v>
      </c>
      <c r="C233" s="88">
        <v>-54.587448000000002</v>
      </c>
      <c r="D233" s="88">
        <v>-48.646687</v>
      </c>
      <c r="F233" s="6">
        <f t="shared" si="38"/>
        <v>20.343555555556001</v>
      </c>
      <c r="G233" s="6">
        <f t="shared" si="36"/>
        <v>-65.245079000000004</v>
      </c>
      <c r="J233" s="88">
        <v>30776666666.667</v>
      </c>
      <c r="K233" s="88">
        <v>-61.604866000000001</v>
      </c>
      <c r="L233" s="88">
        <v>-53.759571000000001</v>
      </c>
      <c r="N233" s="6">
        <f t="shared" si="39"/>
        <v>20.343555555556001</v>
      </c>
      <c r="O233" s="6">
        <f t="shared" si="37"/>
        <v>-58.000221000000003</v>
      </c>
    </row>
    <row r="234" spans="2:15" x14ac:dyDescent="0.25">
      <c r="B234" s="88">
        <v>30899000000</v>
      </c>
      <c r="C234" s="88">
        <v>-58.367584000000001</v>
      </c>
      <c r="D234" s="88">
        <v>-52.350754000000002</v>
      </c>
      <c r="F234" s="6">
        <f t="shared" si="38"/>
        <v>21.550611111110999</v>
      </c>
      <c r="G234" s="6">
        <f t="shared" si="36"/>
        <v>-68.011725999999996</v>
      </c>
      <c r="J234" s="88">
        <v>30899000000</v>
      </c>
      <c r="K234" s="88">
        <v>-64.118865999999997</v>
      </c>
      <c r="L234" s="88">
        <v>-56.746062999999999</v>
      </c>
      <c r="N234" s="6">
        <f t="shared" si="39"/>
        <v>21.550611111110999</v>
      </c>
      <c r="O234" s="6">
        <f t="shared" si="37"/>
        <v>-64.650435999999999</v>
      </c>
    </row>
    <row r="235" spans="2:15" x14ac:dyDescent="0.25">
      <c r="B235" s="88">
        <v>31021333333.333</v>
      </c>
      <c r="C235" s="88">
        <v>-58.771244000000003</v>
      </c>
      <c r="D235" s="88">
        <v>-52.602378999999999</v>
      </c>
      <c r="F235" s="6">
        <f t="shared" si="38"/>
        <v>22.757666666666999</v>
      </c>
      <c r="G235" s="6">
        <f t="shared" si="36"/>
        <v>-59.835320000000003</v>
      </c>
      <c r="J235" s="88">
        <v>31021333333.333</v>
      </c>
      <c r="K235" s="88">
        <v>-61.146099</v>
      </c>
      <c r="L235" s="88">
        <v>-54.40052</v>
      </c>
      <c r="N235" s="6">
        <f t="shared" si="39"/>
        <v>22.757666666666999</v>
      </c>
      <c r="O235" s="6">
        <f t="shared" si="37"/>
        <v>-70.673896999999997</v>
      </c>
    </row>
    <row r="236" spans="2:15" x14ac:dyDescent="0.25">
      <c r="B236" s="88">
        <v>31143666666.667</v>
      </c>
      <c r="C236" s="88">
        <v>-57.035595000000001</v>
      </c>
      <c r="D236" s="88">
        <v>-50.675007000000001</v>
      </c>
      <c r="F236" s="6">
        <f t="shared" si="38"/>
        <v>23.964722222222001</v>
      </c>
      <c r="G236" s="6">
        <f t="shared" si="36"/>
        <v>-61.162514000000002</v>
      </c>
      <c r="J236" s="88">
        <v>31143666666.667</v>
      </c>
      <c r="K236" s="88">
        <v>-61.005665</v>
      </c>
      <c r="L236" s="88">
        <v>-54.192959000000002</v>
      </c>
      <c r="N236" s="6">
        <f t="shared" si="39"/>
        <v>23.964722222222001</v>
      </c>
      <c r="O236" s="6">
        <f t="shared" si="37"/>
        <v>-63.815094000000002</v>
      </c>
    </row>
    <row r="237" spans="2:15" x14ac:dyDescent="0.25">
      <c r="B237" s="88">
        <v>31266000000</v>
      </c>
      <c r="C237" s="88">
        <v>-61.350037</v>
      </c>
      <c r="D237" s="88">
        <v>-54.536574999999999</v>
      </c>
      <c r="F237" s="6">
        <f t="shared" si="38"/>
        <v>25.171777777778001</v>
      </c>
      <c r="G237" s="6">
        <f t="shared" si="36"/>
        <v>-59.336674000000002</v>
      </c>
      <c r="J237" s="88">
        <v>31266000000</v>
      </c>
      <c r="K237" s="88">
        <v>-63.233367999999999</v>
      </c>
      <c r="L237" s="88">
        <v>-55.561813000000001</v>
      </c>
      <c r="N237" s="6">
        <f t="shared" si="39"/>
        <v>25.171777777778001</v>
      </c>
      <c r="O237" s="6">
        <f t="shared" si="37"/>
        <v>-59.138195000000003</v>
      </c>
    </row>
    <row r="238" spans="2:15" x14ac:dyDescent="0.25">
      <c r="B238" s="88">
        <v>31388333333.333</v>
      </c>
      <c r="C238" s="88">
        <v>-59.276752000000002</v>
      </c>
      <c r="D238" s="88">
        <v>-51.421886000000001</v>
      </c>
      <c r="F238" s="6">
        <f t="shared" si="38"/>
        <v>26.378833333332999</v>
      </c>
      <c r="G238" s="6">
        <f t="shared" si="36"/>
        <v>-53.417622000000001</v>
      </c>
      <c r="J238" s="88">
        <v>31388333333.333</v>
      </c>
      <c r="K238" s="88">
        <v>-60.238574999999997</v>
      </c>
      <c r="L238" s="88">
        <v>-51.039448</v>
      </c>
      <c r="N238" s="6">
        <f t="shared" si="39"/>
        <v>26.378833333332999</v>
      </c>
      <c r="O238" s="6">
        <f t="shared" si="37"/>
        <v>-63.63937</v>
      </c>
    </row>
    <row r="239" spans="2:15" x14ac:dyDescent="0.25">
      <c r="B239" s="88">
        <v>31510666666.667</v>
      </c>
      <c r="C239" s="88">
        <v>-60.251868999999999</v>
      </c>
      <c r="D239" s="88">
        <v>-52.461483000000001</v>
      </c>
      <c r="F239" s="6">
        <f t="shared" si="38"/>
        <v>27.585888888888999</v>
      </c>
      <c r="G239" s="6">
        <f t="shared" si="36"/>
        <v>-53.868907999999998</v>
      </c>
      <c r="J239" s="88">
        <v>31510666666.667</v>
      </c>
      <c r="K239" s="88">
        <v>-59.120013999999998</v>
      </c>
      <c r="L239" s="88">
        <v>-49.620865000000002</v>
      </c>
      <c r="N239" s="6">
        <f t="shared" si="39"/>
        <v>27.585888888888999</v>
      </c>
      <c r="O239" s="6">
        <f t="shared" si="37"/>
        <v>-71.179924</v>
      </c>
    </row>
    <row r="240" spans="2:15" x14ac:dyDescent="0.25">
      <c r="B240" s="88">
        <v>31633000000</v>
      </c>
      <c r="C240" s="88">
        <v>-57.951180000000001</v>
      </c>
      <c r="D240" s="88">
        <v>-50.021338999999998</v>
      </c>
      <c r="F240" s="6">
        <f t="shared" si="38"/>
        <v>28.792944444444</v>
      </c>
      <c r="G240" s="6">
        <f t="shared" si="36"/>
        <v>-55.668018000000004</v>
      </c>
      <c r="J240" s="88">
        <v>31633000000</v>
      </c>
      <c r="K240" s="88">
        <v>-60.797710000000002</v>
      </c>
      <c r="L240" s="88">
        <v>-50.975814999999997</v>
      </c>
      <c r="N240" s="6">
        <f t="shared" si="39"/>
        <v>28.792944444444</v>
      </c>
      <c r="O240" s="6">
        <f t="shared" si="37"/>
        <v>-54.115273000000002</v>
      </c>
    </row>
    <row r="241" spans="2:16" x14ac:dyDescent="0.25">
      <c r="B241" s="88">
        <v>31755333333.333</v>
      </c>
      <c r="C241" s="88">
        <v>-60.827903999999997</v>
      </c>
      <c r="D241" s="88">
        <v>-53.147129</v>
      </c>
      <c r="F241" s="6">
        <f t="shared" si="38"/>
        <v>30</v>
      </c>
      <c r="G241" s="6">
        <f t="shared" si="36"/>
        <v>-52.162998000000002</v>
      </c>
      <c r="J241" s="88">
        <v>31755333333.333</v>
      </c>
      <c r="K241" s="88">
        <v>-58.840831999999999</v>
      </c>
      <c r="L241" s="88">
        <v>-49.481608999999999</v>
      </c>
      <c r="N241" s="6">
        <f t="shared" si="39"/>
        <v>30</v>
      </c>
      <c r="O241" s="6">
        <f t="shared" si="37"/>
        <v>-53.229331999999999</v>
      </c>
    </row>
    <row r="242" spans="2:16" x14ac:dyDescent="0.25">
      <c r="B242" s="88">
        <v>31877666666.667</v>
      </c>
      <c r="C242" s="88">
        <v>-56.818676000000004</v>
      </c>
      <c r="D242" s="88">
        <v>-48.791527000000002</v>
      </c>
      <c r="F242" s="6" t="s">
        <v>21</v>
      </c>
      <c r="J242" s="88">
        <v>31877666666.667</v>
      </c>
      <c r="K242" s="88">
        <v>-57.241821000000002</v>
      </c>
      <c r="L242" s="88">
        <v>-48.191142999999997</v>
      </c>
      <c r="N242" s="6" t="s">
        <v>21</v>
      </c>
    </row>
    <row r="243" spans="2:16" x14ac:dyDescent="0.25">
      <c r="B243" s="88">
        <v>32000000000</v>
      </c>
      <c r="C243" s="88">
        <v>-58.246245999999999</v>
      </c>
      <c r="D243" s="88">
        <v>-49.382697999999998</v>
      </c>
      <c r="J243" s="88">
        <v>32000000000</v>
      </c>
      <c r="K243" s="88">
        <v>-55.7117</v>
      </c>
      <c r="L243" s="88">
        <v>-45.659247999999998</v>
      </c>
    </row>
    <row r="244" spans="2:16" x14ac:dyDescent="0.25">
      <c r="B244" s="88" t="s">
        <v>21</v>
      </c>
      <c r="J244" s="88" t="s">
        <v>21</v>
      </c>
    </row>
    <row r="245" spans="2:16" x14ac:dyDescent="0.25">
      <c r="F245" s="6" t="s">
        <v>45</v>
      </c>
      <c r="N245" s="6" t="s">
        <v>45</v>
      </c>
    </row>
    <row r="246" spans="2:16" ht="15.75" x14ac:dyDescent="0.25">
      <c r="F246" s="6" t="s">
        <v>19</v>
      </c>
      <c r="G246" s="6" t="str">
        <f t="shared" ref="G246:G265" si="40">D272</f>
        <v>3Ix2L dBc Log Mag(dB)</v>
      </c>
      <c r="H246" s="35">
        <v>3</v>
      </c>
      <c r="N246" s="6" t="s">
        <v>19</v>
      </c>
      <c r="O246" s="6" t="str">
        <f t="shared" ref="O246:O265" si="41">L272</f>
        <v>3Ix2L dBc Log Mag(dB)</v>
      </c>
      <c r="P246" s="35">
        <v>3</v>
      </c>
    </row>
    <row r="247" spans="2:16" ht="15.75" x14ac:dyDescent="0.25">
      <c r="B247" s="88" t="s">
        <v>43</v>
      </c>
      <c r="F247" s="6">
        <f t="shared" ref="F247:F265" si="42">B273/1000000000</f>
        <v>16.273</v>
      </c>
      <c r="G247" s="6">
        <f t="shared" si="40"/>
        <v>-62.960346000000001</v>
      </c>
      <c r="H247" s="36">
        <f>ABS(AVERAGE(G247:G265)-(H246-1)*5)</f>
        <v>75.077610578947358</v>
      </c>
      <c r="J247" s="88" t="s">
        <v>43</v>
      </c>
      <c r="N247" s="6">
        <f t="shared" ref="N247:N265" si="43">J273/1000000000</f>
        <v>16.273</v>
      </c>
      <c r="O247" s="6">
        <f t="shared" si="41"/>
        <v>-63.899227000000003</v>
      </c>
      <c r="P247" s="36">
        <f>ABS(AVERAGE(O247:O265)-(P246-1)*5)</f>
        <v>85.686217157894731</v>
      </c>
    </row>
    <row r="248" spans="2:16" x14ac:dyDescent="0.25">
      <c r="B248" s="88" t="s">
        <v>19</v>
      </c>
      <c r="C248" s="88" t="s">
        <v>149</v>
      </c>
      <c r="D248" s="88" t="s">
        <v>80</v>
      </c>
      <c r="F248" s="6">
        <f t="shared" si="42"/>
        <v>17.146722222221999</v>
      </c>
      <c r="G248" s="6">
        <f t="shared" si="40"/>
        <v>-67.930817000000005</v>
      </c>
      <c r="J248" s="88" t="s">
        <v>19</v>
      </c>
      <c r="K248" s="88" t="s">
        <v>149</v>
      </c>
      <c r="L248" s="88" t="s">
        <v>80</v>
      </c>
      <c r="N248" s="6">
        <f t="shared" si="43"/>
        <v>17.146722222221999</v>
      </c>
      <c r="O248" s="6">
        <f t="shared" si="41"/>
        <v>-86.514495999999994</v>
      </c>
    </row>
    <row r="249" spans="2:16" x14ac:dyDescent="0.25">
      <c r="B249" s="88">
        <v>8273000000</v>
      </c>
      <c r="C249" s="88">
        <v>-42.481921999999997</v>
      </c>
      <c r="D249" s="88">
        <v>-38.249954000000002</v>
      </c>
      <c r="F249" s="6">
        <f t="shared" si="42"/>
        <v>18.020444444443999</v>
      </c>
      <c r="G249" s="6">
        <f t="shared" si="40"/>
        <v>-69.770072999999996</v>
      </c>
      <c r="J249" s="88">
        <v>8273000000</v>
      </c>
      <c r="K249" s="88">
        <v>-43.128155</v>
      </c>
      <c r="L249" s="88">
        <v>-35.619644000000001</v>
      </c>
      <c r="N249" s="6">
        <f t="shared" si="43"/>
        <v>18.020444444443999</v>
      </c>
      <c r="O249" s="6">
        <f t="shared" si="41"/>
        <v>-88.202347000000003</v>
      </c>
    </row>
    <row r="250" spans="2:16" x14ac:dyDescent="0.25">
      <c r="B250" s="88">
        <v>9480055555.5555992</v>
      </c>
      <c r="C250" s="88">
        <v>-50.162616999999997</v>
      </c>
      <c r="D250" s="88">
        <v>-45.319831999999998</v>
      </c>
      <c r="F250" s="6">
        <f t="shared" si="42"/>
        <v>18.894166666667001</v>
      </c>
      <c r="G250" s="6">
        <f t="shared" si="40"/>
        <v>-69.669891000000007</v>
      </c>
      <c r="J250" s="88">
        <v>9480055555.5555992</v>
      </c>
      <c r="K250" s="88">
        <v>-59.995842000000003</v>
      </c>
      <c r="L250" s="88">
        <v>-52.413142999999998</v>
      </c>
      <c r="N250" s="6">
        <f t="shared" si="43"/>
        <v>18.894166666667001</v>
      </c>
      <c r="O250" s="6">
        <f t="shared" si="41"/>
        <v>-79.723419000000007</v>
      </c>
    </row>
    <row r="251" spans="2:16" x14ac:dyDescent="0.25">
      <c r="B251" s="88">
        <v>10687111111.111</v>
      </c>
      <c r="C251" s="88">
        <v>-57.382117999999998</v>
      </c>
      <c r="D251" s="88">
        <v>-52.126331</v>
      </c>
      <c r="F251" s="6">
        <f t="shared" si="42"/>
        <v>19.767888888889001</v>
      </c>
      <c r="G251" s="6">
        <f t="shared" si="40"/>
        <v>-72.373671999999999</v>
      </c>
      <c r="J251" s="88">
        <v>10687111111.111</v>
      </c>
      <c r="K251" s="88">
        <v>-65.800017999999994</v>
      </c>
      <c r="L251" s="88">
        <v>-58.203854</v>
      </c>
      <c r="N251" s="6">
        <f t="shared" si="43"/>
        <v>19.767888888889001</v>
      </c>
      <c r="O251" s="6">
        <f t="shared" si="41"/>
        <v>-74.569182999999995</v>
      </c>
    </row>
    <row r="252" spans="2:16" x14ac:dyDescent="0.25">
      <c r="B252" s="88">
        <v>11894166666.667</v>
      </c>
      <c r="C252" s="88">
        <v>-72.406859999999995</v>
      </c>
      <c r="D252" s="88">
        <v>-66.773330999999999</v>
      </c>
      <c r="F252" s="6">
        <f t="shared" si="42"/>
        <v>20.641611111111001</v>
      </c>
      <c r="G252" s="6">
        <f t="shared" si="40"/>
        <v>-68.153892999999997</v>
      </c>
      <c r="J252" s="88">
        <v>11894166666.667</v>
      </c>
      <c r="K252" s="88">
        <v>-70.584075999999996</v>
      </c>
      <c r="L252" s="88">
        <v>-63.311615000000003</v>
      </c>
      <c r="N252" s="6">
        <f t="shared" si="43"/>
        <v>20.641611111111001</v>
      </c>
      <c r="O252" s="6">
        <f t="shared" si="41"/>
        <v>-71.351333999999994</v>
      </c>
    </row>
    <row r="253" spans="2:16" x14ac:dyDescent="0.25">
      <c r="B253" s="88">
        <v>13101222222.222</v>
      </c>
      <c r="C253" s="88">
        <v>-63.349384000000001</v>
      </c>
      <c r="D253" s="88">
        <v>-57.673271</v>
      </c>
      <c r="F253" s="6">
        <f t="shared" si="42"/>
        <v>21.515333333333</v>
      </c>
      <c r="G253" s="6">
        <f t="shared" si="40"/>
        <v>-64.726012999999995</v>
      </c>
      <c r="J253" s="88">
        <v>13101222222.222</v>
      </c>
      <c r="K253" s="88">
        <v>-60.892364999999998</v>
      </c>
      <c r="L253" s="88">
        <v>-54.145794000000002</v>
      </c>
      <c r="N253" s="6">
        <f t="shared" si="43"/>
        <v>21.515333333333</v>
      </c>
      <c r="O253" s="6">
        <f t="shared" si="41"/>
        <v>-72.086753999999999</v>
      </c>
    </row>
    <row r="254" spans="2:16" x14ac:dyDescent="0.25">
      <c r="B254" s="88">
        <v>14308277777.778</v>
      </c>
      <c r="C254" s="88">
        <v>-63.083953999999999</v>
      </c>
      <c r="D254" s="88">
        <v>-57.178310000000003</v>
      </c>
      <c r="F254" s="6">
        <f t="shared" si="42"/>
        <v>22.389055555555998</v>
      </c>
      <c r="G254" s="6">
        <f t="shared" si="40"/>
        <v>-61.018940000000001</v>
      </c>
      <c r="J254" s="88">
        <v>14308277777.778</v>
      </c>
      <c r="K254" s="88">
        <v>-57.511260999999998</v>
      </c>
      <c r="L254" s="88">
        <v>-50.378143000000001</v>
      </c>
      <c r="N254" s="6">
        <f t="shared" si="43"/>
        <v>22.389055555555998</v>
      </c>
      <c r="O254" s="6">
        <f t="shared" si="41"/>
        <v>-70.336905999999999</v>
      </c>
    </row>
    <row r="255" spans="2:16" x14ac:dyDescent="0.25">
      <c r="B255" s="88">
        <v>15515333333.333</v>
      </c>
      <c r="C255" s="88">
        <v>-66.396384999999995</v>
      </c>
      <c r="D255" s="88">
        <v>-60.267344999999999</v>
      </c>
      <c r="F255" s="6">
        <f t="shared" si="42"/>
        <v>23.262777777777998</v>
      </c>
      <c r="G255" s="6">
        <f t="shared" si="40"/>
        <v>-59.714874000000002</v>
      </c>
      <c r="J255" s="88">
        <v>15515333333.333</v>
      </c>
      <c r="K255" s="88">
        <v>-72.663955999999999</v>
      </c>
      <c r="L255" s="88">
        <v>-64.816574000000003</v>
      </c>
      <c r="N255" s="6">
        <f t="shared" si="43"/>
        <v>23.262777777777998</v>
      </c>
      <c r="O255" s="6">
        <f t="shared" si="41"/>
        <v>-72.557013999999995</v>
      </c>
    </row>
    <row r="256" spans="2:16" x14ac:dyDescent="0.25">
      <c r="B256" s="88">
        <v>16722388888.889</v>
      </c>
      <c r="C256" s="88">
        <v>-66.356834000000006</v>
      </c>
      <c r="D256" s="88">
        <v>-60.499347999999998</v>
      </c>
      <c r="F256" s="6">
        <f t="shared" si="42"/>
        <v>24.136500000000002</v>
      </c>
      <c r="G256" s="6">
        <f t="shared" si="40"/>
        <v>-60.344109000000003</v>
      </c>
      <c r="J256" s="88">
        <v>16722388888.889</v>
      </c>
      <c r="K256" s="88">
        <v>-77.196563999999995</v>
      </c>
      <c r="L256" s="88">
        <v>-69.435867000000002</v>
      </c>
      <c r="N256" s="6">
        <f t="shared" si="43"/>
        <v>24.136500000000002</v>
      </c>
      <c r="O256" s="6">
        <f t="shared" si="41"/>
        <v>-73.712135000000004</v>
      </c>
    </row>
    <row r="257" spans="2:16" x14ac:dyDescent="0.25">
      <c r="B257" s="88">
        <v>17929444444.444</v>
      </c>
      <c r="C257" s="88">
        <v>-59.460281000000002</v>
      </c>
      <c r="D257" s="88">
        <v>-53.519523999999997</v>
      </c>
      <c r="F257" s="6">
        <f t="shared" si="42"/>
        <v>25.010222222222001</v>
      </c>
      <c r="G257" s="6">
        <f t="shared" si="40"/>
        <v>-61.082008000000002</v>
      </c>
      <c r="J257" s="88">
        <v>17929444444.444</v>
      </c>
      <c r="K257" s="88">
        <v>-75.397902999999999</v>
      </c>
      <c r="L257" s="88">
        <v>-67.552611999999996</v>
      </c>
      <c r="N257" s="6">
        <f t="shared" si="43"/>
        <v>25.010222222222001</v>
      </c>
      <c r="O257" s="6">
        <f t="shared" si="41"/>
        <v>-74.081314000000006</v>
      </c>
    </row>
    <row r="258" spans="2:16" x14ac:dyDescent="0.25">
      <c r="B258" s="88">
        <v>19136500000</v>
      </c>
      <c r="C258" s="88">
        <v>-62.975845</v>
      </c>
      <c r="D258" s="88">
        <v>-56.959010999999997</v>
      </c>
      <c r="F258" s="6">
        <f t="shared" si="42"/>
        <v>25.883944444444001</v>
      </c>
      <c r="G258" s="6">
        <f t="shared" si="40"/>
        <v>-64.506232999999995</v>
      </c>
      <c r="J258" s="88">
        <v>19136500000</v>
      </c>
      <c r="K258" s="88">
        <v>-82.292175</v>
      </c>
      <c r="L258" s="88">
        <v>-74.919372999999993</v>
      </c>
      <c r="N258" s="6">
        <f t="shared" si="43"/>
        <v>25.883944444444001</v>
      </c>
      <c r="O258" s="6">
        <f t="shared" si="41"/>
        <v>-88.742683</v>
      </c>
    </row>
    <row r="259" spans="2:16" x14ac:dyDescent="0.25">
      <c r="B259" s="88">
        <v>20343555555.556</v>
      </c>
      <c r="C259" s="88">
        <v>-71.413948000000005</v>
      </c>
      <c r="D259" s="88">
        <v>-65.245079000000004</v>
      </c>
      <c r="F259" s="6">
        <f t="shared" si="42"/>
        <v>26.757666666666999</v>
      </c>
      <c r="G259" s="6">
        <f t="shared" si="40"/>
        <v>-58.910957000000003</v>
      </c>
      <c r="J259" s="88">
        <v>20343555555.556</v>
      </c>
      <c r="K259" s="88">
        <v>-64.745795999999999</v>
      </c>
      <c r="L259" s="88">
        <v>-58.000221000000003</v>
      </c>
      <c r="N259" s="6">
        <f t="shared" si="43"/>
        <v>26.757666666666999</v>
      </c>
      <c r="O259" s="6">
        <f t="shared" si="41"/>
        <v>-88.449295000000006</v>
      </c>
    </row>
    <row r="260" spans="2:16" x14ac:dyDescent="0.25">
      <c r="B260" s="88">
        <v>21550611111.111</v>
      </c>
      <c r="C260" s="88">
        <v>-74.372314000000003</v>
      </c>
      <c r="D260" s="88">
        <v>-68.011725999999996</v>
      </c>
      <c r="F260" s="6">
        <f t="shared" si="42"/>
        <v>27.631388888888999</v>
      </c>
      <c r="G260" s="6">
        <f t="shared" si="40"/>
        <v>-57.851353000000003</v>
      </c>
      <c r="J260" s="88">
        <v>21550611111.111</v>
      </c>
      <c r="K260" s="88">
        <v>-71.463142000000005</v>
      </c>
      <c r="L260" s="88">
        <v>-64.650435999999999</v>
      </c>
      <c r="N260" s="6">
        <f t="shared" si="43"/>
        <v>27.631388888888999</v>
      </c>
      <c r="O260" s="6">
        <f t="shared" si="41"/>
        <v>-81.455962999999997</v>
      </c>
    </row>
    <row r="261" spans="2:16" x14ac:dyDescent="0.25">
      <c r="B261" s="88">
        <v>22757666666.667</v>
      </c>
      <c r="C261" s="88">
        <v>-66.648781</v>
      </c>
      <c r="D261" s="88">
        <v>-59.835320000000003</v>
      </c>
      <c r="F261" s="6">
        <f t="shared" si="42"/>
        <v>28.505111111110999</v>
      </c>
      <c r="G261" s="6">
        <f t="shared" si="40"/>
        <v>-69.783287000000001</v>
      </c>
      <c r="J261" s="88">
        <v>22757666666.667</v>
      </c>
      <c r="K261" s="88">
        <v>-78.345450999999997</v>
      </c>
      <c r="L261" s="88">
        <v>-70.673896999999997</v>
      </c>
      <c r="N261" s="6">
        <f t="shared" si="43"/>
        <v>28.505111111110999</v>
      </c>
      <c r="O261" s="6">
        <f t="shared" si="41"/>
        <v>-70.936622999999997</v>
      </c>
    </row>
    <row r="262" spans="2:16" x14ac:dyDescent="0.25">
      <c r="B262" s="88">
        <v>23964722222.222</v>
      </c>
      <c r="C262" s="88">
        <v>-69.017380000000003</v>
      </c>
      <c r="D262" s="88">
        <v>-61.162514000000002</v>
      </c>
      <c r="F262" s="6">
        <f t="shared" si="42"/>
        <v>29.378833333332999</v>
      </c>
      <c r="G262" s="6">
        <f t="shared" si="40"/>
        <v>-61.593105000000001</v>
      </c>
      <c r="J262" s="88">
        <v>23964722222.222</v>
      </c>
      <c r="K262" s="88">
        <v>-73.014221000000006</v>
      </c>
      <c r="L262" s="88">
        <v>-63.815094000000002</v>
      </c>
      <c r="N262" s="6">
        <f t="shared" si="43"/>
        <v>29.378833333332999</v>
      </c>
      <c r="O262" s="6">
        <f t="shared" si="41"/>
        <v>-78.000388999999998</v>
      </c>
    </row>
    <row r="263" spans="2:16" x14ac:dyDescent="0.25">
      <c r="B263" s="88">
        <v>25171777777.778</v>
      </c>
      <c r="C263" s="88">
        <v>-67.12706</v>
      </c>
      <c r="D263" s="88">
        <v>-59.336674000000002</v>
      </c>
      <c r="F263" s="6">
        <f t="shared" si="42"/>
        <v>30.252555555556</v>
      </c>
      <c r="G263" s="6">
        <f t="shared" si="40"/>
        <v>-64.985550000000003</v>
      </c>
      <c r="J263" s="88">
        <v>25171777777.778</v>
      </c>
      <c r="K263" s="88">
        <v>-68.637343999999999</v>
      </c>
      <c r="L263" s="88">
        <v>-59.138195000000003</v>
      </c>
      <c r="N263" s="6">
        <f t="shared" si="43"/>
        <v>30.252555555556</v>
      </c>
      <c r="O263" s="6">
        <f t="shared" si="41"/>
        <v>-70.424201999999994</v>
      </c>
    </row>
    <row r="264" spans="2:16" x14ac:dyDescent="0.25">
      <c r="B264" s="88">
        <v>26378833333.333</v>
      </c>
      <c r="C264" s="88">
        <v>-61.347465999999997</v>
      </c>
      <c r="D264" s="88">
        <v>-53.417622000000001</v>
      </c>
      <c r="F264" s="6">
        <f t="shared" si="42"/>
        <v>31.126277777778</v>
      </c>
      <c r="G264" s="6">
        <f t="shared" si="40"/>
        <v>-72.879165999999998</v>
      </c>
      <c r="J264" s="88">
        <v>26378833333.333</v>
      </c>
      <c r="K264" s="88">
        <v>-73.461265999999995</v>
      </c>
      <c r="L264" s="88">
        <v>-63.63937</v>
      </c>
      <c r="N264" s="6">
        <f t="shared" si="43"/>
        <v>31.126277777778</v>
      </c>
      <c r="O264" s="6">
        <f t="shared" si="41"/>
        <v>-68.352058</v>
      </c>
    </row>
    <row r="265" spans="2:16" x14ac:dyDescent="0.25">
      <c r="B265" s="88">
        <v>27585888888.889</v>
      </c>
      <c r="C265" s="88">
        <v>-61.549683000000002</v>
      </c>
      <c r="D265" s="88">
        <v>-53.868907999999998</v>
      </c>
      <c r="F265" s="6">
        <f t="shared" si="42"/>
        <v>32</v>
      </c>
      <c r="G265" s="6">
        <f t="shared" si="40"/>
        <v>-68.220314000000002</v>
      </c>
      <c r="J265" s="88">
        <v>27585888888.889</v>
      </c>
      <c r="K265" s="88">
        <v>-80.539146000000002</v>
      </c>
      <c r="L265" s="88">
        <v>-71.179924</v>
      </c>
      <c r="N265" s="6">
        <f t="shared" si="43"/>
        <v>32</v>
      </c>
      <c r="O265" s="6">
        <f t="shared" si="41"/>
        <v>-64.642784000000006</v>
      </c>
    </row>
    <row r="266" spans="2:16" x14ac:dyDescent="0.25">
      <c r="B266" s="88">
        <v>28792944444.444</v>
      </c>
      <c r="C266" s="88">
        <v>-63.695168000000002</v>
      </c>
      <c r="D266" s="88">
        <v>-55.668018000000004</v>
      </c>
      <c r="F266" s="6" t="s">
        <v>21</v>
      </c>
      <c r="J266" s="88">
        <v>28792944444.444</v>
      </c>
      <c r="K266" s="88">
        <v>-63.165951</v>
      </c>
      <c r="L266" s="88">
        <v>-54.115273000000002</v>
      </c>
      <c r="N266" s="6" t="s">
        <v>21</v>
      </c>
    </row>
    <row r="267" spans="2:16" x14ac:dyDescent="0.25">
      <c r="B267" s="88">
        <v>30000000000</v>
      </c>
      <c r="C267" s="88">
        <v>-61.02655</v>
      </c>
      <c r="D267" s="88">
        <v>-52.162998000000002</v>
      </c>
      <c r="J267" s="88">
        <v>30000000000</v>
      </c>
      <c r="K267" s="88">
        <v>-63.281787999999999</v>
      </c>
      <c r="L267" s="88">
        <v>-53.229331999999999</v>
      </c>
    </row>
    <row r="268" spans="2:16" x14ac:dyDescent="0.25">
      <c r="B268" s="88" t="s">
        <v>21</v>
      </c>
      <c r="J268" s="88" t="s">
        <v>21</v>
      </c>
    </row>
    <row r="269" spans="2:16" x14ac:dyDescent="0.25">
      <c r="F269" s="6" t="s">
        <v>47</v>
      </c>
      <c r="N269" s="6" t="s">
        <v>47</v>
      </c>
    </row>
    <row r="270" spans="2:16" ht="15.75" x14ac:dyDescent="0.25">
      <c r="F270" s="6" t="s">
        <v>19</v>
      </c>
      <c r="G270" s="6" t="str">
        <f t="shared" ref="G270:G289" si="44">D296</f>
        <v>3Ix3L dBc Log Mag(dB)</v>
      </c>
      <c r="H270" s="35">
        <v>3</v>
      </c>
      <c r="N270" s="6" t="s">
        <v>19</v>
      </c>
      <c r="O270" s="6" t="str">
        <f t="shared" ref="O270:O289" si="45">L296</f>
        <v>3Ix3L dBc Log Mag(dB)</v>
      </c>
      <c r="P270" s="35">
        <v>3</v>
      </c>
    </row>
    <row r="271" spans="2:16" ht="15.75" x14ac:dyDescent="0.25">
      <c r="B271" s="88" t="s">
        <v>45</v>
      </c>
      <c r="F271" s="6">
        <f t="shared" ref="F271:F289" si="46">B297/1000000000</f>
        <v>24.273</v>
      </c>
      <c r="G271" s="6">
        <f t="shared" si="44"/>
        <v>-45.745978999999998</v>
      </c>
      <c r="H271" s="36">
        <f>ABS(AVERAGE(G271:G289)-(H270-1)*5)</f>
        <v>67.362836736842098</v>
      </c>
      <c r="J271" s="88" t="s">
        <v>45</v>
      </c>
      <c r="N271" s="6">
        <f t="shared" ref="N271:N289" si="47">J297/1000000000</f>
        <v>24.273</v>
      </c>
      <c r="O271" s="6">
        <f t="shared" si="45"/>
        <v>-39.992686999999997</v>
      </c>
      <c r="P271" s="36">
        <f>ABS(AVERAGE(O271:O289)-(P270-1)*5)</f>
        <v>66.698618999999994</v>
      </c>
    </row>
    <row r="272" spans="2:16" x14ac:dyDescent="0.25">
      <c r="B272" s="88" t="s">
        <v>19</v>
      </c>
      <c r="C272" s="88" t="s">
        <v>150</v>
      </c>
      <c r="D272" s="88" t="s">
        <v>81</v>
      </c>
      <c r="F272" s="6">
        <f t="shared" si="46"/>
        <v>24.702277777778001</v>
      </c>
      <c r="G272" s="6">
        <f t="shared" si="44"/>
        <v>-46.764094999999998</v>
      </c>
      <c r="J272" s="88" t="s">
        <v>19</v>
      </c>
      <c r="K272" s="88" t="s">
        <v>150</v>
      </c>
      <c r="L272" s="88" t="s">
        <v>81</v>
      </c>
      <c r="N272" s="6">
        <f t="shared" si="47"/>
        <v>24.702277777778001</v>
      </c>
      <c r="O272" s="6">
        <f t="shared" si="45"/>
        <v>-42.299106999999999</v>
      </c>
    </row>
    <row r="273" spans="2:15" x14ac:dyDescent="0.25">
      <c r="B273" s="88">
        <v>16273000000</v>
      </c>
      <c r="C273" s="88">
        <v>-67.192313999999996</v>
      </c>
      <c r="D273" s="88">
        <v>-62.960346000000001</v>
      </c>
      <c r="F273" s="6">
        <f t="shared" si="46"/>
        <v>25.131555555555998</v>
      </c>
      <c r="G273" s="6">
        <f t="shared" si="44"/>
        <v>-48.298915999999998</v>
      </c>
      <c r="J273" s="88">
        <v>16273000000</v>
      </c>
      <c r="K273" s="88">
        <v>-71.407737999999995</v>
      </c>
      <c r="L273" s="88">
        <v>-63.899227000000003</v>
      </c>
      <c r="N273" s="6">
        <f t="shared" si="47"/>
        <v>25.131555555555998</v>
      </c>
      <c r="O273" s="6">
        <f t="shared" si="45"/>
        <v>-45.122672999999999</v>
      </c>
    </row>
    <row r="274" spans="2:15" x14ac:dyDescent="0.25">
      <c r="B274" s="88">
        <v>17146722222.222</v>
      </c>
      <c r="C274" s="88">
        <v>-72.773605000000003</v>
      </c>
      <c r="D274" s="88">
        <v>-67.930817000000005</v>
      </c>
      <c r="F274" s="6">
        <f t="shared" si="46"/>
        <v>25.560833333333001</v>
      </c>
      <c r="G274" s="6">
        <f t="shared" si="44"/>
        <v>-47.492221999999998</v>
      </c>
      <c r="J274" s="88">
        <v>17146722222.222</v>
      </c>
      <c r="K274" s="88">
        <v>-94.097198000000006</v>
      </c>
      <c r="L274" s="88">
        <v>-86.514495999999994</v>
      </c>
      <c r="N274" s="6">
        <f t="shared" si="47"/>
        <v>25.560833333333001</v>
      </c>
      <c r="O274" s="6">
        <f t="shared" si="45"/>
        <v>-48.509430000000002</v>
      </c>
    </row>
    <row r="275" spans="2:15" x14ac:dyDescent="0.25">
      <c r="B275" s="88">
        <v>18020444444.444</v>
      </c>
      <c r="C275" s="88">
        <v>-75.025856000000005</v>
      </c>
      <c r="D275" s="88">
        <v>-69.770072999999996</v>
      </c>
      <c r="F275" s="6">
        <f t="shared" si="46"/>
        <v>25.990111111110998</v>
      </c>
      <c r="G275" s="6">
        <f t="shared" si="44"/>
        <v>-52.801613000000003</v>
      </c>
      <c r="J275" s="88">
        <v>18020444444.444</v>
      </c>
      <c r="K275" s="88">
        <v>-95.798507999999998</v>
      </c>
      <c r="L275" s="88">
        <v>-88.202347000000003</v>
      </c>
      <c r="N275" s="6">
        <f t="shared" si="47"/>
        <v>25.990111111110998</v>
      </c>
      <c r="O275" s="6">
        <f t="shared" si="45"/>
        <v>-55.031502000000003</v>
      </c>
    </row>
    <row r="276" spans="2:15" x14ac:dyDescent="0.25">
      <c r="B276" s="88">
        <v>18894166666.667</v>
      </c>
      <c r="C276" s="88">
        <v>-75.303421</v>
      </c>
      <c r="D276" s="88">
        <v>-69.669891000000007</v>
      </c>
      <c r="F276" s="6">
        <f t="shared" si="46"/>
        <v>26.419388888888999</v>
      </c>
      <c r="G276" s="6">
        <f t="shared" si="44"/>
        <v>-51.230266999999998</v>
      </c>
      <c r="J276" s="88">
        <v>18894166666.667</v>
      </c>
      <c r="K276" s="88">
        <v>-86.995887999999994</v>
      </c>
      <c r="L276" s="88">
        <v>-79.723419000000007</v>
      </c>
      <c r="N276" s="6">
        <f t="shared" si="47"/>
        <v>26.419388888888999</v>
      </c>
      <c r="O276" s="6">
        <f t="shared" si="45"/>
        <v>-59.114182</v>
      </c>
    </row>
    <row r="277" spans="2:15" x14ac:dyDescent="0.25">
      <c r="B277" s="88">
        <v>19767888888.889</v>
      </c>
      <c r="C277" s="88">
        <v>-78.049789000000004</v>
      </c>
      <c r="D277" s="88">
        <v>-72.373671999999999</v>
      </c>
      <c r="F277" s="6">
        <f t="shared" si="46"/>
        <v>26.848666666667</v>
      </c>
      <c r="G277" s="6">
        <f t="shared" si="44"/>
        <v>-53.312691000000001</v>
      </c>
      <c r="J277" s="88">
        <v>19767888888.889</v>
      </c>
      <c r="K277" s="88">
        <v>-81.315749999999994</v>
      </c>
      <c r="L277" s="88">
        <v>-74.569182999999995</v>
      </c>
      <c r="N277" s="6">
        <f t="shared" si="47"/>
        <v>26.848666666667</v>
      </c>
      <c r="O277" s="6">
        <f t="shared" si="45"/>
        <v>-54.948307</v>
      </c>
    </row>
    <row r="278" spans="2:15" x14ac:dyDescent="0.25">
      <c r="B278" s="88">
        <v>20641611111.111</v>
      </c>
      <c r="C278" s="88">
        <v>-74.059539999999998</v>
      </c>
      <c r="D278" s="88">
        <v>-68.153892999999997</v>
      </c>
      <c r="F278" s="6">
        <f t="shared" si="46"/>
        <v>27.277944444444</v>
      </c>
      <c r="G278" s="6">
        <f t="shared" si="44"/>
        <v>-55.138019999999997</v>
      </c>
      <c r="J278" s="88">
        <v>20641611111.111</v>
      </c>
      <c r="K278" s="88">
        <v>-78.484451000000007</v>
      </c>
      <c r="L278" s="88">
        <v>-71.351333999999994</v>
      </c>
      <c r="N278" s="6">
        <f t="shared" si="47"/>
        <v>27.277944444444</v>
      </c>
      <c r="O278" s="6">
        <f t="shared" si="45"/>
        <v>-55.661617</v>
      </c>
    </row>
    <row r="279" spans="2:15" x14ac:dyDescent="0.25">
      <c r="B279" s="88">
        <v>21515333333.333</v>
      </c>
      <c r="C279" s="88">
        <v>-70.855048999999994</v>
      </c>
      <c r="D279" s="88">
        <v>-64.726012999999995</v>
      </c>
      <c r="F279" s="6">
        <f t="shared" si="46"/>
        <v>27.707222222222001</v>
      </c>
      <c r="G279" s="6">
        <f t="shared" si="44"/>
        <v>-54.830021000000002</v>
      </c>
      <c r="J279" s="88">
        <v>21515333333.333</v>
      </c>
      <c r="K279" s="88">
        <v>-79.934134999999998</v>
      </c>
      <c r="L279" s="88">
        <v>-72.086753999999999</v>
      </c>
      <c r="N279" s="6">
        <f t="shared" si="47"/>
        <v>27.707222222222001</v>
      </c>
      <c r="O279" s="6">
        <f t="shared" si="45"/>
        <v>-52.252730999999997</v>
      </c>
    </row>
    <row r="280" spans="2:15" x14ac:dyDescent="0.25">
      <c r="B280" s="88">
        <v>22389055555.556</v>
      </c>
      <c r="C280" s="88">
        <v>-66.876427000000007</v>
      </c>
      <c r="D280" s="88">
        <v>-61.018940000000001</v>
      </c>
      <c r="F280" s="6">
        <f t="shared" si="46"/>
        <v>28.136500000000002</v>
      </c>
      <c r="G280" s="6">
        <f t="shared" si="44"/>
        <v>-54.28886</v>
      </c>
      <c r="J280" s="88">
        <v>22389055555.556</v>
      </c>
      <c r="K280" s="88">
        <v>-78.097594999999998</v>
      </c>
      <c r="L280" s="88">
        <v>-70.336905999999999</v>
      </c>
      <c r="N280" s="6">
        <f t="shared" si="47"/>
        <v>28.136500000000002</v>
      </c>
      <c r="O280" s="6">
        <f t="shared" si="45"/>
        <v>-53.168930000000003</v>
      </c>
    </row>
    <row r="281" spans="2:15" x14ac:dyDescent="0.25">
      <c r="B281" s="88">
        <v>23262777777.778</v>
      </c>
      <c r="C281" s="88">
        <v>-65.655631999999997</v>
      </c>
      <c r="D281" s="88">
        <v>-59.714874000000002</v>
      </c>
      <c r="F281" s="6">
        <f t="shared" si="46"/>
        <v>28.565777777777999</v>
      </c>
      <c r="G281" s="6">
        <f t="shared" si="44"/>
        <v>-56.769320999999998</v>
      </c>
      <c r="J281" s="88">
        <v>23262777777.778</v>
      </c>
      <c r="K281" s="88">
        <v>-80.402313000000007</v>
      </c>
      <c r="L281" s="88">
        <v>-72.557013999999995</v>
      </c>
      <c r="N281" s="6">
        <f t="shared" si="47"/>
        <v>28.565777777777999</v>
      </c>
      <c r="O281" s="6">
        <f t="shared" si="45"/>
        <v>-55.391525000000001</v>
      </c>
    </row>
    <row r="282" spans="2:15" x14ac:dyDescent="0.25">
      <c r="B282" s="88">
        <v>24136500000</v>
      </c>
      <c r="C282" s="88">
        <v>-66.360939000000002</v>
      </c>
      <c r="D282" s="88">
        <v>-60.344109000000003</v>
      </c>
      <c r="F282" s="6">
        <f t="shared" si="46"/>
        <v>28.995055555556</v>
      </c>
      <c r="G282" s="6">
        <f t="shared" si="44"/>
        <v>-59.588904999999997</v>
      </c>
      <c r="J282" s="88">
        <v>24136500000</v>
      </c>
      <c r="K282" s="88">
        <v>-81.084937999999994</v>
      </c>
      <c r="L282" s="88">
        <v>-73.712135000000004</v>
      </c>
      <c r="N282" s="6">
        <f t="shared" si="47"/>
        <v>28.995055555556</v>
      </c>
      <c r="O282" s="6">
        <f t="shared" si="45"/>
        <v>-59.405341999999997</v>
      </c>
    </row>
    <row r="283" spans="2:15" x14ac:dyDescent="0.25">
      <c r="B283" s="88">
        <v>25010222222.222</v>
      </c>
      <c r="C283" s="88">
        <v>-67.250877000000003</v>
      </c>
      <c r="D283" s="88">
        <v>-61.082008000000002</v>
      </c>
      <c r="F283" s="6">
        <f t="shared" si="46"/>
        <v>29.424333333332999</v>
      </c>
      <c r="G283" s="6">
        <f t="shared" si="44"/>
        <v>-60.882697999999998</v>
      </c>
      <c r="J283" s="88">
        <v>25010222222.222</v>
      </c>
      <c r="K283" s="88">
        <v>-80.826888999999994</v>
      </c>
      <c r="L283" s="88">
        <v>-74.081314000000006</v>
      </c>
      <c r="N283" s="6">
        <f t="shared" si="47"/>
        <v>29.424333333332999</v>
      </c>
      <c r="O283" s="6">
        <f t="shared" si="45"/>
        <v>-61.789611999999998</v>
      </c>
    </row>
    <row r="284" spans="2:15" x14ac:dyDescent="0.25">
      <c r="B284" s="88">
        <v>25883944444.444</v>
      </c>
      <c r="C284" s="88">
        <v>-70.866821000000002</v>
      </c>
      <c r="D284" s="88">
        <v>-64.506232999999995</v>
      </c>
      <c r="F284" s="6">
        <f t="shared" si="46"/>
        <v>29.853611111111</v>
      </c>
      <c r="G284" s="6">
        <f t="shared" si="44"/>
        <v>-66.550033999999997</v>
      </c>
      <c r="J284" s="88">
        <v>25883944444.444</v>
      </c>
      <c r="K284" s="88">
        <v>-95.555389000000005</v>
      </c>
      <c r="L284" s="88">
        <v>-88.742683</v>
      </c>
      <c r="N284" s="6">
        <f t="shared" si="47"/>
        <v>29.853611111111</v>
      </c>
      <c r="O284" s="6">
        <f t="shared" si="45"/>
        <v>-79.038878999999994</v>
      </c>
    </row>
    <row r="285" spans="2:15" x14ac:dyDescent="0.25">
      <c r="B285" s="88">
        <v>26757666666.667</v>
      </c>
      <c r="C285" s="88">
        <v>-65.724418999999997</v>
      </c>
      <c r="D285" s="88">
        <v>-58.910957000000003</v>
      </c>
      <c r="F285" s="6">
        <f t="shared" si="46"/>
        <v>30.282888888889001</v>
      </c>
      <c r="G285" s="6">
        <f t="shared" si="44"/>
        <v>-64.546593000000001</v>
      </c>
      <c r="J285" s="88">
        <v>26757666666.667</v>
      </c>
      <c r="K285" s="88">
        <v>-96.120857000000001</v>
      </c>
      <c r="L285" s="88">
        <v>-88.449295000000006</v>
      </c>
      <c r="N285" s="6">
        <f t="shared" si="47"/>
        <v>30.282888888889001</v>
      </c>
      <c r="O285" s="6">
        <f t="shared" si="45"/>
        <v>-66.193680000000001</v>
      </c>
    </row>
    <row r="286" spans="2:15" x14ac:dyDescent="0.25">
      <c r="B286" s="88">
        <v>27631388888.889</v>
      </c>
      <c r="C286" s="88">
        <v>-65.706222999999994</v>
      </c>
      <c r="D286" s="88">
        <v>-57.851353000000003</v>
      </c>
      <c r="F286" s="6">
        <f t="shared" si="46"/>
        <v>30.712166666666999</v>
      </c>
      <c r="G286" s="6">
        <f t="shared" si="44"/>
        <v>-73.438498999999993</v>
      </c>
      <c r="J286" s="88">
        <v>27631388888.889</v>
      </c>
      <c r="K286" s="88">
        <v>-90.655090000000001</v>
      </c>
      <c r="L286" s="88">
        <v>-81.455962999999997</v>
      </c>
      <c r="N286" s="6">
        <f t="shared" si="47"/>
        <v>30.712166666666999</v>
      </c>
      <c r="O286" s="6">
        <f t="shared" si="45"/>
        <v>-62.302821999999999</v>
      </c>
    </row>
    <row r="287" spans="2:15" x14ac:dyDescent="0.25">
      <c r="B287" s="88">
        <v>28505111111.111</v>
      </c>
      <c r="C287" s="88">
        <v>-77.573677000000004</v>
      </c>
      <c r="D287" s="88">
        <v>-69.783287000000001</v>
      </c>
      <c r="F287" s="6">
        <f t="shared" si="46"/>
        <v>31.141444444444002</v>
      </c>
      <c r="G287" s="6">
        <f t="shared" si="44"/>
        <v>-69.482169999999996</v>
      </c>
      <c r="J287" s="88">
        <v>28505111111.111</v>
      </c>
      <c r="K287" s="88">
        <v>-80.435767999999996</v>
      </c>
      <c r="L287" s="88">
        <v>-70.936622999999997</v>
      </c>
      <c r="N287" s="6">
        <f t="shared" si="47"/>
        <v>31.141444444444002</v>
      </c>
      <c r="O287" s="6">
        <f t="shared" si="45"/>
        <v>-61.994179000000003</v>
      </c>
    </row>
    <row r="288" spans="2:15" x14ac:dyDescent="0.25">
      <c r="B288" s="88">
        <v>29378833333.333</v>
      </c>
      <c r="C288" s="88">
        <v>-69.522948999999997</v>
      </c>
      <c r="D288" s="88">
        <v>-61.593105000000001</v>
      </c>
      <c r="F288" s="6">
        <f t="shared" si="46"/>
        <v>31.570722222221999</v>
      </c>
      <c r="G288" s="6">
        <f t="shared" si="44"/>
        <v>-67.266211999999996</v>
      </c>
      <c r="J288" s="88">
        <v>29378833333.333</v>
      </c>
      <c r="K288" s="88">
        <v>-87.822288999999998</v>
      </c>
      <c r="L288" s="88">
        <v>-78.000388999999998</v>
      </c>
      <c r="N288" s="6">
        <f t="shared" si="47"/>
        <v>31.570722222221999</v>
      </c>
      <c r="O288" s="6">
        <f t="shared" si="45"/>
        <v>-63.329802999999998</v>
      </c>
    </row>
    <row r="289" spans="2:16" x14ac:dyDescent="0.25">
      <c r="B289" s="88">
        <v>30252555555.556</v>
      </c>
      <c r="C289" s="88">
        <v>-72.666320999999996</v>
      </c>
      <c r="D289" s="88">
        <v>-64.985550000000003</v>
      </c>
      <c r="F289" s="6">
        <f t="shared" si="46"/>
        <v>32</v>
      </c>
      <c r="G289" s="6">
        <f t="shared" si="44"/>
        <v>-61.466782000000002</v>
      </c>
      <c r="J289" s="88">
        <v>30252555555.556</v>
      </c>
      <c r="K289" s="88">
        <v>-79.783423999999997</v>
      </c>
      <c r="L289" s="88">
        <v>-70.424201999999994</v>
      </c>
      <c r="N289" s="6">
        <f t="shared" si="47"/>
        <v>32</v>
      </c>
      <c r="O289" s="6">
        <f t="shared" si="45"/>
        <v>-61.726753000000002</v>
      </c>
    </row>
    <row r="290" spans="2:16" x14ac:dyDescent="0.25">
      <c r="B290" s="88">
        <v>31126277777.778</v>
      </c>
      <c r="C290" s="88">
        <v>-80.906318999999996</v>
      </c>
      <c r="D290" s="88">
        <v>-72.879165999999998</v>
      </c>
      <c r="F290" s="6" t="s">
        <v>21</v>
      </c>
      <c r="J290" s="88">
        <v>31126277777.778</v>
      </c>
      <c r="K290" s="88">
        <v>-77.402739999999994</v>
      </c>
      <c r="L290" s="88">
        <v>-68.352058</v>
      </c>
      <c r="N290" s="6" t="s">
        <v>21</v>
      </c>
    </row>
    <row r="291" spans="2:16" x14ac:dyDescent="0.25">
      <c r="B291" s="88">
        <v>32000000000</v>
      </c>
      <c r="C291" s="88">
        <v>-77.083861999999996</v>
      </c>
      <c r="D291" s="88">
        <v>-68.220314000000002</v>
      </c>
      <c r="J291" s="88">
        <v>32000000000</v>
      </c>
      <c r="K291" s="88">
        <v>-74.695244000000002</v>
      </c>
      <c r="L291" s="88">
        <v>-64.642784000000006</v>
      </c>
    </row>
    <row r="292" spans="2:16" x14ac:dyDescent="0.25">
      <c r="B292" s="88" t="s">
        <v>21</v>
      </c>
      <c r="J292" s="88" t="s">
        <v>21</v>
      </c>
    </row>
    <row r="293" spans="2:16" x14ac:dyDescent="0.25">
      <c r="F293" s="6" t="s">
        <v>49</v>
      </c>
      <c r="N293" s="6" t="s">
        <v>49</v>
      </c>
    </row>
    <row r="294" spans="2:16" ht="15.75" x14ac:dyDescent="0.25">
      <c r="F294" s="6" t="s">
        <v>19</v>
      </c>
      <c r="G294" s="6" t="str">
        <f t="shared" ref="G294:G313" si="48">D320</f>
        <v>3Ix4L dBc Log Mag(dB)</v>
      </c>
      <c r="H294" s="35">
        <v>3</v>
      </c>
      <c r="N294" s="6" t="s">
        <v>19</v>
      </c>
      <c r="O294" s="6" t="str">
        <f t="shared" ref="O294:O313" si="49">L320</f>
        <v>3Ix4L dBc Log Mag(dB)</v>
      </c>
      <c r="P294" s="35">
        <v>3</v>
      </c>
    </row>
    <row r="295" spans="2:16" ht="15.75" x14ac:dyDescent="0.25">
      <c r="B295" s="88" t="s">
        <v>47</v>
      </c>
      <c r="F295" s="6">
        <f t="shared" ref="F295:F313" si="50">B321/1000000000</f>
        <v>16.696999999999999</v>
      </c>
      <c r="G295" s="6">
        <f t="shared" si="48"/>
        <v>-56.842922000000002</v>
      </c>
      <c r="H295" s="36">
        <f>ABS(AVERAGE(G295:G313)-(H294-1)*5)</f>
        <v>74.321717578947386</v>
      </c>
      <c r="J295" s="88" t="s">
        <v>47</v>
      </c>
      <c r="N295" s="6">
        <f t="shared" ref="N295:N313" si="51">J321/1000000000</f>
        <v>16.696999999999999</v>
      </c>
      <c r="O295" s="6">
        <f t="shared" si="49"/>
        <v>-63.614849</v>
      </c>
      <c r="P295" s="36">
        <f>ABS(AVERAGE(O295:O313)-(P294-1)*5)</f>
        <v>83.498791947368417</v>
      </c>
    </row>
    <row r="296" spans="2:16" x14ac:dyDescent="0.25">
      <c r="B296" s="88" t="s">
        <v>19</v>
      </c>
      <c r="C296" s="88" t="s">
        <v>151</v>
      </c>
      <c r="D296" s="88" t="s">
        <v>82</v>
      </c>
      <c r="F296" s="6">
        <f t="shared" si="50"/>
        <v>17.547166666667</v>
      </c>
      <c r="G296" s="6">
        <f t="shared" si="48"/>
        <v>-55.231341999999998</v>
      </c>
      <c r="J296" s="88" t="s">
        <v>19</v>
      </c>
      <c r="K296" s="88" t="s">
        <v>151</v>
      </c>
      <c r="L296" s="88" t="s">
        <v>82</v>
      </c>
      <c r="N296" s="6">
        <f t="shared" si="51"/>
        <v>17.547166666667</v>
      </c>
      <c r="O296" s="6">
        <f t="shared" si="49"/>
        <v>-68.861419999999995</v>
      </c>
    </row>
    <row r="297" spans="2:16" x14ac:dyDescent="0.25">
      <c r="B297" s="88">
        <v>24273000000</v>
      </c>
      <c r="C297" s="88">
        <v>-49.977950999999997</v>
      </c>
      <c r="D297" s="88">
        <v>-45.745978999999998</v>
      </c>
      <c r="F297" s="6">
        <f t="shared" si="50"/>
        <v>18.397333333333002</v>
      </c>
      <c r="G297" s="6">
        <f t="shared" si="48"/>
        <v>-59.112609999999997</v>
      </c>
      <c r="J297" s="88">
        <v>24273000000</v>
      </c>
      <c r="K297" s="88">
        <v>-47.501198000000002</v>
      </c>
      <c r="L297" s="88">
        <v>-39.992686999999997</v>
      </c>
      <c r="N297" s="6">
        <f t="shared" si="51"/>
        <v>18.397333333333002</v>
      </c>
      <c r="O297" s="6">
        <f t="shared" si="49"/>
        <v>-72.056495999999996</v>
      </c>
    </row>
    <row r="298" spans="2:16" x14ac:dyDescent="0.25">
      <c r="B298" s="88">
        <v>24702277777.778</v>
      </c>
      <c r="C298" s="88">
        <v>-51.606879999999997</v>
      </c>
      <c r="D298" s="88">
        <v>-46.764094999999998</v>
      </c>
      <c r="F298" s="6">
        <f t="shared" si="50"/>
        <v>19.247499999999999</v>
      </c>
      <c r="G298" s="6">
        <f t="shared" si="48"/>
        <v>-59.917698000000001</v>
      </c>
      <c r="J298" s="88">
        <v>24702277777.778</v>
      </c>
      <c r="K298" s="88">
        <v>-49.881805</v>
      </c>
      <c r="L298" s="88">
        <v>-42.299106999999999</v>
      </c>
      <c r="N298" s="6">
        <f t="shared" si="51"/>
        <v>19.247499999999999</v>
      </c>
      <c r="O298" s="6">
        <f t="shared" si="49"/>
        <v>-76.558609000000004</v>
      </c>
    </row>
    <row r="299" spans="2:16" x14ac:dyDescent="0.25">
      <c r="B299" s="88">
        <v>25131555555.556</v>
      </c>
      <c r="C299" s="88">
        <v>-53.554703000000003</v>
      </c>
      <c r="D299" s="88">
        <v>-48.298915999999998</v>
      </c>
      <c r="F299" s="6">
        <f t="shared" si="50"/>
        <v>20.097666666666999</v>
      </c>
      <c r="G299" s="6">
        <f t="shared" si="48"/>
        <v>-59.802753000000003</v>
      </c>
      <c r="J299" s="88">
        <v>25131555555.556</v>
      </c>
      <c r="K299" s="88">
        <v>-52.718834000000001</v>
      </c>
      <c r="L299" s="88">
        <v>-45.122672999999999</v>
      </c>
      <c r="N299" s="6">
        <f t="shared" si="51"/>
        <v>20.097666666666999</v>
      </c>
      <c r="O299" s="6">
        <f t="shared" si="49"/>
        <v>-71.812988000000004</v>
      </c>
    </row>
    <row r="300" spans="2:16" x14ac:dyDescent="0.25">
      <c r="B300" s="88">
        <v>25560833333.333</v>
      </c>
      <c r="C300" s="88">
        <v>-53.125751000000001</v>
      </c>
      <c r="D300" s="88">
        <v>-47.492221999999998</v>
      </c>
      <c r="F300" s="6">
        <f t="shared" si="50"/>
        <v>20.947833333333001</v>
      </c>
      <c r="G300" s="6">
        <f t="shared" si="48"/>
        <v>-59.820495999999999</v>
      </c>
      <c r="J300" s="88">
        <v>25560833333.333</v>
      </c>
      <c r="K300" s="88">
        <v>-55.781894999999999</v>
      </c>
      <c r="L300" s="88">
        <v>-48.509430000000002</v>
      </c>
      <c r="N300" s="6">
        <f t="shared" si="51"/>
        <v>20.947833333333001</v>
      </c>
      <c r="O300" s="6">
        <f t="shared" si="49"/>
        <v>-70.716408000000001</v>
      </c>
    </row>
    <row r="301" spans="2:16" x14ac:dyDescent="0.25">
      <c r="B301" s="88">
        <v>25990111111.111</v>
      </c>
      <c r="C301" s="88">
        <v>-58.477730000000001</v>
      </c>
      <c r="D301" s="88">
        <v>-52.801613000000003</v>
      </c>
      <c r="F301" s="6">
        <f t="shared" si="50"/>
        <v>21.797999999999998</v>
      </c>
      <c r="G301" s="6">
        <f t="shared" si="48"/>
        <v>-62.968120999999996</v>
      </c>
      <c r="J301" s="88">
        <v>25990111111.111</v>
      </c>
      <c r="K301" s="88">
        <v>-61.778072000000002</v>
      </c>
      <c r="L301" s="88">
        <v>-55.031502000000003</v>
      </c>
      <c r="N301" s="6">
        <f t="shared" si="51"/>
        <v>21.797999999999998</v>
      </c>
      <c r="O301" s="6">
        <f t="shared" si="49"/>
        <v>-72.060844000000003</v>
      </c>
    </row>
    <row r="302" spans="2:16" x14ac:dyDescent="0.25">
      <c r="B302" s="88">
        <v>26419388888.889</v>
      </c>
      <c r="C302" s="88">
        <v>-57.135910000000003</v>
      </c>
      <c r="D302" s="88">
        <v>-51.230266999999998</v>
      </c>
      <c r="F302" s="6">
        <f t="shared" si="50"/>
        <v>22.648166666666999</v>
      </c>
      <c r="G302" s="6">
        <f t="shared" si="48"/>
        <v>-64.172416999999996</v>
      </c>
      <c r="J302" s="88">
        <v>26419388888.889</v>
      </c>
      <c r="K302" s="88">
        <v>-66.247298999999998</v>
      </c>
      <c r="L302" s="88">
        <v>-59.114182</v>
      </c>
      <c r="N302" s="6">
        <f t="shared" si="51"/>
        <v>22.648166666666999</v>
      </c>
      <c r="O302" s="6">
        <f t="shared" si="49"/>
        <v>-76.127373000000006</v>
      </c>
    </row>
    <row r="303" spans="2:16" x14ac:dyDescent="0.25">
      <c r="B303" s="88">
        <v>26848666666.667</v>
      </c>
      <c r="C303" s="88">
        <v>-59.441733999999997</v>
      </c>
      <c r="D303" s="88">
        <v>-53.312691000000001</v>
      </c>
      <c r="F303" s="6">
        <f t="shared" si="50"/>
        <v>23.498333333333001</v>
      </c>
      <c r="G303" s="6">
        <f t="shared" si="48"/>
        <v>-70.077140999999997</v>
      </c>
      <c r="J303" s="88">
        <v>26848666666.667</v>
      </c>
      <c r="K303" s="88">
        <v>-62.795689000000003</v>
      </c>
      <c r="L303" s="88">
        <v>-54.948307</v>
      </c>
      <c r="N303" s="6">
        <f t="shared" si="51"/>
        <v>23.498333333333001</v>
      </c>
      <c r="O303" s="6">
        <f t="shared" si="49"/>
        <v>-84.732071000000005</v>
      </c>
    </row>
    <row r="304" spans="2:16" x14ac:dyDescent="0.25">
      <c r="B304" s="88">
        <v>27277944444.444</v>
      </c>
      <c r="C304" s="88">
        <v>-60.995505999999999</v>
      </c>
      <c r="D304" s="88">
        <v>-55.138019999999997</v>
      </c>
      <c r="F304" s="6">
        <f t="shared" si="50"/>
        <v>24.348500000000001</v>
      </c>
      <c r="G304" s="6">
        <f t="shared" si="48"/>
        <v>-65.370148</v>
      </c>
      <c r="J304" s="88">
        <v>27277944444.444</v>
      </c>
      <c r="K304" s="88">
        <v>-63.422305999999999</v>
      </c>
      <c r="L304" s="88">
        <v>-55.661617</v>
      </c>
      <c r="N304" s="6">
        <f t="shared" si="51"/>
        <v>24.348500000000001</v>
      </c>
      <c r="O304" s="6">
        <f t="shared" si="49"/>
        <v>-76.614913999999999</v>
      </c>
    </row>
    <row r="305" spans="2:16" x14ac:dyDescent="0.25">
      <c r="B305" s="88">
        <v>27707222222.222</v>
      </c>
      <c r="C305" s="88">
        <v>-60.770781999999997</v>
      </c>
      <c r="D305" s="88">
        <v>-54.830021000000002</v>
      </c>
      <c r="F305" s="6">
        <f t="shared" si="50"/>
        <v>25.198666666666998</v>
      </c>
      <c r="G305" s="6">
        <f t="shared" si="48"/>
        <v>-65.637512000000001</v>
      </c>
      <c r="J305" s="88">
        <v>27707222222.222</v>
      </c>
      <c r="K305" s="88">
        <v>-60.098025999999997</v>
      </c>
      <c r="L305" s="88">
        <v>-52.252730999999997</v>
      </c>
      <c r="N305" s="6">
        <f t="shared" si="51"/>
        <v>25.198666666666998</v>
      </c>
      <c r="O305" s="6">
        <f t="shared" si="49"/>
        <v>-74.904419000000004</v>
      </c>
    </row>
    <row r="306" spans="2:16" x14ac:dyDescent="0.25">
      <c r="B306" s="88">
        <v>28136500000</v>
      </c>
      <c r="C306" s="88">
        <v>-60.305695</v>
      </c>
      <c r="D306" s="88">
        <v>-54.28886</v>
      </c>
      <c r="F306" s="6">
        <f t="shared" si="50"/>
        <v>26.048833333333</v>
      </c>
      <c r="G306" s="6">
        <f t="shared" si="48"/>
        <v>-67.803032000000002</v>
      </c>
      <c r="J306" s="88">
        <v>28136500000</v>
      </c>
      <c r="K306" s="88">
        <v>-60.541733000000001</v>
      </c>
      <c r="L306" s="88">
        <v>-53.168930000000003</v>
      </c>
      <c r="N306" s="6">
        <f t="shared" si="51"/>
        <v>26.048833333333</v>
      </c>
      <c r="O306" s="6">
        <f t="shared" si="49"/>
        <v>-75.184944000000002</v>
      </c>
    </row>
    <row r="307" spans="2:16" x14ac:dyDescent="0.25">
      <c r="B307" s="88">
        <v>28565777777.778</v>
      </c>
      <c r="C307" s="88">
        <v>-62.938186999999999</v>
      </c>
      <c r="D307" s="88">
        <v>-56.769320999999998</v>
      </c>
      <c r="F307" s="6">
        <f t="shared" si="50"/>
        <v>26.899000000000001</v>
      </c>
      <c r="G307" s="6">
        <f t="shared" si="48"/>
        <v>-68.143410000000003</v>
      </c>
      <c r="J307" s="88">
        <v>28565777777.778</v>
      </c>
      <c r="K307" s="88">
        <v>-62.137099999999997</v>
      </c>
      <c r="L307" s="88">
        <v>-55.391525000000001</v>
      </c>
      <c r="N307" s="6">
        <f t="shared" si="51"/>
        <v>26.899000000000001</v>
      </c>
      <c r="O307" s="6">
        <f t="shared" si="49"/>
        <v>-73.212601000000006</v>
      </c>
    </row>
    <row r="308" spans="2:16" x14ac:dyDescent="0.25">
      <c r="B308" s="88">
        <v>28995055555.556</v>
      </c>
      <c r="C308" s="88">
        <v>-65.949493000000004</v>
      </c>
      <c r="D308" s="88">
        <v>-59.588904999999997</v>
      </c>
      <c r="F308" s="6">
        <f t="shared" si="50"/>
        <v>27.749166666667001</v>
      </c>
      <c r="G308" s="6">
        <f t="shared" si="48"/>
        <v>-62.286022000000003</v>
      </c>
      <c r="J308" s="88">
        <v>28995055555.556</v>
      </c>
      <c r="K308" s="88">
        <v>-66.218047999999996</v>
      </c>
      <c r="L308" s="88">
        <v>-59.405341999999997</v>
      </c>
      <c r="N308" s="6">
        <f t="shared" si="51"/>
        <v>27.749166666667001</v>
      </c>
      <c r="O308" s="6">
        <f t="shared" si="49"/>
        <v>-71.237151999999995</v>
      </c>
    </row>
    <row r="309" spans="2:16" x14ac:dyDescent="0.25">
      <c r="B309" s="88">
        <v>29424333333.333</v>
      </c>
      <c r="C309" s="88">
        <v>-67.696158999999994</v>
      </c>
      <c r="D309" s="88">
        <v>-60.882697999999998</v>
      </c>
      <c r="F309" s="6">
        <f t="shared" si="50"/>
        <v>28.599333333333</v>
      </c>
      <c r="G309" s="6">
        <f t="shared" si="48"/>
        <v>-66.223083000000003</v>
      </c>
      <c r="J309" s="88">
        <v>29424333333.333</v>
      </c>
      <c r="K309" s="88">
        <v>-69.461166000000006</v>
      </c>
      <c r="L309" s="88">
        <v>-61.789611999999998</v>
      </c>
      <c r="N309" s="6">
        <f t="shared" si="51"/>
        <v>28.599333333333</v>
      </c>
      <c r="O309" s="6">
        <f t="shared" si="49"/>
        <v>-71.835930000000005</v>
      </c>
    </row>
    <row r="310" spans="2:16" x14ac:dyDescent="0.25">
      <c r="B310" s="88">
        <v>29853611111.111</v>
      </c>
      <c r="C310" s="88">
        <v>-74.404899999999998</v>
      </c>
      <c r="D310" s="88">
        <v>-66.550033999999997</v>
      </c>
      <c r="F310" s="6">
        <f t="shared" si="50"/>
        <v>29.4495</v>
      </c>
      <c r="G310" s="6">
        <f t="shared" si="48"/>
        <v>-66.870804000000007</v>
      </c>
      <c r="J310" s="88">
        <v>29853611111.111</v>
      </c>
      <c r="K310" s="88">
        <v>-88.238006999999996</v>
      </c>
      <c r="L310" s="88">
        <v>-79.038878999999994</v>
      </c>
      <c r="N310" s="6">
        <f t="shared" si="51"/>
        <v>29.4495</v>
      </c>
      <c r="O310" s="6">
        <f t="shared" si="49"/>
        <v>-68.435706999999994</v>
      </c>
    </row>
    <row r="311" spans="2:16" x14ac:dyDescent="0.25">
      <c r="B311" s="88">
        <v>30282888888.889</v>
      </c>
      <c r="C311" s="88">
        <v>-72.336974999999995</v>
      </c>
      <c r="D311" s="88">
        <v>-64.546593000000001</v>
      </c>
      <c r="F311" s="6">
        <f t="shared" si="50"/>
        <v>30.299666666667001</v>
      </c>
      <c r="G311" s="6">
        <f t="shared" si="48"/>
        <v>-67.716926999999998</v>
      </c>
      <c r="J311" s="88">
        <v>30282888888.889</v>
      </c>
      <c r="K311" s="88">
        <v>-75.692832999999993</v>
      </c>
      <c r="L311" s="88">
        <v>-66.193680000000001</v>
      </c>
      <c r="N311" s="6">
        <f t="shared" si="51"/>
        <v>30.299666666667001</v>
      </c>
      <c r="O311" s="6">
        <f t="shared" si="49"/>
        <v>-74.189612999999994</v>
      </c>
    </row>
    <row r="312" spans="2:16" x14ac:dyDescent="0.25">
      <c r="B312" s="88">
        <v>30712166666.667</v>
      </c>
      <c r="C312" s="88">
        <v>-81.368347</v>
      </c>
      <c r="D312" s="88">
        <v>-73.438498999999993</v>
      </c>
      <c r="F312" s="6">
        <f t="shared" si="50"/>
        <v>31.149833333333</v>
      </c>
      <c r="G312" s="6">
        <f t="shared" si="48"/>
        <v>-72.418816000000007</v>
      </c>
      <c r="J312" s="88">
        <v>30712166666.667</v>
      </c>
      <c r="K312" s="88">
        <v>-72.124718000000001</v>
      </c>
      <c r="L312" s="88">
        <v>-62.302821999999999</v>
      </c>
      <c r="N312" s="6">
        <f t="shared" si="51"/>
        <v>31.149833333333</v>
      </c>
      <c r="O312" s="6">
        <f t="shared" si="49"/>
        <v>-77.515120999999994</v>
      </c>
    </row>
    <row r="313" spans="2:16" x14ac:dyDescent="0.25">
      <c r="B313" s="88">
        <v>31141444444.444</v>
      </c>
      <c r="C313" s="88">
        <v>-77.162948999999998</v>
      </c>
      <c r="D313" s="88">
        <v>-69.482169999999996</v>
      </c>
      <c r="F313" s="6">
        <f t="shared" si="50"/>
        <v>32</v>
      </c>
      <c r="G313" s="6">
        <f t="shared" si="48"/>
        <v>-71.697379999999995</v>
      </c>
      <c r="J313" s="88">
        <v>31141444444.444</v>
      </c>
      <c r="K313" s="88">
        <v>-71.353401000000005</v>
      </c>
      <c r="L313" s="88">
        <v>-61.994179000000003</v>
      </c>
      <c r="N313" s="6">
        <f t="shared" si="51"/>
        <v>32</v>
      </c>
      <c r="O313" s="6">
        <f t="shared" si="49"/>
        <v>-76.805588</v>
      </c>
    </row>
    <row r="314" spans="2:16" x14ac:dyDescent="0.25">
      <c r="B314" s="88">
        <v>31570722222.222</v>
      </c>
      <c r="C314" s="88">
        <v>-75.293364999999994</v>
      </c>
      <c r="D314" s="88">
        <v>-67.266211999999996</v>
      </c>
      <c r="F314" s="6" t="s">
        <v>21</v>
      </c>
      <c r="J314" s="88">
        <v>31570722222.222</v>
      </c>
      <c r="K314" s="88">
        <v>-72.380486000000005</v>
      </c>
      <c r="L314" s="88">
        <v>-63.329802999999998</v>
      </c>
      <c r="N314" s="6" t="s">
        <v>21</v>
      </c>
    </row>
    <row r="315" spans="2:16" x14ac:dyDescent="0.25">
      <c r="B315" s="88">
        <v>32000000000</v>
      </c>
      <c r="C315" s="88">
        <v>-70.330330000000004</v>
      </c>
      <c r="D315" s="88">
        <v>-61.466782000000002</v>
      </c>
      <c r="J315" s="88">
        <v>32000000000</v>
      </c>
      <c r="K315" s="88">
        <v>-71.779205000000005</v>
      </c>
      <c r="L315" s="88">
        <v>-61.726753000000002</v>
      </c>
    </row>
    <row r="316" spans="2:16" x14ac:dyDescent="0.25">
      <c r="B316" s="88" t="s">
        <v>21</v>
      </c>
      <c r="J316" s="88" t="s">
        <v>21</v>
      </c>
    </row>
    <row r="317" spans="2:16" x14ac:dyDescent="0.25">
      <c r="F317" s="6" t="s">
        <v>51</v>
      </c>
      <c r="N317" s="6" t="s">
        <v>51</v>
      </c>
    </row>
    <row r="318" spans="2:16" ht="15.75" x14ac:dyDescent="0.25">
      <c r="F318" s="6" t="s">
        <v>19</v>
      </c>
      <c r="G318" s="6" t="str">
        <f t="shared" ref="G318:G337" si="52">D344</f>
        <v>3Ix5L dBc Log Mag(dB)</v>
      </c>
      <c r="H318" s="35">
        <v>3</v>
      </c>
      <c r="N318" s="6" t="s">
        <v>19</v>
      </c>
      <c r="O318" s="6" t="str">
        <f t="shared" ref="O318:O337" si="53">L344</f>
        <v>3Ix5L dBc Log Mag(dB)</v>
      </c>
      <c r="P318" s="35">
        <v>3</v>
      </c>
    </row>
    <row r="319" spans="2:16" ht="15.75" x14ac:dyDescent="0.25">
      <c r="B319" s="88" t="s">
        <v>49</v>
      </c>
      <c r="F319" s="6">
        <f t="shared" ref="F319:F337" si="54">B345/1000000000</f>
        <v>24.696999999999999</v>
      </c>
      <c r="G319" s="6">
        <f t="shared" si="52"/>
        <v>-47.610095999999999</v>
      </c>
      <c r="H319" s="36">
        <f>ABS(AVERAGE(G319:G337)-(H318-1)*5)</f>
        <v>54.528600789473685</v>
      </c>
      <c r="J319" s="88" t="s">
        <v>49</v>
      </c>
      <c r="N319" s="6">
        <f t="shared" ref="N319:N337" si="55">J345/1000000000</f>
        <v>24.696999999999999</v>
      </c>
      <c r="O319" s="6">
        <f t="shared" si="53"/>
        <v>-50.174999</v>
      </c>
      <c r="P319" s="36">
        <f>ABS(AVERAGE(O319:O337)-(P318-1)*5)</f>
        <v>60.716383842105273</v>
      </c>
    </row>
    <row r="320" spans="2:16" x14ac:dyDescent="0.25">
      <c r="B320" s="88" t="s">
        <v>19</v>
      </c>
      <c r="C320" s="88" t="s">
        <v>152</v>
      </c>
      <c r="D320" s="88" t="s">
        <v>83</v>
      </c>
      <c r="F320" s="6">
        <f t="shared" si="54"/>
        <v>25.102722222221999</v>
      </c>
      <c r="G320" s="6">
        <f t="shared" si="52"/>
        <v>-46.295493999999998</v>
      </c>
      <c r="J320" s="88" t="s">
        <v>19</v>
      </c>
      <c r="K320" s="88" t="s">
        <v>152</v>
      </c>
      <c r="L320" s="88" t="s">
        <v>83</v>
      </c>
      <c r="N320" s="6">
        <f t="shared" si="55"/>
        <v>25.102722222221999</v>
      </c>
      <c r="O320" s="6">
        <f t="shared" si="53"/>
        <v>-50.154677999999997</v>
      </c>
    </row>
    <row r="321" spans="2:15" x14ac:dyDescent="0.25">
      <c r="B321" s="88">
        <v>16697000000</v>
      </c>
      <c r="C321" s="88">
        <v>-61.074890000000003</v>
      </c>
      <c r="D321" s="88">
        <v>-56.842922000000002</v>
      </c>
      <c r="F321" s="6">
        <f t="shared" si="54"/>
        <v>25.508444444443999</v>
      </c>
      <c r="G321" s="6">
        <f t="shared" si="52"/>
        <v>-45.090656000000003</v>
      </c>
      <c r="J321" s="88">
        <v>16697000000</v>
      </c>
      <c r="K321" s="88">
        <v>-71.123360000000005</v>
      </c>
      <c r="L321" s="88">
        <v>-63.614849</v>
      </c>
      <c r="N321" s="6">
        <f t="shared" si="55"/>
        <v>25.508444444443999</v>
      </c>
      <c r="O321" s="6">
        <f t="shared" si="53"/>
        <v>-50.961818999999998</v>
      </c>
    </row>
    <row r="322" spans="2:15" x14ac:dyDescent="0.25">
      <c r="B322" s="88">
        <v>17547166666.667</v>
      </c>
      <c r="C322" s="88">
        <v>-60.074126999999997</v>
      </c>
      <c r="D322" s="88">
        <v>-55.231341999999998</v>
      </c>
      <c r="F322" s="6">
        <f t="shared" si="54"/>
        <v>25.914166666667001</v>
      </c>
      <c r="G322" s="6">
        <f t="shared" si="52"/>
        <v>-46.440800000000003</v>
      </c>
      <c r="J322" s="88">
        <v>17547166666.667</v>
      </c>
      <c r="K322" s="88">
        <v>-76.444121999999993</v>
      </c>
      <c r="L322" s="88">
        <v>-68.861419999999995</v>
      </c>
      <c r="N322" s="6">
        <f t="shared" si="55"/>
        <v>25.914166666667001</v>
      </c>
      <c r="O322" s="6">
        <f t="shared" si="53"/>
        <v>-49.856513999999997</v>
      </c>
    </row>
    <row r="323" spans="2:15" x14ac:dyDescent="0.25">
      <c r="B323" s="88">
        <v>18397333333.333</v>
      </c>
      <c r="C323" s="88">
        <v>-64.368392999999998</v>
      </c>
      <c r="D323" s="88">
        <v>-59.112609999999997</v>
      </c>
      <c r="F323" s="6">
        <f t="shared" si="54"/>
        <v>26.319888888889</v>
      </c>
      <c r="G323" s="6">
        <f t="shared" si="52"/>
        <v>-44.031033000000001</v>
      </c>
      <c r="J323" s="88">
        <v>18397333333.333</v>
      </c>
      <c r="K323" s="88">
        <v>-79.652657000000005</v>
      </c>
      <c r="L323" s="88">
        <v>-72.056495999999996</v>
      </c>
      <c r="N323" s="6">
        <f t="shared" si="55"/>
        <v>26.319888888889</v>
      </c>
      <c r="O323" s="6">
        <f t="shared" si="53"/>
        <v>-51.026302000000001</v>
      </c>
    </row>
    <row r="324" spans="2:15" x14ac:dyDescent="0.25">
      <c r="B324" s="88">
        <v>19247500000</v>
      </c>
      <c r="C324" s="88">
        <v>-65.551231000000001</v>
      </c>
      <c r="D324" s="88">
        <v>-59.917698000000001</v>
      </c>
      <c r="F324" s="6">
        <f t="shared" si="54"/>
        <v>26.725611111111</v>
      </c>
      <c r="G324" s="6">
        <f t="shared" si="52"/>
        <v>-45.178851999999999</v>
      </c>
      <c r="J324" s="88">
        <v>19247500000</v>
      </c>
      <c r="K324" s="88">
        <v>-83.831078000000005</v>
      </c>
      <c r="L324" s="88">
        <v>-76.558609000000004</v>
      </c>
      <c r="N324" s="6">
        <f t="shared" si="55"/>
        <v>26.725611111111</v>
      </c>
      <c r="O324" s="6">
        <f t="shared" si="53"/>
        <v>-49.553513000000002</v>
      </c>
    </row>
    <row r="325" spans="2:15" x14ac:dyDescent="0.25">
      <c r="B325" s="88">
        <v>20097666666.667</v>
      </c>
      <c r="C325" s="88">
        <v>-65.478866999999994</v>
      </c>
      <c r="D325" s="88">
        <v>-59.802753000000003</v>
      </c>
      <c r="F325" s="6">
        <f t="shared" si="54"/>
        <v>27.131333333333</v>
      </c>
      <c r="G325" s="6">
        <f t="shared" si="52"/>
        <v>-43.949176999999999</v>
      </c>
      <c r="J325" s="88">
        <v>20097666666.667</v>
      </c>
      <c r="K325" s="88">
        <v>-78.559562999999997</v>
      </c>
      <c r="L325" s="88">
        <v>-71.812988000000004</v>
      </c>
      <c r="N325" s="6">
        <f t="shared" si="55"/>
        <v>27.131333333333</v>
      </c>
      <c r="O325" s="6">
        <f t="shared" si="53"/>
        <v>-47.746665999999998</v>
      </c>
    </row>
    <row r="326" spans="2:15" x14ac:dyDescent="0.25">
      <c r="B326" s="88">
        <v>20947833333.333</v>
      </c>
      <c r="C326" s="88">
        <v>-65.726142999999993</v>
      </c>
      <c r="D326" s="88">
        <v>-59.820495999999999</v>
      </c>
      <c r="F326" s="6">
        <f t="shared" si="54"/>
        <v>27.537055555555998</v>
      </c>
      <c r="G326" s="6">
        <f t="shared" si="52"/>
        <v>-42.293036999999998</v>
      </c>
      <c r="J326" s="88">
        <v>20947833333.333</v>
      </c>
      <c r="K326" s="88">
        <v>-77.849525</v>
      </c>
      <c r="L326" s="88">
        <v>-70.716408000000001</v>
      </c>
      <c r="N326" s="6">
        <f t="shared" si="55"/>
        <v>27.537055555555998</v>
      </c>
      <c r="O326" s="6">
        <f t="shared" si="53"/>
        <v>-48.454922000000003</v>
      </c>
    </row>
    <row r="327" spans="2:15" x14ac:dyDescent="0.25">
      <c r="B327" s="88">
        <v>21798000000</v>
      </c>
      <c r="C327" s="88">
        <v>-69.097160000000002</v>
      </c>
      <c r="D327" s="88">
        <v>-62.968120999999996</v>
      </c>
      <c r="F327" s="6">
        <f t="shared" si="54"/>
        <v>27.942777777778002</v>
      </c>
      <c r="G327" s="6">
        <f t="shared" si="52"/>
        <v>-45.291580000000003</v>
      </c>
      <c r="J327" s="88">
        <v>21798000000</v>
      </c>
      <c r="K327" s="88">
        <v>-79.908225999999999</v>
      </c>
      <c r="L327" s="88">
        <v>-72.060844000000003</v>
      </c>
      <c r="N327" s="6">
        <f t="shared" si="55"/>
        <v>27.942777777778002</v>
      </c>
      <c r="O327" s="6">
        <f t="shared" si="53"/>
        <v>-47.544479000000003</v>
      </c>
    </row>
    <row r="328" spans="2:15" x14ac:dyDescent="0.25">
      <c r="B328" s="88">
        <v>22648166666.667</v>
      </c>
      <c r="C328" s="88">
        <v>-70.029906999999994</v>
      </c>
      <c r="D328" s="88">
        <v>-64.172416999999996</v>
      </c>
      <c r="F328" s="6">
        <f t="shared" si="54"/>
        <v>28.348500000000001</v>
      </c>
      <c r="G328" s="6">
        <f t="shared" si="52"/>
        <v>-42.152275000000003</v>
      </c>
      <c r="J328" s="88">
        <v>22648166666.667</v>
      </c>
      <c r="K328" s="88">
        <v>-83.888069000000002</v>
      </c>
      <c r="L328" s="88">
        <v>-76.127373000000006</v>
      </c>
      <c r="N328" s="6">
        <f t="shared" si="55"/>
        <v>28.348500000000001</v>
      </c>
      <c r="O328" s="6">
        <f t="shared" si="53"/>
        <v>-49.840015000000001</v>
      </c>
    </row>
    <row r="329" spans="2:15" x14ac:dyDescent="0.25">
      <c r="B329" s="88">
        <v>23498333333.333</v>
      </c>
      <c r="C329" s="88">
        <v>-76.017899</v>
      </c>
      <c r="D329" s="88">
        <v>-70.077140999999997</v>
      </c>
      <c r="F329" s="6">
        <f t="shared" si="54"/>
        <v>28.754222222222001</v>
      </c>
      <c r="G329" s="6">
        <f t="shared" si="52"/>
        <v>-42.902866000000003</v>
      </c>
      <c r="J329" s="88">
        <v>23498333333.333</v>
      </c>
      <c r="K329" s="88">
        <v>-92.577370000000002</v>
      </c>
      <c r="L329" s="88">
        <v>-84.732071000000005</v>
      </c>
      <c r="N329" s="6">
        <f t="shared" si="55"/>
        <v>28.754222222222001</v>
      </c>
      <c r="O329" s="6">
        <f t="shared" si="53"/>
        <v>-50.762852000000002</v>
      </c>
    </row>
    <row r="330" spans="2:15" x14ac:dyDescent="0.25">
      <c r="B330" s="88">
        <v>24348500000</v>
      </c>
      <c r="C330" s="88">
        <v>-71.386985999999993</v>
      </c>
      <c r="D330" s="88">
        <v>-65.370148</v>
      </c>
      <c r="F330" s="6">
        <f t="shared" si="54"/>
        <v>29.159944444444001</v>
      </c>
      <c r="G330" s="6">
        <f t="shared" si="52"/>
        <v>-42.886043999999998</v>
      </c>
      <c r="J330" s="88">
        <v>24348500000</v>
      </c>
      <c r="K330" s="88">
        <v>-83.987717000000004</v>
      </c>
      <c r="L330" s="88">
        <v>-76.614913999999999</v>
      </c>
      <c r="N330" s="6">
        <f t="shared" si="55"/>
        <v>29.159944444444001</v>
      </c>
      <c r="O330" s="6">
        <f t="shared" si="53"/>
        <v>-48.543770000000002</v>
      </c>
    </row>
    <row r="331" spans="2:15" x14ac:dyDescent="0.25">
      <c r="B331" s="88">
        <v>25198666666.667</v>
      </c>
      <c r="C331" s="88">
        <v>-71.806374000000005</v>
      </c>
      <c r="D331" s="88">
        <v>-65.637512000000001</v>
      </c>
      <c r="F331" s="6">
        <f t="shared" si="54"/>
        <v>29.565666666666999</v>
      </c>
      <c r="G331" s="6">
        <f t="shared" si="52"/>
        <v>-41.983299000000002</v>
      </c>
      <c r="J331" s="88">
        <v>25198666666.667</v>
      </c>
      <c r="K331" s="88">
        <v>-81.650002000000001</v>
      </c>
      <c r="L331" s="88">
        <v>-74.904419000000004</v>
      </c>
      <c r="N331" s="6">
        <f t="shared" si="55"/>
        <v>29.565666666666999</v>
      </c>
      <c r="O331" s="6">
        <f t="shared" si="53"/>
        <v>-48.966206</v>
      </c>
    </row>
    <row r="332" spans="2:15" x14ac:dyDescent="0.25">
      <c r="B332" s="88">
        <v>26048833333.333</v>
      </c>
      <c r="C332" s="88">
        <v>-74.163619999999995</v>
      </c>
      <c r="D332" s="88">
        <v>-67.803032000000002</v>
      </c>
      <c r="F332" s="6">
        <f t="shared" si="54"/>
        <v>29.971388888888999</v>
      </c>
      <c r="G332" s="6">
        <f t="shared" si="52"/>
        <v>-42.110329</v>
      </c>
      <c r="J332" s="88">
        <v>26048833333.333</v>
      </c>
      <c r="K332" s="88">
        <v>-81.997649999999993</v>
      </c>
      <c r="L332" s="88">
        <v>-75.184944000000002</v>
      </c>
      <c r="N332" s="6">
        <f t="shared" si="55"/>
        <v>29.971388888888999</v>
      </c>
      <c r="O332" s="6">
        <f t="shared" si="53"/>
        <v>-48.309775999999999</v>
      </c>
    </row>
    <row r="333" spans="2:15" x14ac:dyDescent="0.25">
      <c r="B333" s="88">
        <v>26899000000</v>
      </c>
      <c r="C333" s="88">
        <v>-74.956871000000007</v>
      </c>
      <c r="D333" s="88">
        <v>-68.143410000000003</v>
      </c>
      <c r="F333" s="6">
        <f t="shared" si="54"/>
        <v>30.377111111110999</v>
      </c>
      <c r="G333" s="6">
        <f t="shared" si="52"/>
        <v>-43.826343999999999</v>
      </c>
      <c r="J333" s="88">
        <v>26899000000</v>
      </c>
      <c r="K333" s="88">
        <v>-80.884155000000007</v>
      </c>
      <c r="L333" s="88">
        <v>-73.212601000000006</v>
      </c>
      <c r="N333" s="6">
        <f t="shared" si="55"/>
        <v>30.377111111110999</v>
      </c>
      <c r="O333" s="6">
        <f t="shared" si="53"/>
        <v>-50.875655999999999</v>
      </c>
    </row>
    <row r="334" spans="2:15" x14ac:dyDescent="0.25">
      <c r="B334" s="88">
        <v>27749166666.667</v>
      </c>
      <c r="C334" s="88">
        <v>-70.140891999999994</v>
      </c>
      <c r="D334" s="88">
        <v>-62.286022000000003</v>
      </c>
      <c r="F334" s="6">
        <f t="shared" si="54"/>
        <v>30.782833333332999</v>
      </c>
      <c r="G334" s="6">
        <f t="shared" si="52"/>
        <v>-45.145614999999999</v>
      </c>
      <c r="J334" s="88">
        <v>27749166666.667</v>
      </c>
      <c r="K334" s="88">
        <v>-80.436278999999999</v>
      </c>
      <c r="L334" s="88">
        <v>-71.237151999999995</v>
      </c>
      <c r="N334" s="6">
        <f t="shared" si="55"/>
        <v>30.782833333332999</v>
      </c>
      <c r="O334" s="6">
        <f t="shared" si="53"/>
        <v>-51.491160999999998</v>
      </c>
    </row>
    <row r="335" spans="2:15" x14ac:dyDescent="0.25">
      <c r="B335" s="88">
        <v>28599333333.333</v>
      </c>
      <c r="C335" s="88">
        <v>-74.013465999999994</v>
      </c>
      <c r="D335" s="88">
        <v>-66.223083000000003</v>
      </c>
      <c r="F335" s="6">
        <f t="shared" si="54"/>
        <v>31.188555555556</v>
      </c>
      <c r="G335" s="6">
        <f t="shared" si="52"/>
        <v>-45.681896000000002</v>
      </c>
      <c r="J335" s="88">
        <v>28599333333.333</v>
      </c>
      <c r="K335" s="88">
        <v>-81.335082999999997</v>
      </c>
      <c r="L335" s="88">
        <v>-71.835930000000005</v>
      </c>
      <c r="N335" s="6">
        <f t="shared" si="55"/>
        <v>31.188555555556</v>
      </c>
      <c r="O335" s="6">
        <f t="shared" si="53"/>
        <v>-55.099243000000001</v>
      </c>
    </row>
    <row r="336" spans="2:15" x14ac:dyDescent="0.25">
      <c r="B336" s="88">
        <v>29449500000</v>
      </c>
      <c r="C336" s="88">
        <v>-74.800651999999999</v>
      </c>
      <c r="D336" s="88">
        <v>-66.870804000000007</v>
      </c>
      <c r="F336" s="6">
        <f t="shared" si="54"/>
        <v>31.594277777778</v>
      </c>
      <c r="G336" s="6">
        <f t="shared" si="52"/>
        <v>-46.270870000000002</v>
      </c>
      <c r="J336" s="88">
        <v>29449500000</v>
      </c>
      <c r="K336" s="88">
        <v>-78.257606999999993</v>
      </c>
      <c r="L336" s="88">
        <v>-68.435706999999994</v>
      </c>
      <c r="N336" s="6">
        <f t="shared" si="55"/>
        <v>31.594277777778</v>
      </c>
      <c r="O336" s="6">
        <f t="shared" si="53"/>
        <v>-57.425888</v>
      </c>
    </row>
    <row r="337" spans="2:16" x14ac:dyDescent="0.25">
      <c r="B337" s="88">
        <v>30299666666.667</v>
      </c>
      <c r="C337" s="88">
        <v>-75.397696999999994</v>
      </c>
      <c r="D337" s="88">
        <v>-67.716926999999998</v>
      </c>
      <c r="F337" s="6">
        <f t="shared" si="54"/>
        <v>32</v>
      </c>
      <c r="G337" s="6">
        <f t="shared" si="52"/>
        <v>-46.903151999999999</v>
      </c>
      <c r="J337" s="88">
        <v>30299666666.667</v>
      </c>
      <c r="K337" s="88">
        <v>-83.548843000000005</v>
      </c>
      <c r="L337" s="88">
        <v>-74.189612999999994</v>
      </c>
      <c r="N337" s="6">
        <f t="shared" si="55"/>
        <v>32</v>
      </c>
      <c r="O337" s="6">
        <f t="shared" si="53"/>
        <v>-56.822834</v>
      </c>
    </row>
    <row r="338" spans="2:16" x14ac:dyDescent="0.25">
      <c r="B338" s="88">
        <v>31149833333.333</v>
      </c>
      <c r="C338" s="88">
        <v>-80.445969000000005</v>
      </c>
      <c r="D338" s="88">
        <v>-72.418816000000007</v>
      </c>
      <c r="F338" s="6" t="s">
        <v>21</v>
      </c>
      <c r="J338" s="88">
        <v>31149833333.333</v>
      </c>
      <c r="K338" s="88">
        <v>-86.565804</v>
      </c>
      <c r="L338" s="88">
        <v>-77.515120999999994</v>
      </c>
      <c r="N338" s="6" t="s">
        <v>21</v>
      </c>
    </row>
    <row r="339" spans="2:16" x14ac:dyDescent="0.25">
      <c r="B339" s="88">
        <v>32000000000</v>
      </c>
      <c r="C339" s="88">
        <v>-80.560928000000004</v>
      </c>
      <c r="D339" s="88">
        <v>-71.697379999999995</v>
      </c>
      <c r="J339" s="88">
        <v>32000000000</v>
      </c>
      <c r="K339" s="88">
        <v>-86.858040000000003</v>
      </c>
      <c r="L339" s="88">
        <v>-76.805588</v>
      </c>
    </row>
    <row r="340" spans="2:16" x14ac:dyDescent="0.25">
      <c r="B340" s="88" t="s">
        <v>21</v>
      </c>
      <c r="J340" s="88" t="s">
        <v>21</v>
      </c>
    </row>
    <row r="341" spans="2:16" x14ac:dyDescent="0.25">
      <c r="F341" s="6" t="s">
        <v>53</v>
      </c>
      <c r="N341" s="6" t="s">
        <v>53</v>
      </c>
    </row>
    <row r="342" spans="2:16" ht="15.75" x14ac:dyDescent="0.25">
      <c r="F342" s="6" t="s">
        <v>19</v>
      </c>
      <c r="G342" s="6" t="str">
        <f t="shared" ref="G342:G361" si="56">D368</f>
        <v>4Ix1L dBc Log Mag(dB)</v>
      </c>
      <c r="H342" s="35">
        <v>4</v>
      </c>
      <c r="N342" s="6" t="s">
        <v>19</v>
      </c>
      <c r="O342" s="6" t="str">
        <f t="shared" ref="O342:O361" si="57">L368</f>
        <v>4Ix1L dBc Log Mag(dB)</v>
      </c>
      <c r="P342" s="35">
        <v>4</v>
      </c>
    </row>
    <row r="343" spans="2:16" ht="15.75" x14ac:dyDescent="0.25">
      <c r="B343" s="88" t="s">
        <v>51</v>
      </c>
      <c r="F343" s="6">
        <f t="shared" ref="F343:F361" si="58">B369/1000000000</f>
        <v>8.3640000000000008</v>
      </c>
      <c r="G343" s="6">
        <f t="shared" si="56"/>
        <v>-63.820526000000001</v>
      </c>
      <c r="H343" s="36">
        <f>ABS(AVERAGE(G343:G361)-(H342-1)*10)</f>
        <v>105.68992710526317</v>
      </c>
      <c r="J343" s="88" t="s">
        <v>51</v>
      </c>
      <c r="N343" s="6">
        <f t="shared" ref="N343:N361" si="59">J369/1000000000</f>
        <v>8.3640000000000008</v>
      </c>
      <c r="O343" s="6">
        <f t="shared" si="57"/>
        <v>-74.545265000000001</v>
      </c>
      <c r="P343" s="36">
        <f>ABS(AVERAGE(O343:O361)-(P342-1)*10)</f>
        <v>111.55518063157893</v>
      </c>
    </row>
    <row r="344" spans="2:16" x14ac:dyDescent="0.25">
      <c r="B344" s="88" t="s">
        <v>19</v>
      </c>
      <c r="C344" s="88" t="s">
        <v>153</v>
      </c>
      <c r="D344" s="88" t="s">
        <v>84</v>
      </c>
      <c r="F344" s="6">
        <f t="shared" si="58"/>
        <v>9.5660000000000007</v>
      </c>
      <c r="G344" s="6">
        <f t="shared" si="56"/>
        <v>-69.664490000000001</v>
      </c>
      <c r="J344" s="88" t="s">
        <v>19</v>
      </c>
      <c r="K344" s="88" t="s">
        <v>153</v>
      </c>
      <c r="L344" s="88" t="s">
        <v>84</v>
      </c>
      <c r="N344" s="6">
        <f t="shared" si="59"/>
        <v>9.5660000000000007</v>
      </c>
      <c r="O344" s="6">
        <f t="shared" si="57"/>
        <v>-74.814896000000005</v>
      </c>
    </row>
    <row r="345" spans="2:16" x14ac:dyDescent="0.25">
      <c r="B345" s="88">
        <v>24697000000</v>
      </c>
      <c r="C345" s="88">
        <v>-51.842064000000001</v>
      </c>
      <c r="D345" s="88">
        <v>-47.610095999999999</v>
      </c>
      <c r="F345" s="6">
        <f t="shared" si="58"/>
        <v>10.768000000000001</v>
      </c>
      <c r="G345" s="6">
        <f t="shared" si="56"/>
        <v>-69.103386</v>
      </c>
      <c r="J345" s="88">
        <v>24697000000</v>
      </c>
      <c r="K345" s="88">
        <v>-57.683509999999998</v>
      </c>
      <c r="L345" s="88">
        <v>-50.174999</v>
      </c>
      <c r="N345" s="6">
        <f t="shared" si="59"/>
        <v>10.768000000000001</v>
      </c>
      <c r="O345" s="6">
        <f t="shared" si="57"/>
        <v>-84.656616</v>
      </c>
    </row>
    <row r="346" spans="2:16" x14ac:dyDescent="0.25">
      <c r="B346" s="88">
        <v>25102722222.222</v>
      </c>
      <c r="C346" s="88">
        <v>-51.138278999999997</v>
      </c>
      <c r="D346" s="88">
        <v>-46.295493999999998</v>
      </c>
      <c r="F346" s="6">
        <f t="shared" si="58"/>
        <v>11.97</v>
      </c>
      <c r="G346" s="6">
        <f t="shared" si="56"/>
        <v>-74.560242000000002</v>
      </c>
      <c r="J346" s="88">
        <v>25102722222.222</v>
      </c>
      <c r="K346" s="88">
        <v>-57.737377000000002</v>
      </c>
      <c r="L346" s="88">
        <v>-50.154677999999997</v>
      </c>
      <c r="N346" s="6">
        <f t="shared" si="59"/>
        <v>11.97</v>
      </c>
      <c r="O346" s="6">
        <f t="shared" si="57"/>
        <v>-75.083907999999994</v>
      </c>
    </row>
    <row r="347" spans="2:16" x14ac:dyDescent="0.25">
      <c r="B347" s="88">
        <v>25508444444.444</v>
      </c>
      <c r="C347" s="88">
        <v>-50.346443000000001</v>
      </c>
      <c r="D347" s="88">
        <v>-45.090656000000003</v>
      </c>
      <c r="F347" s="6">
        <f t="shared" si="58"/>
        <v>13.172000000000001</v>
      </c>
      <c r="G347" s="6">
        <f t="shared" si="56"/>
        <v>-76.043991000000005</v>
      </c>
      <c r="J347" s="88">
        <v>25508444444.444</v>
      </c>
      <c r="K347" s="88">
        <v>-58.557980000000001</v>
      </c>
      <c r="L347" s="88">
        <v>-50.961818999999998</v>
      </c>
      <c r="N347" s="6">
        <f t="shared" si="59"/>
        <v>13.172000000000001</v>
      </c>
      <c r="O347" s="6">
        <f t="shared" si="57"/>
        <v>-78.784285999999994</v>
      </c>
    </row>
    <row r="348" spans="2:16" x14ac:dyDescent="0.25">
      <c r="B348" s="88">
        <v>25914166666.667</v>
      </c>
      <c r="C348" s="88">
        <v>-52.074328999999999</v>
      </c>
      <c r="D348" s="88">
        <v>-46.440800000000003</v>
      </c>
      <c r="F348" s="6">
        <f t="shared" si="58"/>
        <v>14.374000000000001</v>
      </c>
      <c r="G348" s="6">
        <f t="shared" si="56"/>
        <v>-80.776252999999997</v>
      </c>
      <c r="J348" s="88">
        <v>25914166666.667</v>
      </c>
      <c r="K348" s="88">
        <v>-57.128979000000001</v>
      </c>
      <c r="L348" s="88">
        <v>-49.856513999999997</v>
      </c>
      <c r="N348" s="6">
        <f t="shared" si="59"/>
        <v>14.374000000000001</v>
      </c>
      <c r="O348" s="6">
        <f t="shared" si="57"/>
        <v>-82.452858000000006</v>
      </c>
    </row>
    <row r="349" spans="2:16" x14ac:dyDescent="0.25">
      <c r="B349" s="88">
        <v>26319888888.889</v>
      </c>
      <c r="C349" s="88">
        <v>-49.707149999999999</v>
      </c>
      <c r="D349" s="88">
        <v>-44.031033000000001</v>
      </c>
      <c r="F349" s="6">
        <f t="shared" si="58"/>
        <v>15.576000000000001</v>
      </c>
      <c r="G349" s="6">
        <f t="shared" si="56"/>
        <v>-83.650795000000002</v>
      </c>
      <c r="J349" s="88">
        <v>26319888888.889</v>
      </c>
      <c r="K349" s="88">
        <v>-57.772872999999997</v>
      </c>
      <c r="L349" s="88">
        <v>-51.026302000000001</v>
      </c>
      <c r="N349" s="6">
        <f t="shared" si="59"/>
        <v>15.576000000000001</v>
      </c>
      <c r="O349" s="6">
        <f t="shared" si="57"/>
        <v>-75.420272999999995</v>
      </c>
    </row>
    <row r="350" spans="2:16" x14ac:dyDescent="0.25">
      <c r="B350" s="88">
        <v>26725611111.111</v>
      </c>
      <c r="C350" s="88">
        <v>-51.084496000000001</v>
      </c>
      <c r="D350" s="88">
        <v>-45.178851999999999</v>
      </c>
      <c r="F350" s="6">
        <f t="shared" si="58"/>
        <v>16.777999999999999</v>
      </c>
      <c r="G350" s="6">
        <f t="shared" si="56"/>
        <v>-75.361259000000004</v>
      </c>
      <c r="J350" s="88">
        <v>26725611111.111</v>
      </c>
      <c r="K350" s="88">
        <v>-56.686630000000001</v>
      </c>
      <c r="L350" s="88">
        <v>-49.553513000000002</v>
      </c>
      <c r="N350" s="6">
        <f t="shared" si="59"/>
        <v>16.777999999999999</v>
      </c>
      <c r="O350" s="6">
        <f t="shared" si="57"/>
        <v>-82.115059000000002</v>
      </c>
    </row>
    <row r="351" spans="2:16" x14ac:dyDescent="0.25">
      <c r="B351" s="88">
        <v>27131333333.333</v>
      </c>
      <c r="C351" s="88">
        <v>-50.078217000000002</v>
      </c>
      <c r="D351" s="88">
        <v>-43.949176999999999</v>
      </c>
      <c r="F351" s="6">
        <f t="shared" si="58"/>
        <v>17.98</v>
      </c>
      <c r="G351" s="6">
        <f t="shared" si="56"/>
        <v>-67.118247999999994</v>
      </c>
      <c r="J351" s="88">
        <v>27131333333.333</v>
      </c>
      <c r="K351" s="88">
        <v>-55.594043999999997</v>
      </c>
      <c r="L351" s="88">
        <v>-47.746665999999998</v>
      </c>
      <c r="N351" s="6">
        <f t="shared" si="59"/>
        <v>17.98</v>
      </c>
      <c r="O351" s="6">
        <f t="shared" si="57"/>
        <v>-81.848136999999994</v>
      </c>
    </row>
    <row r="352" spans="2:16" x14ac:dyDescent="0.25">
      <c r="B352" s="88">
        <v>27537055555.556</v>
      </c>
      <c r="C352" s="88">
        <v>-48.150528000000001</v>
      </c>
      <c r="D352" s="88">
        <v>-42.293036999999998</v>
      </c>
      <c r="F352" s="6">
        <f t="shared" si="58"/>
        <v>19.181999999999999</v>
      </c>
      <c r="G352" s="6">
        <f t="shared" si="56"/>
        <v>-71.739632</v>
      </c>
      <c r="J352" s="88">
        <v>27537055555.556</v>
      </c>
      <c r="K352" s="88">
        <v>-56.215614000000002</v>
      </c>
      <c r="L352" s="88">
        <v>-48.454922000000003</v>
      </c>
      <c r="N352" s="6">
        <f t="shared" si="59"/>
        <v>19.181999999999999</v>
      </c>
      <c r="O352" s="6">
        <f t="shared" si="57"/>
        <v>-82.506034999999997</v>
      </c>
    </row>
    <row r="353" spans="2:16" x14ac:dyDescent="0.25">
      <c r="B353" s="88">
        <v>27942777777.778</v>
      </c>
      <c r="C353" s="88">
        <v>-51.232337999999999</v>
      </c>
      <c r="D353" s="88">
        <v>-45.291580000000003</v>
      </c>
      <c r="F353" s="6">
        <f t="shared" si="58"/>
        <v>20.384</v>
      </c>
      <c r="G353" s="6">
        <f t="shared" si="56"/>
        <v>-86.565262000000004</v>
      </c>
      <c r="J353" s="88">
        <v>27942777777.778</v>
      </c>
      <c r="K353" s="88">
        <v>-55.389771000000003</v>
      </c>
      <c r="L353" s="88">
        <v>-47.544479000000003</v>
      </c>
      <c r="N353" s="6">
        <f t="shared" si="59"/>
        <v>20.384</v>
      </c>
      <c r="O353" s="6">
        <f t="shared" si="57"/>
        <v>-87.400161999999995</v>
      </c>
    </row>
    <row r="354" spans="2:16" x14ac:dyDescent="0.25">
      <c r="B354" s="88">
        <v>28348500000</v>
      </c>
      <c r="C354" s="88">
        <v>-48.169108999999999</v>
      </c>
      <c r="D354" s="88">
        <v>-42.152275000000003</v>
      </c>
      <c r="F354" s="6">
        <f t="shared" si="58"/>
        <v>21.585999999999999</v>
      </c>
      <c r="G354" s="6">
        <f t="shared" si="56"/>
        <v>-84.323607999999993</v>
      </c>
      <c r="J354" s="88">
        <v>28348500000</v>
      </c>
      <c r="K354" s="88">
        <v>-57.212822000000003</v>
      </c>
      <c r="L354" s="88">
        <v>-49.840015000000001</v>
      </c>
      <c r="N354" s="6">
        <f t="shared" si="59"/>
        <v>21.585999999999999</v>
      </c>
      <c r="O354" s="6">
        <f t="shared" si="57"/>
        <v>-75.073348999999993</v>
      </c>
    </row>
    <row r="355" spans="2:16" x14ac:dyDescent="0.25">
      <c r="B355" s="88">
        <v>28754222222.222</v>
      </c>
      <c r="C355" s="88">
        <v>-49.071731999999997</v>
      </c>
      <c r="D355" s="88">
        <v>-42.902866000000003</v>
      </c>
      <c r="F355" s="6">
        <f t="shared" si="58"/>
        <v>22.788</v>
      </c>
      <c r="G355" s="6">
        <f t="shared" si="56"/>
        <v>-89.506766999999996</v>
      </c>
      <c r="J355" s="88">
        <v>28754222222.222</v>
      </c>
      <c r="K355" s="88">
        <v>-57.508426999999998</v>
      </c>
      <c r="L355" s="88">
        <v>-50.762852000000002</v>
      </c>
      <c r="N355" s="6">
        <f t="shared" si="59"/>
        <v>22.788</v>
      </c>
      <c r="O355" s="6">
        <f t="shared" si="57"/>
        <v>-85.370422000000005</v>
      </c>
    </row>
    <row r="356" spans="2:16" x14ac:dyDescent="0.25">
      <c r="B356" s="88">
        <v>29159944444.444</v>
      </c>
      <c r="C356" s="88">
        <v>-49.246631999999998</v>
      </c>
      <c r="D356" s="88">
        <v>-42.886043999999998</v>
      </c>
      <c r="F356" s="6">
        <f t="shared" si="58"/>
        <v>23.99</v>
      </c>
      <c r="G356" s="6">
        <f t="shared" si="56"/>
        <v>-88.407188000000005</v>
      </c>
      <c r="J356" s="88">
        <v>29159944444.444</v>
      </c>
      <c r="K356" s="88">
        <v>-55.356476000000001</v>
      </c>
      <c r="L356" s="88">
        <v>-48.543770000000002</v>
      </c>
      <c r="N356" s="6">
        <f t="shared" si="59"/>
        <v>23.99</v>
      </c>
      <c r="O356" s="6">
        <f t="shared" si="57"/>
        <v>-80.403960999999995</v>
      </c>
    </row>
    <row r="357" spans="2:16" x14ac:dyDescent="0.25">
      <c r="B357" s="88">
        <v>29565666666.667</v>
      </c>
      <c r="C357" s="88">
        <v>-48.796760999999996</v>
      </c>
      <c r="D357" s="88">
        <v>-41.983299000000002</v>
      </c>
      <c r="F357" s="6">
        <f t="shared" si="58"/>
        <v>25.192</v>
      </c>
      <c r="G357" s="6">
        <f t="shared" si="56"/>
        <v>-88.664291000000006</v>
      </c>
      <c r="J357" s="88">
        <v>29565666666.667</v>
      </c>
      <c r="K357" s="88">
        <v>-56.637763999999997</v>
      </c>
      <c r="L357" s="88">
        <v>-48.966206</v>
      </c>
      <c r="N357" s="6">
        <f t="shared" si="59"/>
        <v>25.192</v>
      </c>
      <c r="O357" s="6">
        <f t="shared" si="57"/>
        <v>-94.734772000000007</v>
      </c>
    </row>
    <row r="358" spans="2:16" x14ac:dyDescent="0.25">
      <c r="B358" s="88">
        <v>29971388888.889</v>
      </c>
      <c r="C358" s="88">
        <v>-49.965195000000001</v>
      </c>
      <c r="D358" s="88">
        <v>-42.110329</v>
      </c>
      <c r="F358" s="6">
        <f t="shared" si="58"/>
        <v>26.393999999999998</v>
      </c>
      <c r="G358" s="6">
        <f t="shared" si="56"/>
        <v>-63.165874000000002</v>
      </c>
      <c r="J358" s="88">
        <v>29971388888.889</v>
      </c>
      <c r="K358" s="88">
        <v>-57.508904000000001</v>
      </c>
      <c r="L358" s="88">
        <v>-48.309775999999999</v>
      </c>
      <c r="N358" s="6">
        <f t="shared" si="59"/>
        <v>26.393999999999998</v>
      </c>
      <c r="O358" s="6">
        <f t="shared" si="57"/>
        <v>-94.969429000000005</v>
      </c>
    </row>
    <row r="359" spans="2:16" x14ac:dyDescent="0.25">
      <c r="B359" s="88">
        <v>30377111111.111</v>
      </c>
      <c r="C359" s="88">
        <v>-51.616729999999997</v>
      </c>
      <c r="D359" s="88">
        <v>-43.826343999999999</v>
      </c>
      <c r="F359" s="6">
        <f t="shared" si="58"/>
        <v>27.596</v>
      </c>
      <c r="G359" s="6">
        <f t="shared" si="56"/>
        <v>-70.964043000000004</v>
      </c>
      <c r="J359" s="88">
        <v>30377111111.111</v>
      </c>
      <c r="K359" s="88">
        <v>-60.374808999999999</v>
      </c>
      <c r="L359" s="88">
        <v>-50.875655999999999</v>
      </c>
      <c r="N359" s="6">
        <f t="shared" si="59"/>
        <v>27.596</v>
      </c>
      <c r="O359" s="6">
        <f t="shared" si="57"/>
        <v>-83.948143000000002</v>
      </c>
    </row>
    <row r="360" spans="2:16" x14ac:dyDescent="0.25">
      <c r="B360" s="88">
        <v>30782833333.333</v>
      </c>
      <c r="C360" s="88">
        <v>-53.075459000000002</v>
      </c>
      <c r="D360" s="88">
        <v>-45.145614999999999</v>
      </c>
      <c r="F360" s="6">
        <f t="shared" si="58"/>
        <v>28.797999999999998</v>
      </c>
      <c r="G360" s="6">
        <f t="shared" si="56"/>
        <v>-69.622589000000005</v>
      </c>
      <c r="J360" s="88">
        <v>30782833333.333</v>
      </c>
      <c r="K360" s="88">
        <v>-61.313060999999998</v>
      </c>
      <c r="L360" s="88">
        <v>-51.491160999999998</v>
      </c>
      <c r="N360" s="6">
        <f t="shared" si="59"/>
        <v>28.797999999999998</v>
      </c>
      <c r="O360" s="6">
        <f t="shared" si="57"/>
        <v>-84.913132000000004</v>
      </c>
    </row>
    <row r="361" spans="2:16" x14ac:dyDescent="0.25">
      <c r="B361" s="88">
        <v>31188555555.556</v>
      </c>
      <c r="C361" s="88">
        <v>-53.362670999999999</v>
      </c>
      <c r="D361" s="88">
        <v>-45.681896000000002</v>
      </c>
      <c r="F361" s="6">
        <f t="shared" si="58"/>
        <v>30</v>
      </c>
      <c r="G361" s="6">
        <f t="shared" si="56"/>
        <v>-65.050171000000006</v>
      </c>
      <c r="J361" s="88">
        <v>31188555555.556</v>
      </c>
      <c r="K361" s="88">
        <v>-64.458466000000001</v>
      </c>
      <c r="L361" s="88">
        <v>-55.099243000000001</v>
      </c>
      <c r="N361" s="6">
        <f t="shared" si="59"/>
        <v>30</v>
      </c>
      <c r="O361" s="6">
        <f t="shared" si="57"/>
        <v>-70.507728999999998</v>
      </c>
    </row>
    <row r="362" spans="2:16" x14ac:dyDescent="0.25">
      <c r="B362" s="88">
        <v>31594277777.778</v>
      </c>
      <c r="C362" s="88">
        <v>-54.298018999999996</v>
      </c>
      <c r="D362" s="88">
        <v>-46.270870000000002</v>
      </c>
      <c r="F362" s="6" t="s">
        <v>21</v>
      </c>
      <c r="J362" s="88">
        <v>31594277777.778</v>
      </c>
      <c r="K362" s="88">
        <v>-66.476569999999995</v>
      </c>
      <c r="L362" s="88">
        <v>-57.425888</v>
      </c>
      <c r="N362" s="6" t="s">
        <v>21</v>
      </c>
    </row>
    <row r="363" spans="2:16" x14ac:dyDescent="0.25">
      <c r="B363" s="88">
        <v>32000000000</v>
      </c>
      <c r="C363" s="88">
        <v>-55.766700999999998</v>
      </c>
      <c r="D363" s="88">
        <v>-46.903151999999999</v>
      </c>
      <c r="J363" s="88">
        <v>32000000000</v>
      </c>
      <c r="K363" s="88">
        <v>-66.875290000000007</v>
      </c>
      <c r="L363" s="88">
        <v>-56.822834</v>
      </c>
    </row>
    <row r="364" spans="2:16" x14ac:dyDescent="0.25">
      <c r="B364" s="88" t="s">
        <v>21</v>
      </c>
      <c r="J364" s="88" t="s">
        <v>21</v>
      </c>
    </row>
    <row r="365" spans="2:16" x14ac:dyDescent="0.25">
      <c r="F365" s="6" t="s">
        <v>55</v>
      </c>
      <c r="N365" s="6" t="s">
        <v>55</v>
      </c>
    </row>
    <row r="366" spans="2:16" ht="15.75" x14ac:dyDescent="0.25">
      <c r="F366" s="6" t="s">
        <v>19</v>
      </c>
      <c r="G366" s="6" t="str">
        <f t="shared" ref="G366:G385" si="60">D392</f>
        <v>4Ix2L dBc Log Mag(dB)</v>
      </c>
      <c r="H366" s="35">
        <v>4</v>
      </c>
      <c r="N366" s="6" t="s">
        <v>19</v>
      </c>
      <c r="O366" s="6" t="str">
        <f t="shared" ref="O366:O385" si="61">L392</f>
        <v>4Ix2L dBc Log Mag(dB)</v>
      </c>
      <c r="P366" s="35">
        <v>4</v>
      </c>
    </row>
    <row r="367" spans="2:16" ht="15.75" x14ac:dyDescent="0.25">
      <c r="B367" s="88" t="s">
        <v>53</v>
      </c>
      <c r="F367" s="6">
        <f t="shared" ref="F367:F385" si="62">B393/1000000000</f>
        <v>16.364000000000001</v>
      </c>
      <c r="G367" s="6">
        <f t="shared" si="60"/>
        <v>-44.801246999999996</v>
      </c>
      <c r="H367" s="36">
        <f>ABS(AVERAGE(G367:G385)-(H366-1)*10)</f>
        <v>94.889727578947358</v>
      </c>
      <c r="J367" s="88" t="s">
        <v>53</v>
      </c>
      <c r="N367" s="6">
        <f t="shared" ref="N367:N385" si="63">J393/1000000000</f>
        <v>16.364000000000001</v>
      </c>
      <c r="O367" s="6">
        <f t="shared" si="61"/>
        <v>-37.172069999999998</v>
      </c>
      <c r="P367" s="36">
        <f>ABS(AVERAGE(O367:O385)-(P366-1)*10)</f>
        <v>87.865640736842096</v>
      </c>
    </row>
    <row r="368" spans="2:16" x14ac:dyDescent="0.25">
      <c r="B368" s="88" t="s">
        <v>19</v>
      </c>
      <c r="C368" s="88" t="s">
        <v>154</v>
      </c>
      <c r="D368" s="88" t="s">
        <v>85</v>
      </c>
      <c r="F368" s="6">
        <f t="shared" si="62"/>
        <v>17.232666666667001</v>
      </c>
      <c r="G368" s="6">
        <f t="shared" si="60"/>
        <v>-44.935482</v>
      </c>
      <c r="J368" s="88" t="s">
        <v>19</v>
      </c>
      <c r="K368" s="88" t="s">
        <v>154</v>
      </c>
      <c r="L368" s="88" t="s">
        <v>85</v>
      </c>
      <c r="N368" s="6">
        <f t="shared" si="63"/>
        <v>17.232666666667001</v>
      </c>
      <c r="O368" s="6">
        <f t="shared" si="61"/>
        <v>-39.527821000000003</v>
      </c>
    </row>
    <row r="369" spans="2:15" x14ac:dyDescent="0.25">
      <c r="B369" s="88">
        <v>8364000000</v>
      </c>
      <c r="C369" s="88">
        <v>-68.052498</v>
      </c>
      <c r="D369" s="88">
        <v>-63.820526000000001</v>
      </c>
      <c r="F369" s="6">
        <f t="shared" si="62"/>
        <v>18.101333333332999</v>
      </c>
      <c r="G369" s="6">
        <f t="shared" si="60"/>
        <v>-53.938468999999998</v>
      </c>
      <c r="J369" s="88">
        <v>8364000000</v>
      </c>
      <c r="K369" s="88">
        <v>-82.053780000000003</v>
      </c>
      <c r="L369" s="88">
        <v>-74.545265000000001</v>
      </c>
      <c r="N369" s="6">
        <f t="shared" si="63"/>
        <v>18.101333333332999</v>
      </c>
      <c r="O369" s="6">
        <f t="shared" si="61"/>
        <v>-58.090023000000002</v>
      </c>
    </row>
    <row r="370" spans="2:15" x14ac:dyDescent="0.25">
      <c r="B370" s="88">
        <v>9566000000</v>
      </c>
      <c r="C370" s="88">
        <v>-74.507277999999999</v>
      </c>
      <c r="D370" s="88">
        <v>-69.664490000000001</v>
      </c>
      <c r="F370" s="6">
        <f t="shared" si="62"/>
        <v>18.97</v>
      </c>
      <c r="G370" s="6">
        <f t="shared" si="60"/>
        <v>-58.247298999999998</v>
      </c>
      <c r="J370" s="88">
        <v>9566000000</v>
      </c>
      <c r="K370" s="88">
        <v>-82.397598000000002</v>
      </c>
      <c r="L370" s="88">
        <v>-74.814896000000005</v>
      </c>
      <c r="N370" s="6">
        <f t="shared" si="63"/>
        <v>18.97</v>
      </c>
      <c r="O370" s="6">
        <f t="shared" si="61"/>
        <v>-60.252173999999997</v>
      </c>
    </row>
    <row r="371" spans="2:15" x14ac:dyDescent="0.25">
      <c r="B371" s="88">
        <v>10768000000</v>
      </c>
      <c r="C371" s="88">
        <v>-74.359177000000003</v>
      </c>
      <c r="D371" s="88">
        <v>-69.103386</v>
      </c>
      <c r="F371" s="6">
        <f t="shared" si="62"/>
        <v>19.838666666666999</v>
      </c>
      <c r="G371" s="6">
        <f t="shared" si="60"/>
        <v>-59.695160000000001</v>
      </c>
      <c r="J371" s="88">
        <v>10768000000</v>
      </c>
      <c r="K371" s="88">
        <v>-92.252776999999995</v>
      </c>
      <c r="L371" s="88">
        <v>-84.656616</v>
      </c>
      <c r="N371" s="6">
        <f t="shared" si="63"/>
        <v>19.838666666666999</v>
      </c>
      <c r="O371" s="6">
        <f t="shared" si="61"/>
        <v>-56.959496000000001</v>
      </c>
    </row>
    <row r="372" spans="2:15" x14ac:dyDescent="0.25">
      <c r="B372" s="88">
        <v>11970000000</v>
      </c>
      <c r="C372" s="88">
        <v>-80.193770999999998</v>
      </c>
      <c r="D372" s="88">
        <v>-74.560242000000002</v>
      </c>
      <c r="F372" s="6">
        <f t="shared" si="62"/>
        <v>20.707333333333001</v>
      </c>
      <c r="G372" s="6">
        <f t="shared" si="60"/>
        <v>-66.844611999999998</v>
      </c>
      <c r="J372" s="88">
        <v>11970000000</v>
      </c>
      <c r="K372" s="88">
        <v>-82.356376999999995</v>
      </c>
      <c r="L372" s="88">
        <v>-75.083907999999994</v>
      </c>
      <c r="N372" s="6">
        <f t="shared" si="63"/>
        <v>20.707333333333001</v>
      </c>
      <c r="O372" s="6">
        <f t="shared" si="61"/>
        <v>-57.784412000000003</v>
      </c>
    </row>
    <row r="373" spans="2:15" x14ac:dyDescent="0.25">
      <c r="B373" s="88">
        <v>13172000000</v>
      </c>
      <c r="C373" s="88">
        <v>-81.720107999999996</v>
      </c>
      <c r="D373" s="88">
        <v>-76.043991000000005</v>
      </c>
      <c r="F373" s="6">
        <f t="shared" si="62"/>
        <v>21.576000000000001</v>
      </c>
      <c r="G373" s="6">
        <f t="shared" si="60"/>
        <v>-66.251579000000007</v>
      </c>
      <c r="J373" s="88">
        <v>13172000000</v>
      </c>
      <c r="K373" s="88">
        <v>-85.530861000000002</v>
      </c>
      <c r="L373" s="88">
        <v>-78.784285999999994</v>
      </c>
      <c r="N373" s="6">
        <f t="shared" si="63"/>
        <v>21.576000000000001</v>
      </c>
      <c r="O373" s="6">
        <f t="shared" si="61"/>
        <v>-54.192852000000002</v>
      </c>
    </row>
    <row r="374" spans="2:15" x14ac:dyDescent="0.25">
      <c r="B374" s="88">
        <v>14374000000</v>
      </c>
      <c r="C374" s="88">
        <v>-86.681899999999999</v>
      </c>
      <c r="D374" s="88">
        <v>-80.776252999999997</v>
      </c>
      <c r="F374" s="6">
        <f t="shared" si="62"/>
        <v>22.444666666667</v>
      </c>
      <c r="G374" s="6">
        <f t="shared" si="60"/>
        <v>-62.635342000000001</v>
      </c>
      <c r="J374" s="88">
        <v>14374000000</v>
      </c>
      <c r="K374" s="88">
        <v>-89.585976000000002</v>
      </c>
      <c r="L374" s="88">
        <v>-82.452858000000006</v>
      </c>
      <c r="N374" s="6">
        <f t="shared" si="63"/>
        <v>22.444666666667</v>
      </c>
      <c r="O374" s="6">
        <f t="shared" si="61"/>
        <v>-51.336165999999999</v>
      </c>
    </row>
    <row r="375" spans="2:15" x14ac:dyDescent="0.25">
      <c r="B375" s="88">
        <v>15576000000</v>
      </c>
      <c r="C375" s="88">
        <v>-89.779838999999996</v>
      </c>
      <c r="D375" s="88">
        <v>-83.650795000000002</v>
      </c>
      <c r="F375" s="6">
        <f t="shared" si="62"/>
        <v>23.313333333332999</v>
      </c>
      <c r="G375" s="6">
        <f t="shared" si="60"/>
        <v>-61.189689999999999</v>
      </c>
      <c r="J375" s="88">
        <v>15576000000</v>
      </c>
      <c r="K375" s="88">
        <v>-83.267646999999997</v>
      </c>
      <c r="L375" s="88">
        <v>-75.420272999999995</v>
      </c>
      <c r="N375" s="6">
        <f t="shared" si="63"/>
        <v>23.313333333332999</v>
      </c>
      <c r="O375" s="6">
        <f t="shared" si="61"/>
        <v>-57.07056</v>
      </c>
    </row>
    <row r="376" spans="2:15" x14ac:dyDescent="0.25">
      <c r="B376" s="88">
        <v>16778000000</v>
      </c>
      <c r="C376" s="88">
        <v>-81.21875</v>
      </c>
      <c r="D376" s="88">
        <v>-75.361259000000004</v>
      </c>
      <c r="F376" s="6">
        <f t="shared" si="62"/>
        <v>24.181999999999999</v>
      </c>
      <c r="G376" s="6">
        <f t="shared" si="60"/>
        <v>-61.413727000000002</v>
      </c>
      <c r="J376" s="88">
        <v>16778000000</v>
      </c>
      <c r="K376" s="88">
        <v>-89.875748000000002</v>
      </c>
      <c r="L376" s="88">
        <v>-82.115059000000002</v>
      </c>
      <c r="N376" s="6">
        <f t="shared" si="63"/>
        <v>24.181999999999999</v>
      </c>
      <c r="O376" s="6">
        <f t="shared" si="61"/>
        <v>-75.461472000000001</v>
      </c>
    </row>
    <row r="377" spans="2:15" x14ac:dyDescent="0.25">
      <c r="B377" s="88">
        <v>17980000000</v>
      </c>
      <c r="C377" s="88">
        <v>-73.059005999999997</v>
      </c>
      <c r="D377" s="88">
        <v>-67.118247999999994</v>
      </c>
      <c r="F377" s="6">
        <f t="shared" si="62"/>
        <v>25.050666666666999</v>
      </c>
      <c r="G377" s="6">
        <f t="shared" si="60"/>
        <v>-62.949264999999997</v>
      </c>
      <c r="J377" s="88">
        <v>17980000000</v>
      </c>
      <c r="K377" s="88">
        <v>-89.693427999999997</v>
      </c>
      <c r="L377" s="88">
        <v>-81.848136999999994</v>
      </c>
      <c r="N377" s="6">
        <f t="shared" si="63"/>
        <v>25.050666666666999</v>
      </c>
      <c r="O377" s="6">
        <f t="shared" si="61"/>
        <v>-73.936546000000007</v>
      </c>
    </row>
    <row r="378" spans="2:15" x14ac:dyDescent="0.25">
      <c r="B378" s="88">
        <v>19182000000</v>
      </c>
      <c r="C378" s="88">
        <v>-77.756461999999999</v>
      </c>
      <c r="D378" s="88">
        <v>-71.739632</v>
      </c>
      <c r="F378" s="6">
        <f t="shared" si="62"/>
        <v>25.919333333333</v>
      </c>
      <c r="G378" s="6">
        <f t="shared" si="60"/>
        <v>-62.922469999999997</v>
      </c>
      <c r="J378" s="88">
        <v>19182000000</v>
      </c>
      <c r="K378" s="88">
        <v>-89.878838000000002</v>
      </c>
      <c r="L378" s="88">
        <v>-82.506034999999997</v>
      </c>
      <c r="N378" s="6">
        <f t="shared" si="63"/>
        <v>25.919333333333</v>
      </c>
      <c r="O378" s="6">
        <f t="shared" si="61"/>
        <v>-62.950645000000002</v>
      </c>
    </row>
    <row r="379" spans="2:15" x14ac:dyDescent="0.25">
      <c r="B379" s="88">
        <v>20384000000</v>
      </c>
      <c r="C379" s="88">
        <v>-92.734131000000005</v>
      </c>
      <c r="D379" s="88">
        <v>-86.565262000000004</v>
      </c>
      <c r="F379" s="6">
        <f t="shared" si="62"/>
        <v>26.788</v>
      </c>
      <c r="G379" s="6">
        <f t="shared" si="60"/>
        <v>-65.837333999999998</v>
      </c>
      <c r="J379" s="88">
        <v>20384000000</v>
      </c>
      <c r="K379" s="88">
        <v>-94.145736999999997</v>
      </c>
      <c r="L379" s="88">
        <v>-87.400161999999995</v>
      </c>
      <c r="N379" s="6">
        <f t="shared" si="63"/>
        <v>26.788</v>
      </c>
      <c r="O379" s="6">
        <f t="shared" si="61"/>
        <v>-62.068935000000003</v>
      </c>
    </row>
    <row r="380" spans="2:15" x14ac:dyDescent="0.25">
      <c r="B380" s="88">
        <v>21586000000</v>
      </c>
      <c r="C380" s="88">
        <v>-90.684196</v>
      </c>
      <c r="D380" s="88">
        <v>-84.323607999999993</v>
      </c>
      <c r="F380" s="6">
        <f t="shared" si="62"/>
        <v>27.656666666667</v>
      </c>
      <c r="G380" s="6">
        <f t="shared" si="60"/>
        <v>-67.831039000000004</v>
      </c>
      <c r="J380" s="88">
        <v>21586000000</v>
      </c>
      <c r="K380" s="88">
        <v>-81.886054999999999</v>
      </c>
      <c r="L380" s="88">
        <v>-75.073348999999993</v>
      </c>
      <c r="N380" s="6">
        <f t="shared" si="63"/>
        <v>27.656666666667</v>
      </c>
      <c r="O380" s="6">
        <f t="shared" si="61"/>
        <v>-73.280265999999997</v>
      </c>
    </row>
    <row r="381" spans="2:15" x14ac:dyDescent="0.25">
      <c r="B381" s="88">
        <v>22788000000</v>
      </c>
      <c r="C381" s="88">
        <v>-96.320228999999998</v>
      </c>
      <c r="D381" s="88">
        <v>-89.506766999999996</v>
      </c>
      <c r="F381" s="6">
        <f t="shared" si="62"/>
        <v>28.525333333333002</v>
      </c>
      <c r="G381" s="6">
        <f t="shared" si="60"/>
        <v>-87.689659000000006</v>
      </c>
      <c r="J381" s="88">
        <v>22788000000</v>
      </c>
      <c r="K381" s="88">
        <v>-93.041977000000003</v>
      </c>
      <c r="L381" s="88">
        <v>-85.370422000000005</v>
      </c>
      <c r="N381" s="6">
        <f t="shared" si="63"/>
        <v>28.525333333333002</v>
      </c>
      <c r="O381" s="6">
        <f t="shared" si="61"/>
        <v>-67.001014999999995</v>
      </c>
    </row>
    <row r="382" spans="2:15" x14ac:dyDescent="0.25">
      <c r="B382" s="88">
        <v>23990000000</v>
      </c>
      <c r="C382" s="88">
        <v>-96.262054000000006</v>
      </c>
      <c r="D382" s="88">
        <v>-88.407188000000005</v>
      </c>
      <c r="F382" s="6">
        <f t="shared" si="62"/>
        <v>29.393999999999998</v>
      </c>
      <c r="G382" s="6">
        <f t="shared" si="60"/>
        <v>-77.376991000000004</v>
      </c>
      <c r="J382" s="88">
        <v>23990000000</v>
      </c>
      <c r="K382" s="88">
        <v>-89.603088</v>
      </c>
      <c r="L382" s="88">
        <v>-80.403960999999995</v>
      </c>
      <c r="N382" s="6">
        <f t="shared" si="63"/>
        <v>29.393999999999998</v>
      </c>
      <c r="O382" s="6">
        <f t="shared" si="61"/>
        <v>-52.145930999999997</v>
      </c>
    </row>
    <row r="383" spans="2:15" x14ac:dyDescent="0.25">
      <c r="B383" s="88">
        <v>25192000000</v>
      </c>
      <c r="C383" s="88">
        <v>-96.454680999999994</v>
      </c>
      <c r="D383" s="88">
        <v>-88.664291000000006</v>
      </c>
      <c r="F383" s="6">
        <f t="shared" si="62"/>
        <v>30.262666666666998</v>
      </c>
      <c r="G383" s="6">
        <f t="shared" si="60"/>
        <v>-73.743522999999996</v>
      </c>
      <c r="J383" s="88">
        <v>25192000000</v>
      </c>
      <c r="K383" s="88">
        <v>-104.23392</v>
      </c>
      <c r="L383" s="88">
        <v>-94.734772000000007</v>
      </c>
      <c r="N383" s="6">
        <f t="shared" si="63"/>
        <v>30.262666666666998</v>
      </c>
      <c r="O383" s="6">
        <f t="shared" si="61"/>
        <v>-49.357757999999997</v>
      </c>
    </row>
    <row r="384" spans="2:15" x14ac:dyDescent="0.25">
      <c r="B384" s="88">
        <v>26394000000</v>
      </c>
      <c r="C384" s="88">
        <v>-71.095718000000005</v>
      </c>
      <c r="D384" s="88">
        <v>-63.165874000000002</v>
      </c>
      <c r="F384" s="6">
        <f t="shared" si="62"/>
        <v>31.131333333333</v>
      </c>
      <c r="G384" s="6">
        <f t="shared" si="60"/>
        <v>-74.128829999999994</v>
      </c>
      <c r="J384" s="88">
        <v>26394000000</v>
      </c>
      <c r="K384" s="88">
        <v>-104.79132</v>
      </c>
      <c r="L384" s="88">
        <v>-94.969429000000005</v>
      </c>
      <c r="N384" s="6">
        <f t="shared" si="63"/>
        <v>31.131333333333</v>
      </c>
      <c r="O384" s="6">
        <f t="shared" si="61"/>
        <v>-51.425873000000003</v>
      </c>
    </row>
    <row r="385" spans="2:16" x14ac:dyDescent="0.25">
      <c r="B385" s="88">
        <v>27596000000</v>
      </c>
      <c r="C385" s="88">
        <v>-78.644820999999993</v>
      </c>
      <c r="D385" s="88">
        <v>-70.964043000000004</v>
      </c>
      <c r="F385" s="6">
        <f t="shared" si="62"/>
        <v>32</v>
      </c>
      <c r="G385" s="6">
        <f t="shared" si="60"/>
        <v>-80.473106000000001</v>
      </c>
      <c r="J385" s="88">
        <v>27596000000</v>
      </c>
      <c r="K385" s="88">
        <v>-93.307365000000004</v>
      </c>
      <c r="L385" s="88">
        <v>-83.948143000000002</v>
      </c>
      <c r="N385" s="6">
        <f t="shared" si="63"/>
        <v>32</v>
      </c>
      <c r="O385" s="6">
        <f t="shared" si="61"/>
        <v>-59.433159000000003</v>
      </c>
    </row>
    <row r="386" spans="2:16" x14ac:dyDescent="0.25">
      <c r="B386" s="88">
        <v>28798000000</v>
      </c>
      <c r="C386" s="88">
        <v>-77.649733999999995</v>
      </c>
      <c r="D386" s="88">
        <v>-69.622589000000005</v>
      </c>
      <c r="F386" s="6" t="s">
        <v>21</v>
      </c>
      <c r="J386" s="88">
        <v>28798000000</v>
      </c>
      <c r="K386" s="88">
        <v>-93.963806000000005</v>
      </c>
      <c r="L386" s="88">
        <v>-84.913132000000004</v>
      </c>
      <c r="N386" s="6" t="s">
        <v>21</v>
      </c>
    </row>
    <row r="387" spans="2:16" x14ac:dyDescent="0.25">
      <c r="B387" s="88">
        <v>30000000000</v>
      </c>
      <c r="C387" s="88">
        <v>-73.913719</v>
      </c>
      <c r="D387" s="88">
        <v>-65.050171000000006</v>
      </c>
      <c r="J387" s="88">
        <v>30000000000</v>
      </c>
      <c r="K387" s="88">
        <v>-80.560187999999997</v>
      </c>
      <c r="L387" s="88">
        <v>-70.507728999999998</v>
      </c>
    </row>
    <row r="388" spans="2:16" x14ac:dyDescent="0.25">
      <c r="B388" s="88" t="s">
        <v>21</v>
      </c>
      <c r="J388" s="88" t="s">
        <v>21</v>
      </c>
    </row>
    <row r="389" spans="2:16" x14ac:dyDescent="0.25">
      <c r="F389" s="6" t="s">
        <v>57</v>
      </c>
      <c r="N389" s="6" t="s">
        <v>57</v>
      </c>
    </row>
    <row r="390" spans="2:16" ht="15.75" x14ac:dyDescent="0.25">
      <c r="F390" s="6" t="s">
        <v>19</v>
      </c>
      <c r="G390" s="6" t="str">
        <f t="shared" ref="G390:G409" si="64">D416</f>
        <v>4Ix3L dBc Log Mag(dB)</v>
      </c>
      <c r="H390" s="35">
        <v>4</v>
      </c>
      <c r="N390" s="6" t="s">
        <v>19</v>
      </c>
      <c r="O390" s="6" t="str">
        <f t="shared" ref="O390:O409" si="65">L416</f>
        <v>4Ix3L dBc Log Mag(dB)</v>
      </c>
      <c r="P390" s="35">
        <v>4</v>
      </c>
    </row>
    <row r="391" spans="2:16" ht="15.75" x14ac:dyDescent="0.25">
      <c r="B391" s="88" t="s">
        <v>55</v>
      </c>
      <c r="F391" s="6">
        <f t="shared" ref="F391:F409" si="66">B417/1000000000</f>
        <v>24.364000000000001</v>
      </c>
      <c r="G391" s="6">
        <f t="shared" si="64"/>
        <v>-59.690154999999997</v>
      </c>
      <c r="H391" s="36">
        <f>ABS(AVERAGE(G391:G409)-(H390-1)*10)</f>
        <v>99.967362789473682</v>
      </c>
      <c r="J391" s="88" t="s">
        <v>55</v>
      </c>
      <c r="N391" s="6">
        <f t="shared" ref="N391:N409" si="67">J417/1000000000</f>
        <v>24.364000000000001</v>
      </c>
      <c r="O391" s="6">
        <f t="shared" si="65"/>
        <v>-63.069057000000001</v>
      </c>
      <c r="P391" s="36">
        <f>ABS(AVERAGE(O391:O409)-(P390-1)*10)</f>
        <v>104.80260357894736</v>
      </c>
    </row>
    <row r="392" spans="2:16" x14ac:dyDescent="0.25">
      <c r="B392" s="88" t="s">
        <v>19</v>
      </c>
      <c r="C392" s="88" t="s">
        <v>155</v>
      </c>
      <c r="D392" s="88" t="s">
        <v>86</v>
      </c>
      <c r="F392" s="6">
        <f t="shared" si="66"/>
        <v>24.788222222222</v>
      </c>
      <c r="G392" s="6">
        <f t="shared" si="64"/>
        <v>-58.034537999999998</v>
      </c>
      <c r="J392" s="88" t="s">
        <v>19</v>
      </c>
      <c r="K392" s="88" t="s">
        <v>155</v>
      </c>
      <c r="L392" s="88" t="s">
        <v>86</v>
      </c>
      <c r="N392" s="6">
        <f t="shared" si="67"/>
        <v>24.788222222222</v>
      </c>
      <c r="O392" s="6">
        <f t="shared" si="65"/>
        <v>-68.070541000000006</v>
      </c>
    </row>
    <row r="393" spans="2:16" x14ac:dyDescent="0.25">
      <c r="B393" s="88">
        <v>16364000000</v>
      </c>
      <c r="C393" s="88">
        <v>-49.033217999999998</v>
      </c>
      <c r="D393" s="88">
        <v>-44.801246999999996</v>
      </c>
      <c r="F393" s="6">
        <f t="shared" si="66"/>
        <v>25.212444444443999</v>
      </c>
      <c r="G393" s="6">
        <f t="shared" si="64"/>
        <v>-57.002144000000001</v>
      </c>
      <c r="J393" s="88">
        <v>16364000000</v>
      </c>
      <c r="K393" s="88">
        <v>-44.680584000000003</v>
      </c>
      <c r="L393" s="88">
        <v>-37.172069999999998</v>
      </c>
      <c r="N393" s="6">
        <f t="shared" si="67"/>
        <v>25.212444444443999</v>
      </c>
      <c r="O393" s="6">
        <f t="shared" si="65"/>
        <v>-72.410872999999995</v>
      </c>
    </row>
    <row r="394" spans="2:16" x14ac:dyDescent="0.25">
      <c r="B394" s="88">
        <v>17232666666.667</v>
      </c>
      <c r="C394" s="88">
        <v>-49.778267</v>
      </c>
      <c r="D394" s="88">
        <v>-44.935482</v>
      </c>
      <c r="F394" s="6">
        <f t="shared" si="66"/>
        <v>25.636666666667001</v>
      </c>
      <c r="G394" s="6">
        <f t="shared" si="64"/>
        <v>-57.725647000000002</v>
      </c>
      <c r="J394" s="88">
        <v>17232666666.667</v>
      </c>
      <c r="K394" s="88">
        <v>-47.110523000000001</v>
      </c>
      <c r="L394" s="88">
        <v>-39.527821000000003</v>
      </c>
      <c r="N394" s="6">
        <f t="shared" si="67"/>
        <v>25.636666666667001</v>
      </c>
      <c r="O394" s="6">
        <f t="shared" si="65"/>
        <v>-70.759117000000003</v>
      </c>
    </row>
    <row r="395" spans="2:16" x14ac:dyDescent="0.25">
      <c r="B395" s="88">
        <v>18101333333.333</v>
      </c>
      <c r="C395" s="88">
        <v>-59.194256000000003</v>
      </c>
      <c r="D395" s="88">
        <v>-53.938468999999998</v>
      </c>
      <c r="F395" s="6">
        <f t="shared" si="66"/>
        <v>26.060888888889</v>
      </c>
      <c r="G395" s="6">
        <f t="shared" si="64"/>
        <v>-59.482104999999997</v>
      </c>
      <c r="J395" s="88">
        <v>18101333333.333</v>
      </c>
      <c r="K395" s="88">
        <v>-65.686188000000001</v>
      </c>
      <c r="L395" s="88">
        <v>-58.090023000000002</v>
      </c>
      <c r="N395" s="6">
        <f t="shared" si="67"/>
        <v>26.060888888889</v>
      </c>
      <c r="O395" s="6">
        <f t="shared" si="65"/>
        <v>-74.425933999999998</v>
      </c>
    </row>
    <row r="396" spans="2:16" x14ac:dyDescent="0.25">
      <c r="B396" s="88">
        <v>18970000000</v>
      </c>
      <c r="C396" s="88">
        <v>-63.880825000000002</v>
      </c>
      <c r="D396" s="88">
        <v>-58.247298999999998</v>
      </c>
      <c r="F396" s="6">
        <f t="shared" si="66"/>
        <v>26.485111111110999</v>
      </c>
      <c r="G396" s="6">
        <f t="shared" si="64"/>
        <v>-62.193981000000001</v>
      </c>
      <c r="J396" s="88">
        <v>18970000000</v>
      </c>
      <c r="K396" s="88">
        <v>-67.524635000000004</v>
      </c>
      <c r="L396" s="88">
        <v>-60.252173999999997</v>
      </c>
      <c r="N396" s="6">
        <f t="shared" si="67"/>
        <v>26.485111111110999</v>
      </c>
      <c r="O396" s="6">
        <f t="shared" si="65"/>
        <v>-86.037537</v>
      </c>
    </row>
    <row r="397" spans="2:16" x14ac:dyDescent="0.25">
      <c r="B397" s="88">
        <v>19838666666.667</v>
      </c>
      <c r="C397" s="88">
        <v>-65.371277000000006</v>
      </c>
      <c r="D397" s="88">
        <v>-59.695160000000001</v>
      </c>
      <c r="F397" s="6">
        <f t="shared" si="66"/>
        <v>26.909333333332999</v>
      </c>
      <c r="G397" s="6">
        <f t="shared" si="64"/>
        <v>-63.471767</v>
      </c>
      <c r="J397" s="88">
        <v>19838666666.667</v>
      </c>
      <c r="K397" s="88">
        <v>-63.706066</v>
      </c>
      <c r="L397" s="88">
        <v>-56.959496000000001</v>
      </c>
      <c r="N397" s="6">
        <f t="shared" si="67"/>
        <v>26.909333333332999</v>
      </c>
      <c r="O397" s="6">
        <f t="shared" si="65"/>
        <v>-70.813354000000004</v>
      </c>
    </row>
    <row r="398" spans="2:16" x14ac:dyDescent="0.25">
      <c r="B398" s="88">
        <v>20707333333.333</v>
      </c>
      <c r="C398" s="88">
        <v>-72.750259</v>
      </c>
      <c r="D398" s="88">
        <v>-66.844611999999998</v>
      </c>
      <c r="F398" s="6">
        <f t="shared" si="66"/>
        <v>27.333555555556</v>
      </c>
      <c r="G398" s="6">
        <f t="shared" si="64"/>
        <v>-66.975029000000006</v>
      </c>
      <c r="J398" s="88">
        <v>20707333333.333</v>
      </c>
      <c r="K398" s="88">
        <v>-64.917534000000003</v>
      </c>
      <c r="L398" s="88">
        <v>-57.784412000000003</v>
      </c>
      <c r="N398" s="6">
        <f t="shared" si="67"/>
        <v>27.333555555556</v>
      </c>
      <c r="O398" s="6">
        <f t="shared" si="65"/>
        <v>-72.389342999999997</v>
      </c>
    </row>
    <row r="399" spans="2:16" x14ac:dyDescent="0.25">
      <c r="B399" s="88">
        <v>21576000000</v>
      </c>
      <c r="C399" s="88">
        <v>-72.380623</v>
      </c>
      <c r="D399" s="88">
        <v>-66.251579000000007</v>
      </c>
      <c r="F399" s="6">
        <f t="shared" si="66"/>
        <v>27.757777777777999</v>
      </c>
      <c r="G399" s="6">
        <f t="shared" si="64"/>
        <v>-69.994354000000001</v>
      </c>
      <c r="J399" s="88">
        <v>21576000000</v>
      </c>
      <c r="K399" s="88">
        <v>-62.040230000000001</v>
      </c>
      <c r="L399" s="88">
        <v>-54.192852000000002</v>
      </c>
      <c r="N399" s="6">
        <f t="shared" si="67"/>
        <v>27.757777777777999</v>
      </c>
      <c r="O399" s="6">
        <f t="shared" si="65"/>
        <v>-76.138992000000002</v>
      </c>
    </row>
    <row r="400" spans="2:16" x14ac:dyDescent="0.25">
      <c r="B400" s="88">
        <v>22444666666.667</v>
      </c>
      <c r="C400" s="88">
        <v>-68.492828000000003</v>
      </c>
      <c r="D400" s="88">
        <v>-62.635342000000001</v>
      </c>
      <c r="F400" s="6">
        <f t="shared" si="66"/>
        <v>28.181999999999999</v>
      </c>
      <c r="G400" s="6">
        <f t="shared" si="64"/>
        <v>-71.439109999999999</v>
      </c>
      <c r="J400" s="88">
        <v>22444666666.667</v>
      </c>
      <c r="K400" s="88">
        <v>-59.096854999999998</v>
      </c>
      <c r="L400" s="88">
        <v>-51.336165999999999</v>
      </c>
      <c r="N400" s="6">
        <f t="shared" si="67"/>
        <v>28.181999999999999</v>
      </c>
      <c r="O400" s="6">
        <f t="shared" si="65"/>
        <v>-73.696106</v>
      </c>
    </row>
    <row r="401" spans="2:16" x14ac:dyDescent="0.25">
      <c r="B401" s="88">
        <v>23313333333.333</v>
      </c>
      <c r="C401" s="88">
        <v>-67.130447000000004</v>
      </c>
      <c r="D401" s="88">
        <v>-61.189689999999999</v>
      </c>
      <c r="F401" s="6">
        <f t="shared" si="66"/>
        <v>28.606222222222002</v>
      </c>
      <c r="G401" s="6">
        <f t="shared" si="64"/>
        <v>-76.869736000000003</v>
      </c>
      <c r="J401" s="88">
        <v>23313333333.333</v>
      </c>
      <c r="K401" s="88">
        <v>-64.915854999999993</v>
      </c>
      <c r="L401" s="88">
        <v>-57.07056</v>
      </c>
      <c r="N401" s="6">
        <f t="shared" si="67"/>
        <v>28.606222222222002</v>
      </c>
      <c r="O401" s="6">
        <f t="shared" si="65"/>
        <v>-78.124260000000007</v>
      </c>
    </row>
    <row r="402" spans="2:16" x14ac:dyDescent="0.25">
      <c r="B402" s="88">
        <v>24182000000</v>
      </c>
      <c r="C402" s="88">
        <v>-67.430565000000001</v>
      </c>
      <c r="D402" s="88">
        <v>-61.413727000000002</v>
      </c>
      <c r="F402" s="6">
        <f t="shared" si="66"/>
        <v>29.030444444444001</v>
      </c>
      <c r="G402" s="6">
        <f t="shared" si="64"/>
        <v>-84.791533999999999</v>
      </c>
      <c r="J402" s="88">
        <v>24182000000</v>
      </c>
      <c r="K402" s="88">
        <v>-82.834273999999994</v>
      </c>
      <c r="L402" s="88">
        <v>-75.461472000000001</v>
      </c>
      <c r="N402" s="6">
        <f t="shared" si="67"/>
        <v>29.030444444444001</v>
      </c>
      <c r="O402" s="6">
        <f t="shared" si="65"/>
        <v>-83.485664</v>
      </c>
    </row>
    <row r="403" spans="2:16" x14ac:dyDescent="0.25">
      <c r="B403" s="88">
        <v>25050666666.667</v>
      </c>
      <c r="C403" s="88">
        <v>-69.118133999999998</v>
      </c>
      <c r="D403" s="88">
        <v>-62.949264999999997</v>
      </c>
      <c r="F403" s="6">
        <f t="shared" si="66"/>
        <v>29.454666666666999</v>
      </c>
      <c r="G403" s="6">
        <f t="shared" si="64"/>
        <v>-83.083641</v>
      </c>
      <c r="J403" s="88">
        <v>25050666666.667</v>
      </c>
      <c r="K403" s="88">
        <v>-80.682120999999995</v>
      </c>
      <c r="L403" s="88">
        <v>-73.936546000000007</v>
      </c>
      <c r="N403" s="6">
        <f t="shared" si="67"/>
        <v>29.454666666666999</v>
      </c>
      <c r="O403" s="6">
        <f t="shared" si="65"/>
        <v>-83.394645999999995</v>
      </c>
    </row>
    <row r="404" spans="2:16" x14ac:dyDescent="0.25">
      <c r="B404" s="88">
        <v>25919333333.333</v>
      </c>
      <c r="C404" s="88">
        <v>-69.283057999999997</v>
      </c>
      <c r="D404" s="88">
        <v>-62.922469999999997</v>
      </c>
      <c r="F404" s="6">
        <f t="shared" si="66"/>
        <v>29.878888888889001</v>
      </c>
      <c r="G404" s="6">
        <f t="shared" si="64"/>
        <v>-80.944564999999997</v>
      </c>
      <c r="J404" s="88">
        <v>25919333333.333</v>
      </c>
      <c r="K404" s="88">
        <v>-69.763351</v>
      </c>
      <c r="L404" s="88">
        <v>-62.950645000000002</v>
      </c>
      <c r="N404" s="6">
        <f t="shared" si="67"/>
        <v>29.878888888889001</v>
      </c>
      <c r="O404" s="6">
        <f t="shared" si="65"/>
        <v>-83.392052000000007</v>
      </c>
    </row>
    <row r="405" spans="2:16" x14ac:dyDescent="0.25">
      <c r="B405" s="88">
        <v>26788000000</v>
      </c>
      <c r="C405" s="88">
        <v>-72.650795000000002</v>
      </c>
      <c r="D405" s="88">
        <v>-65.837333999999998</v>
      </c>
      <c r="F405" s="6">
        <f t="shared" si="66"/>
        <v>30.303111111111001</v>
      </c>
      <c r="G405" s="6">
        <f t="shared" si="64"/>
        <v>-81.604118</v>
      </c>
      <c r="J405" s="88">
        <v>26788000000</v>
      </c>
      <c r="K405" s="88">
        <v>-69.740493999999998</v>
      </c>
      <c r="L405" s="88">
        <v>-62.068935000000003</v>
      </c>
      <c r="N405" s="6">
        <f t="shared" si="67"/>
        <v>30.303111111111001</v>
      </c>
      <c r="O405" s="6">
        <f t="shared" si="65"/>
        <v>-72.679207000000005</v>
      </c>
    </row>
    <row r="406" spans="2:16" x14ac:dyDescent="0.25">
      <c r="B406" s="88">
        <v>27656666666.667</v>
      </c>
      <c r="C406" s="88">
        <v>-75.685905000000005</v>
      </c>
      <c r="D406" s="88">
        <v>-67.831039000000004</v>
      </c>
      <c r="F406" s="6">
        <f t="shared" si="66"/>
        <v>30.727333333333</v>
      </c>
      <c r="G406" s="6">
        <f t="shared" si="64"/>
        <v>-75.988990999999999</v>
      </c>
      <c r="J406" s="88">
        <v>27656666666.667</v>
      </c>
      <c r="K406" s="88">
        <v>-82.479393000000002</v>
      </c>
      <c r="L406" s="88">
        <v>-73.280265999999997</v>
      </c>
      <c r="N406" s="6">
        <f t="shared" si="67"/>
        <v>30.727333333333</v>
      </c>
      <c r="O406" s="6">
        <f t="shared" si="65"/>
        <v>-73.827849999999998</v>
      </c>
    </row>
    <row r="407" spans="2:16" x14ac:dyDescent="0.25">
      <c r="B407" s="88">
        <v>28525333333.333</v>
      </c>
      <c r="C407" s="88">
        <v>-95.480041999999997</v>
      </c>
      <c r="D407" s="88">
        <v>-87.689659000000006</v>
      </c>
      <c r="F407" s="6">
        <f t="shared" si="66"/>
        <v>31.151555555556001</v>
      </c>
      <c r="G407" s="6">
        <f t="shared" si="64"/>
        <v>-73.791954000000004</v>
      </c>
      <c r="J407" s="88">
        <v>28525333333.333</v>
      </c>
      <c r="K407" s="88">
        <v>-76.500168000000002</v>
      </c>
      <c r="L407" s="88">
        <v>-67.001014999999995</v>
      </c>
      <c r="N407" s="6">
        <f t="shared" si="67"/>
        <v>31.151555555556001</v>
      </c>
      <c r="O407" s="6">
        <f t="shared" si="65"/>
        <v>-72.215789999999998</v>
      </c>
    </row>
    <row r="408" spans="2:16" x14ac:dyDescent="0.25">
      <c r="B408" s="88">
        <v>29394000000</v>
      </c>
      <c r="C408" s="88">
        <v>-85.306831000000003</v>
      </c>
      <c r="D408" s="88">
        <v>-77.376991000000004</v>
      </c>
      <c r="F408" s="6">
        <f t="shared" si="66"/>
        <v>31.575777777778001</v>
      </c>
      <c r="G408" s="6">
        <f t="shared" si="64"/>
        <v>-74.066222999999994</v>
      </c>
      <c r="J408" s="88">
        <v>29394000000</v>
      </c>
      <c r="K408" s="88">
        <v>-61.967830999999997</v>
      </c>
      <c r="L408" s="88">
        <v>-52.145930999999997</v>
      </c>
      <c r="N408" s="6">
        <f t="shared" si="67"/>
        <v>31.575777777778001</v>
      </c>
      <c r="O408" s="6">
        <f t="shared" si="65"/>
        <v>-73.352126999999996</v>
      </c>
    </row>
    <row r="409" spans="2:16" x14ac:dyDescent="0.25">
      <c r="B409" s="88">
        <v>30262666666.667</v>
      </c>
      <c r="C409" s="88">
        <v>-81.424301</v>
      </c>
      <c r="D409" s="88">
        <v>-73.743522999999996</v>
      </c>
      <c r="F409" s="6">
        <f t="shared" si="66"/>
        <v>32</v>
      </c>
      <c r="G409" s="6">
        <f t="shared" si="64"/>
        <v>-72.230300999999997</v>
      </c>
      <c r="J409" s="88">
        <v>30262666666.667</v>
      </c>
      <c r="K409" s="88">
        <v>-58.71698</v>
      </c>
      <c r="L409" s="88">
        <v>-49.357757999999997</v>
      </c>
      <c r="N409" s="6">
        <f t="shared" si="67"/>
        <v>32</v>
      </c>
      <c r="O409" s="6">
        <f t="shared" si="65"/>
        <v>-72.967017999999996</v>
      </c>
    </row>
    <row r="410" spans="2:16" x14ac:dyDescent="0.25">
      <c r="B410" s="88">
        <v>31131333333.333</v>
      </c>
      <c r="C410" s="88">
        <v>-82.155983000000006</v>
      </c>
      <c r="D410" s="88">
        <v>-74.128829999999994</v>
      </c>
      <c r="F410" s="6" t="s">
        <v>21</v>
      </c>
      <c r="J410" s="88">
        <v>31131333333.333</v>
      </c>
      <c r="K410" s="88">
        <v>-60.476554999999998</v>
      </c>
      <c r="L410" s="88">
        <v>-51.425873000000003</v>
      </c>
      <c r="N410" s="6" t="s">
        <v>21</v>
      </c>
    </row>
    <row r="411" spans="2:16" x14ac:dyDescent="0.25">
      <c r="B411" s="88">
        <v>32000000000</v>
      </c>
      <c r="C411" s="88">
        <v>-89.336654999999993</v>
      </c>
      <c r="D411" s="88">
        <v>-80.473106000000001</v>
      </c>
      <c r="J411" s="88">
        <v>32000000000</v>
      </c>
      <c r="K411" s="88">
        <v>-69.485619</v>
      </c>
      <c r="L411" s="88">
        <v>-59.433159000000003</v>
      </c>
    </row>
    <row r="412" spans="2:16" x14ac:dyDescent="0.25">
      <c r="B412" s="88" t="s">
        <v>21</v>
      </c>
      <c r="J412" s="88" t="s">
        <v>21</v>
      </c>
    </row>
    <row r="413" spans="2:16" x14ac:dyDescent="0.25">
      <c r="F413" s="6" t="s">
        <v>59</v>
      </c>
      <c r="N413" s="6" t="s">
        <v>59</v>
      </c>
    </row>
    <row r="414" spans="2:16" ht="15.75" x14ac:dyDescent="0.25">
      <c r="F414" s="6" t="s">
        <v>19</v>
      </c>
      <c r="G414" s="6" t="str">
        <f t="shared" ref="G414:G433" si="68">D440</f>
        <v>4Ix4L dBc Log Mag(dB)</v>
      </c>
      <c r="H414" s="35">
        <v>4</v>
      </c>
      <c r="N414" s="6" t="s">
        <v>19</v>
      </c>
      <c r="O414" s="6" t="str">
        <f t="shared" ref="O414:O433" si="69">L440</f>
        <v>4Ix4L dBc Log Mag(dB)</v>
      </c>
      <c r="P414" s="35">
        <v>4</v>
      </c>
    </row>
    <row r="415" spans="2:16" ht="15.75" x14ac:dyDescent="0.25">
      <c r="B415" s="88" t="s">
        <v>57</v>
      </c>
      <c r="F415" s="6">
        <f t="shared" ref="F415:F433" si="70">B441/1000000000</f>
        <v>11.596</v>
      </c>
      <c r="G415" s="6">
        <f t="shared" si="68"/>
        <v>-51.026854999999998</v>
      </c>
      <c r="H415" s="36">
        <f>ABS(AVERAGE(G415:G433)-(H414-1)*10)</f>
        <v>87.366803263157891</v>
      </c>
      <c r="J415" s="88" t="s">
        <v>57</v>
      </c>
      <c r="N415" s="6">
        <f t="shared" ref="N415:N433" si="71">J441/1000000000</f>
        <v>11.596</v>
      </c>
      <c r="O415" s="6">
        <f t="shared" si="69"/>
        <v>-55.740223</v>
      </c>
      <c r="P415" s="36">
        <f>ABS(AVERAGE(O415:O433)-(P414-1)*10)</f>
        <v>90.783487526315795</v>
      </c>
    </row>
    <row r="416" spans="2:16" x14ac:dyDescent="0.25">
      <c r="B416" s="88" t="s">
        <v>19</v>
      </c>
      <c r="C416" s="88" t="s">
        <v>156</v>
      </c>
      <c r="D416" s="88" t="s">
        <v>87</v>
      </c>
      <c r="F416" s="6">
        <f t="shared" si="70"/>
        <v>12.729555555555999</v>
      </c>
      <c r="G416" s="6">
        <f t="shared" si="68"/>
        <v>-50.398468000000001</v>
      </c>
      <c r="J416" s="88" t="s">
        <v>19</v>
      </c>
      <c r="K416" s="88" t="s">
        <v>156</v>
      </c>
      <c r="L416" s="88" t="s">
        <v>87</v>
      </c>
      <c r="N416" s="6">
        <f t="shared" si="71"/>
        <v>12.729555555555999</v>
      </c>
      <c r="O416" s="6">
        <f t="shared" si="69"/>
        <v>-53.776325</v>
      </c>
    </row>
    <row r="417" spans="2:15" x14ac:dyDescent="0.25">
      <c r="B417" s="88">
        <v>24364000000</v>
      </c>
      <c r="C417" s="88">
        <v>-63.922122999999999</v>
      </c>
      <c r="D417" s="88">
        <v>-59.690154999999997</v>
      </c>
      <c r="F417" s="6">
        <f t="shared" si="70"/>
        <v>13.863111111110999</v>
      </c>
      <c r="G417" s="6">
        <f t="shared" si="68"/>
        <v>-49.741427999999999</v>
      </c>
      <c r="J417" s="88">
        <v>24364000000</v>
      </c>
      <c r="K417" s="88">
        <v>-70.577567999999999</v>
      </c>
      <c r="L417" s="88">
        <v>-63.069057000000001</v>
      </c>
      <c r="N417" s="6">
        <f t="shared" si="71"/>
        <v>13.863111111110999</v>
      </c>
      <c r="O417" s="6">
        <f t="shared" si="69"/>
        <v>-53.713459</v>
      </c>
    </row>
    <row r="418" spans="2:15" x14ac:dyDescent="0.25">
      <c r="B418" s="88">
        <v>24788222222.222</v>
      </c>
      <c r="C418" s="88">
        <v>-62.877322999999997</v>
      </c>
      <c r="D418" s="88">
        <v>-58.034537999999998</v>
      </c>
      <c r="F418" s="6">
        <f t="shared" si="70"/>
        <v>14.996666666667</v>
      </c>
      <c r="G418" s="6">
        <f t="shared" si="68"/>
        <v>-49.765793000000002</v>
      </c>
      <c r="J418" s="88">
        <v>24788222222.222</v>
      </c>
      <c r="K418" s="88">
        <v>-75.653244000000001</v>
      </c>
      <c r="L418" s="88">
        <v>-68.070541000000006</v>
      </c>
      <c r="N418" s="6">
        <f t="shared" si="71"/>
        <v>14.996666666667</v>
      </c>
      <c r="O418" s="6">
        <f t="shared" si="69"/>
        <v>-60.750675000000001</v>
      </c>
    </row>
    <row r="419" spans="2:15" x14ac:dyDescent="0.25">
      <c r="B419" s="88">
        <v>25212444444.444</v>
      </c>
      <c r="C419" s="88">
        <v>-62.257930999999999</v>
      </c>
      <c r="D419" s="88">
        <v>-57.002144000000001</v>
      </c>
      <c r="F419" s="6">
        <f t="shared" si="70"/>
        <v>16.130222222221999</v>
      </c>
      <c r="G419" s="6">
        <f t="shared" si="68"/>
        <v>-51.976546999999997</v>
      </c>
      <c r="J419" s="88">
        <v>25212444444.444</v>
      </c>
      <c r="K419" s="88">
        <v>-80.007034000000004</v>
      </c>
      <c r="L419" s="88">
        <v>-72.410872999999995</v>
      </c>
      <c r="N419" s="6">
        <f t="shared" si="71"/>
        <v>16.130222222221999</v>
      </c>
      <c r="O419" s="6">
        <f t="shared" si="69"/>
        <v>-67.407341000000002</v>
      </c>
    </row>
    <row r="420" spans="2:15" x14ac:dyDescent="0.25">
      <c r="B420" s="88">
        <v>25636666666.667</v>
      </c>
      <c r="C420" s="88">
        <v>-63.359177000000003</v>
      </c>
      <c r="D420" s="88">
        <v>-57.725647000000002</v>
      </c>
      <c r="F420" s="6">
        <f t="shared" si="70"/>
        <v>17.263777777777999</v>
      </c>
      <c r="G420" s="6">
        <f t="shared" si="68"/>
        <v>-51.035606000000001</v>
      </c>
      <c r="J420" s="88">
        <v>25636666666.667</v>
      </c>
      <c r="K420" s="88">
        <v>-78.031577999999996</v>
      </c>
      <c r="L420" s="88">
        <v>-70.759117000000003</v>
      </c>
      <c r="N420" s="6">
        <f t="shared" si="71"/>
        <v>17.263777777777999</v>
      </c>
      <c r="O420" s="6">
        <f t="shared" si="69"/>
        <v>-66.260581999999999</v>
      </c>
    </row>
    <row r="421" spans="2:15" x14ac:dyDescent="0.25">
      <c r="B421" s="88">
        <v>26060888888.889</v>
      </c>
      <c r="C421" s="88">
        <v>-65.158218000000005</v>
      </c>
      <c r="D421" s="88">
        <v>-59.482104999999997</v>
      </c>
      <c r="F421" s="6">
        <f t="shared" si="70"/>
        <v>18.397333333333002</v>
      </c>
      <c r="G421" s="6">
        <f t="shared" si="68"/>
        <v>-52.175086999999998</v>
      </c>
      <c r="J421" s="88">
        <v>26060888888.889</v>
      </c>
      <c r="K421" s="88">
        <v>-81.172500999999997</v>
      </c>
      <c r="L421" s="88">
        <v>-74.425933999999998</v>
      </c>
      <c r="N421" s="6">
        <f t="shared" si="71"/>
        <v>18.397333333333002</v>
      </c>
      <c r="O421" s="6">
        <f t="shared" si="69"/>
        <v>-58.644699000000003</v>
      </c>
    </row>
    <row r="422" spans="2:15" x14ac:dyDescent="0.25">
      <c r="B422" s="88">
        <v>26485111111.111</v>
      </c>
      <c r="C422" s="88">
        <v>-68.099625000000003</v>
      </c>
      <c r="D422" s="88">
        <v>-62.193981000000001</v>
      </c>
      <c r="F422" s="6">
        <f t="shared" si="70"/>
        <v>19.530888888888999</v>
      </c>
      <c r="G422" s="6">
        <f t="shared" si="68"/>
        <v>-53.631782999999999</v>
      </c>
      <c r="J422" s="88">
        <v>26485111111.111</v>
      </c>
      <c r="K422" s="88">
        <v>-93.170653999999999</v>
      </c>
      <c r="L422" s="88">
        <v>-86.037537</v>
      </c>
      <c r="N422" s="6">
        <f t="shared" si="71"/>
        <v>19.530888888888999</v>
      </c>
      <c r="O422" s="6">
        <f t="shared" si="69"/>
        <v>-57.560802000000002</v>
      </c>
    </row>
    <row r="423" spans="2:15" x14ac:dyDescent="0.25">
      <c r="B423" s="88">
        <v>26909333333.333</v>
      </c>
      <c r="C423" s="88">
        <v>-69.600807000000003</v>
      </c>
      <c r="D423" s="88">
        <v>-63.471767</v>
      </c>
      <c r="F423" s="6">
        <f t="shared" si="70"/>
        <v>20.664444444444001</v>
      </c>
      <c r="G423" s="6">
        <f t="shared" si="68"/>
        <v>-52.363770000000002</v>
      </c>
      <c r="J423" s="88">
        <v>26909333333.333</v>
      </c>
      <c r="K423" s="88">
        <v>-78.660736</v>
      </c>
      <c r="L423" s="88">
        <v>-70.813354000000004</v>
      </c>
      <c r="N423" s="6">
        <f t="shared" si="71"/>
        <v>20.664444444444001</v>
      </c>
      <c r="O423" s="6">
        <f t="shared" si="69"/>
        <v>-59.615856000000001</v>
      </c>
    </row>
    <row r="424" spans="2:15" x14ac:dyDescent="0.25">
      <c r="B424" s="88">
        <v>27333555555.556</v>
      </c>
      <c r="C424" s="88">
        <v>-72.832511999999994</v>
      </c>
      <c r="D424" s="88">
        <v>-66.975029000000006</v>
      </c>
      <c r="F424" s="6">
        <f t="shared" si="70"/>
        <v>21.797999999999998</v>
      </c>
      <c r="G424" s="6">
        <f t="shared" si="68"/>
        <v>-50.774127999999997</v>
      </c>
      <c r="J424" s="88">
        <v>27333555555.556</v>
      </c>
      <c r="K424" s="88">
        <v>-80.150040000000004</v>
      </c>
      <c r="L424" s="88">
        <v>-72.389342999999997</v>
      </c>
      <c r="N424" s="6">
        <f t="shared" si="71"/>
        <v>21.797999999999998</v>
      </c>
      <c r="O424" s="6">
        <f t="shared" si="69"/>
        <v>-55.642901999999999</v>
      </c>
    </row>
    <row r="425" spans="2:15" x14ac:dyDescent="0.25">
      <c r="B425" s="88">
        <v>27757777777.778</v>
      </c>
      <c r="C425" s="88">
        <v>-75.935112000000004</v>
      </c>
      <c r="D425" s="88">
        <v>-69.994354000000001</v>
      </c>
      <c r="F425" s="6">
        <f t="shared" si="70"/>
        <v>22.931555555555999</v>
      </c>
      <c r="G425" s="6">
        <f t="shared" si="68"/>
        <v>-51.717666999999999</v>
      </c>
      <c r="J425" s="88">
        <v>27757777777.778</v>
      </c>
      <c r="K425" s="88">
        <v>-83.984290999999999</v>
      </c>
      <c r="L425" s="88">
        <v>-76.138992000000002</v>
      </c>
      <c r="N425" s="6">
        <f t="shared" si="71"/>
        <v>22.931555555555999</v>
      </c>
      <c r="O425" s="6">
        <f t="shared" si="69"/>
        <v>-55.499237000000001</v>
      </c>
    </row>
    <row r="426" spans="2:15" x14ac:dyDescent="0.25">
      <c r="B426" s="88">
        <v>28182000000</v>
      </c>
      <c r="C426" s="88">
        <v>-77.455939999999998</v>
      </c>
      <c r="D426" s="88">
        <v>-71.439109999999999</v>
      </c>
      <c r="F426" s="6">
        <f t="shared" si="70"/>
        <v>24.065111111111001</v>
      </c>
      <c r="G426" s="6">
        <f t="shared" si="68"/>
        <v>-54.385097999999999</v>
      </c>
      <c r="J426" s="88">
        <v>28182000000</v>
      </c>
      <c r="K426" s="88">
        <v>-81.068909000000005</v>
      </c>
      <c r="L426" s="88">
        <v>-73.696106</v>
      </c>
      <c r="N426" s="6">
        <f t="shared" si="71"/>
        <v>24.065111111111001</v>
      </c>
      <c r="O426" s="6">
        <f t="shared" si="69"/>
        <v>-56.162562999999999</v>
      </c>
    </row>
    <row r="427" spans="2:15" x14ac:dyDescent="0.25">
      <c r="B427" s="88">
        <v>28606222222.222</v>
      </c>
      <c r="C427" s="88">
        <v>-83.038605000000004</v>
      </c>
      <c r="D427" s="88">
        <v>-76.869736000000003</v>
      </c>
      <c r="F427" s="6">
        <f t="shared" si="70"/>
        <v>25.198666666666998</v>
      </c>
      <c r="G427" s="6">
        <f t="shared" si="68"/>
        <v>-56.847560999999999</v>
      </c>
      <c r="J427" s="88">
        <v>28606222222.222</v>
      </c>
      <c r="K427" s="88">
        <v>-84.869834999999995</v>
      </c>
      <c r="L427" s="88">
        <v>-78.124260000000007</v>
      </c>
      <c r="N427" s="6">
        <f t="shared" si="71"/>
        <v>25.198666666666998</v>
      </c>
      <c r="O427" s="6">
        <f t="shared" si="69"/>
        <v>-58.546439999999997</v>
      </c>
    </row>
    <row r="428" spans="2:15" x14ac:dyDescent="0.25">
      <c r="B428" s="88">
        <v>29030444444.444</v>
      </c>
      <c r="C428" s="88">
        <v>-91.152122000000006</v>
      </c>
      <c r="D428" s="88">
        <v>-84.791533999999999</v>
      </c>
      <c r="F428" s="6">
        <f t="shared" si="70"/>
        <v>26.332222222222001</v>
      </c>
      <c r="G428" s="6">
        <f t="shared" si="68"/>
        <v>-60.834690000000002</v>
      </c>
      <c r="J428" s="88">
        <v>29030444444.444</v>
      </c>
      <c r="K428" s="88">
        <v>-90.298370000000006</v>
      </c>
      <c r="L428" s="88">
        <v>-83.485664</v>
      </c>
      <c r="N428" s="6">
        <f t="shared" si="71"/>
        <v>26.332222222222001</v>
      </c>
      <c r="O428" s="6">
        <f t="shared" si="69"/>
        <v>-57.903675</v>
      </c>
    </row>
    <row r="429" spans="2:15" x14ac:dyDescent="0.25">
      <c r="B429" s="88">
        <v>29454666666.667</v>
      </c>
      <c r="C429" s="88">
        <v>-89.897102000000004</v>
      </c>
      <c r="D429" s="88">
        <v>-83.083641</v>
      </c>
      <c r="F429" s="6">
        <f t="shared" si="70"/>
        <v>27.465777777778001</v>
      </c>
      <c r="G429" s="6">
        <f t="shared" si="68"/>
        <v>-62.832745000000003</v>
      </c>
      <c r="J429" s="88">
        <v>29454666666.667</v>
      </c>
      <c r="K429" s="88">
        <v>-91.066199999999995</v>
      </c>
      <c r="L429" s="88">
        <v>-83.394645999999995</v>
      </c>
      <c r="N429" s="6">
        <f t="shared" si="71"/>
        <v>27.465777777778001</v>
      </c>
      <c r="O429" s="6">
        <f t="shared" si="69"/>
        <v>-57.474823000000001</v>
      </c>
    </row>
    <row r="430" spans="2:15" x14ac:dyDescent="0.25">
      <c r="B430" s="88">
        <v>29878888888.889</v>
      </c>
      <c r="C430" s="88">
        <v>-88.799430999999998</v>
      </c>
      <c r="D430" s="88">
        <v>-80.944564999999997</v>
      </c>
      <c r="F430" s="6">
        <f t="shared" si="70"/>
        <v>28.599333333333</v>
      </c>
      <c r="G430" s="6">
        <f t="shared" si="68"/>
        <v>-66.990082000000001</v>
      </c>
      <c r="J430" s="88">
        <v>29878888888.889</v>
      </c>
      <c r="K430" s="88">
        <v>-92.591178999999997</v>
      </c>
      <c r="L430" s="88">
        <v>-83.392052000000007</v>
      </c>
      <c r="N430" s="6">
        <f t="shared" si="71"/>
        <v>28.599333333333</v>
      </c>
      <c r="O430" s="6">
        <f t="shared" si="69"/>
        <v>-58.479027000000002</v>
      </c>
    </row>
    <row r="431" spans="2:15" x14ac:dyDescent="0.25">
      <c r="B431" s="88">
        <v>30303111111.111</v>
      </c>
      <c r="C431" s="88">
        <v>-89.394508000000002</v>
      </c>
      <c r="D431" s="88">
        <v>-81.604118</v>
      </c>
      <c r="F431" s="6">
        <f t="shared" si="70"/>
        <v>29.732888888889001</v>
      </c>
      <c r="G431" s="6">
        <f t="shared" si="68"/>
        <v>-71.908096</v>
      </c>
      <c r="J431" s="88">
        <v>30303111111.111</v>
      </c>
      <c r="K431" s="88">
        <v>-82.178352000000004</v>
      </c>
      <c r="L431" s="88">
        <v>-72.679207000000005</v>
      </c>
      <c r="N431" s="6">
        <f t="shared" si="71"/>
        <v>29.732888888889001</v>
      </c>
      <c r="O431" s="6">
        <f t="shared" si="69"/>
        <v>-68.421813999999998</v>
      </c>
    </row>
    <row r="432" spans="2:15" x14ac:dyDescent="0.25">
      <c r="B432" s="88">
        <v>30727333333.333</v>
      </c>
      <c r="C432" s="88">
        <v>-83.918839000000006</v>
      </c>
      <c r="D432" s="88">
        <v>-75.988990999999999</v>
      </c>
      <c r="F432" s="6">
        <f t="shared" si="70"/>
        <v>30.866444444443999</v>
      </c>
      <c r="G432" s="6">
        <f t="shared" si="68"/>
        <v>-73.863792000000004</v>
      </c>
      <c r="J432" s="88">
        <v>30727333333.333</v>
      </c>
      <c r="K432" s="88">
        <v>-83.649749999999997</v>
      </c>
      <c r="L432" s="88">
        <v>-73.827849999999998</v>
      </c>
      <c r="N432" s="6">
        <f t="shared" si="71"/>
        <v>30.866444444443999</v>
      </c>
      <c r="O432" s="6">
        <f t="shared" si="69"/>
        <v>-75.283225999999999</v>
      </c>
    </row>
    <row r="433" spans="2:16" x14ac:dyDescent="0.25">
      <c r="B433" s="88">
        <v>31151555555.556</v>
      </c>
      <c r="C433" s="88">
        <v>-81.472724999999997</v>
      </c>
      <c r="D433" s="88">
        <v>-73.791954000000004</v>
      </c>
      <c r="F433" s="6">
        <f t="shared" si="70"/>
        <v>32</v>
      </c>
      <c r="G433" s="6">
        <f t="shared" si="68"/>
        <v>-77.700066000000007</v>
      </c>
      <c r="J433" s="88">
        <v>31151555555.556</v>
      </c>
      <c r="K433" s="88">
        <v>-81.575012000000001</v>
      </c>
      <c r="L433" s="88">
        <v>-72.215789999999998</v>
      </c>
      <c r="N433" s="6">
        <f t="shared" si="71"/>
        <v>32</v>
      </c>
      <c r="O433" s="6">
        <f t="shared" si="69"/>
        <v>-78.002594000000002</v>
      </c>
    </row>
    <row r="434" spans="2:16" x14ac:dyDescent="0.25">
      <c r="B434" s="88">
        <v>31575777777.778</v>
      </c>
      <c r="C434" s="88">
        <v>-82.093368999999996</v>
      </c>
      <c r="D434" s="88">
        <v>-74.066222999999994</v>
      </c>
      <c r="F434" s="6" t="s">
        <v>21</v>
      </c>
      <c r="J434" s="88">
        <v>31575777777.778</v>
      </c>
      <c r="K434" s="88">
        <v>-82.402809000000005</v>
      </c>
      <c r="L434" s="88">
        <v>-73.352126999999996</v>
      </c>
      <c r="N434" s="6" t="s">
        <v>21</v>
      </c>
    </row>
    <row r="435" spans="2:16" x14ac:dyDescent="0.25">
      <c r="B435" s="88">
        <v>32000000000</v>
      </c>
      <c r="C435" s="88">
        <v>-81.093857</v>
      </c>
      <c r="D435" s="88">
        <v>-72.230300999999997</v>
      </c>
      <c r="J435" s="88">
        <v>32000000000</v>
      </c>
      <c r="K435" s="88">
        <v>-83.019469999999998</v>
      </c>
      <c r="L435" s="88">
        <v>-72.967017999999996</v>
      </c>
    </row>
    <row r="436" spans="2:16" x14ac:dyDescent="0.25">
      <c r="B436" s="88" t="s">
        <v>21</v>
      </c>
      <c r="J436" s="88" t="s">
        <v>21</v>
      </c>
    </row>
    <row r="437" spans="2:16" x14ac:dyDescent="0.25">
      <c r="F437" s="6" t="s">
        <v>61</v>
      </c>
      <c r="N437" s="6" t="s">
        <v>61</v>
      </c>
    </row>
    <row r="438" spans="2:16" ht="15.75" x14ac:dyDescent="0.25">
      <c r="F438" s="6" t="s">
        <v>19</v>
      </c>
      <c r="G438" s="6" t="str">
        <f t="shared" ref="G438:G457" si="72">D464</f>
        <v>4Ix5L dBc Log Mag(dB)</v>
      </c>
      <c r="H438" s="35">
        <v>4</v>
      </c>
      <c r="N438" s="6" t="s">
        <v>19</v>
      </c>
      <c r="O438" s="6" t="str">
        <f t="shared" ref="O438:O457" si="73">L464</f>
        <v>4Ix5L dBc Log Mag(dB)</v>
      </c>
      <c r="P438" s="35">
        <v>4</v>
      </c>
    </row>
    <row r="439" spans="2:16" ht="15.75" x14ac:dyDescent="0.25">
      <c r="B439" s="88" t="s">
        <v>59</v>
      </c>
      <c r="F439" s="6">
        <f t="shared" ref="F439:F457" si="74">B465/1000000000</f>
        <v>19.596</v>
      </c>
      <c r="G439" s="6">
        <f t="shared" si="72"/>
        <v>-69.529747</v>
      </c>
      <c r="H439" s="36">
        <f>ABS(AVERAGE(G439:G457)-(H438-1)*10)</f>
        <v>98.455488684210536</v>
      </c>
      <c r="J439" s="88" t="s">
        <v>59</v>
      </c>
      <c r="N439" s="6">
        <f t="shared" ref="N439:N457" si="75">J465/1000000000</f>
        <v>19.596</v>
      </c>
      <c r="O439" s="6">
        <f t="shared" si="73"/>
        <v>-69.455887000000004</v>
      </c>
      <c r="P439" s="36">
        <f>ABS(AVERAGE(O439:O457)-(P438-1)*10)</f>
        <v>107.17329610526315</v>
      </c>
    </row>
    <row r="440" spans="2:16" x14ac:dyDescent="0.25">
      <c r="B440" s="88" t="s">
        <v>19</v>
      </c>
      <c r="C440" s="88" t="s">
        <v>157</v>
      </c>
      <c r="D440" s="88" t="s">
        <v>88</v>
      </c>
      <c r="F440" s="6">
        <f t="shared" si="74"/>
        <v>20.285111111111</v>
      </c>
      <c r="G440" s="6">
        <f t="shared" si="72"/>
        <v>-68.632118000000006</v>
      </c>
      <c r="J440" s="88" t="s">
        <v>19</v>
      </c>
      <c r="K440" s="88" t="s">
        <v>157</v>
      </c>
      <c r="L440" s="88" t="s">
        <v>88</v>
      </c>
      <c r="N440" s="6">
        <f t="shared" si="75"/>
        <v>20.285111111111</v>
      </c>
      <c r="O440" s="6">
        <f t="shared" si="73"/>
        <v>-73.153594999999996</v>
      </c>
    </row>
    <row r="441" spans="2:16" x14ac:dyDescent="0.25">
      <c r="B441" s="88">
        <v>11596000000</v>
      </c>
      <c r="C441" s="88">
        <v>-55.258823</v>
      </c>
      <c r="D441" s="88">
        <v>-51.026854999999998</v>
      </c>
      <c r="F441" s="6">
        <f t="shared" si="74"/>
        <v>20.974222222222</v>
      </c>
      <c r="G441" s="6">
        <f t="shared" si="72"/>
        <v>-70.535576000000006</v>
      </c>
      <c r="J441" s="88">
        <v>11596000000</v>
      </c>
      <c r="K441" s="88">
        <v>-63.248733999999999</v>
      </c>
      <c r="L441" s="88">
        <v>-55.740223</v>
      </c>
      <c r="N441" s="6">
        <f t="shared" si="75"/>
        <v>20.974222222222</v>
      </c>
      <c r="O441" s="6">
        <f t="shared" si="73"/>
        <v>-78.633041000000006</v>
      </c>
    </row>
    <row r="442" spans="2:16" x14ac:dyDescent="0.25">
      <c r="B442" s="88">
        <v>12729555555.556</v>
      </c>
      <c r="C442" s="88">
        <v>-55.241253</v>
      </c>
      <c r="D442" s="88">
        <v>-50.398468000000001</v>
      </c>
      <c r="F442" s="6">
        <f t="shared" si="74"/>
        <v>21.663333333333</v>
      </c>
      <c r="G442" s="6">
        <f t="shared" si="72"/>
        <v>-71.275786999999994</v>
      </c>
      <c r="J442" s="88">
        <v>12729555555.556</v>
      </c>
      <c r="K442" s="88">
        <v>-61.359023999999998</v>
      </c>
      <c r="L442" s="88">
        <v>-53.776325</v>
      </c>
      <c r="N442" s="6">
        <f t="shared" si="75"/>
        <v>21.663333333333</v>
      </c>
      <c r="O442" s="6">
        <f t="shared" si="73"/>
        <v>-76.812843000000001</v>
      </c>
    </row>
    <row r="443" spans="2:16" x14ac:dyDescent="0.25">
      <c r="B443" s="88">
        <v>13863111111.111</v>
      </c>
      <c r="C443" s="88">
        <v>-54.997214999999997</v>
      </c>
      <c r="D443" s="88">
        <v>-49.741427999999999</v>
      </c>
      <c r="F443" s="6">
        <f t="shared" si="74"/>
        <v>22.352444444444</v>
      </c>
      <c r="G443" s="6">
        <f t="shared" si="72"/>
        <v>-67.971191000000005</v>
      </c>
      <c r="J443" s="88">
        <v>13863111111.111</v>
      </c>
      <c r="K443" s="88">
        <v>-61.309620000000002</v>
      </c>
      <c r="L443" s="88">
        <v>-53.713459</v>
      </c>
      <c r="N443" s="6">
        <f t="shared" si="75"/>
        <v>22.352444444444</v>
      </c>
      <c r="O443" s="6">
        <f t="shared" si="73"/>
        <v>-80.930305000000004</v>
      </c>
    </row>
    <row r="444" spans="2:16" x14ac:dyDescent="0.25">
      <c r="B444" s="88">
        <v>14996666666.667</v>
      </c>
      <c r="C444" s="88">
        <v>-55.399318999999998</v>
      </c>
      <c r="D444" s="88">
        <v>-49.765793000000002</v>
      </c>
      <c r="F444" s="6">
        <f t="shared" si="74"/>
        <v>23.041555555555998</v>
      </c>
      <c r="G444" s="6">
        <f t="shared" si="72"/>
        <v>-77.912414999999996</v>
      </c>
      <c r="J444" s="88">
        <v>14996666666.667</v>
      </c>
      <c r="K444" s="88">
        <v>-68.023139999999998</v>
      </c>
      <c r="L444" s="88">
        <v>-60.750675000000001</v>
      </c>
      <c r="N444" s="6">
        <f t="shared" si="75"/>
        <v>23.041555555555998</v>
      </c>
      <c r="O444" s="6">
        <f t="shared" si="73"/>
        <v>-75.762459000000007</v>
      </c>
    </row>
    <row r="445" spans="2:16" x14ac:dyDescent="0.25">
      <c r="B445" s="88">
        <v>16130222222.222</v>
      </c>
      <c r="C445" s="88">
        <v>-57.652664000000001</v>
      </c>
      <c r="D445" s="88">
        <v>-51.976546999999997</v>
      </c>
      <c r="F445" s="6">
        <f t="shared" si="74"/>
        <v>23.730666666666998</v>
      </c>
      <c r="G445" s="6">
        <f t="shared" si="72"/>
        <v>-70.542023</v>
      </c>
      <c r="J445" s="88">
        <v>16130222222.222</v>
      </c>
      <c r="K445" s="88">
        <v>-74.153908000000001</v>
      </c>
      <c r="L445" s="88">
        <v>-67.407341000000002</v>
      </c>
      <c r="N445" s="6">
        <f t="shared" si="75"/>
        <v>23.730666666666998</v>
      </c>
      <c r="O445" s="6">
        <f t="shared" si="73"/>
        <v>-74.073273</v>
      </c>
    </row>
    <row r="446" spans="2:16" x14ac:dyDescent="0.25">
      <c r="B446" s="88">
        <v>17263777777.778</v>
      </c>
      <c r="C446" s="88">
        <v>-56.941254000000001</v>
      </c>
      <c r="D446" s="88">
        <v>-51.035606000000001</v>
      </c>
      <c r="F446" s="6">
        <f t="shared" si="74"/>
        <v>24.419777777777998</v>
      </c>
      <c r="G446" s="6">
        <f t="shared" si="72"/>
        <v>-68.343834000000001</v>
      </c>
      <c r="J446" s="88">
        <v>17263777777.778</v>
      </c>
      <c r="K446" s="88">
        <v>-73.393699999999995</v>
      </c>
      <c r="L446" s="88">
        <v>-66.260581999999999</v>
      </c>
      <c r="N446" s="6">
        <f t="shared" si="75"/>
        <v>24.419777777777998</v>
      </c>
      <c r="O446" s="6">
        <f t="shared" si="73"/>
        <v>-83.390861999999998</v>
      </c>
    </row>
    <row r="447" spans="2:16" x14ac:dyDescent="0.25">
      <c r="B447" s="88">
        <v>18397333333.333</v>
      </c>
      <c r="C447" s="88">
        <v>-58.304130999999998</v>
      </c>
      <c r="D447" s="88">
        <v>-52.175086999999998</v>
      </c>
      <c r="F447" s="6">
        <f t="shared" si="74"/>
        <v>25.108888888888998</v>
      </c>
      <c r="G447" s="6">
        <f t="shared" si="72"/>
        <v>-66.245811000000003</v>
      </c>
      <c r="J447" s="88">
        <v>18397333333.333</v>
      </c>
      <c r="K447" s="88">
        <v>-66.492080999999999</v>
      </c>
      <c r="L447" s="88">
        <v>-58.644699000000003</v>
      </c>
      <c r="N447" s="6">
        <f t="shared" si="75"/>
        <v>25.108888888888998</v>
      </c>
      <c r="O447" s="6">
        <f t="shared" si="73"/>
        <v>-91.402443000000005</v>
      </c>
    </row>
    <row r="448" spans="2:16" x14ac:dyDescent="0.25">
      <c r="B448" s="88">
        <v>19530888888.889</v>
      </c>
      <c r="C448" s="88">
        <v>-59.489269</v>
      </c>
      <c r="D448" s="88">
        <v>-53.631782999999999</v>
      </c>
      <c r="F448" s="6">
        <f t="shared" si="74"/>
        <v>25.797999999999998</v>
      </c>
      <c r="G448" s="6">
        <f t="shared" si="72"/>
        <v>-67.859352000000001</v>
      </c>
      <c r="J448" s="88">
        <v>19530888888.889</v>
      </c>
      <c r="K448" s="88">
        <v>-65.321494999999999</v>
      </c>
      <c r="L448" s="88">
        <v>-57.560802000000002</v>
      </c>
      <c r="N448" s="6">
        <f t="shared" si="75"/>
        <v>25.797999999999998</v>
      </c>
      <c r="O448" s="6">
        <f t="shared" si="73"/>
        <v>-79.855819999999994</v>
      </c>
    </row>
    <row r="449" spans="2:16" x14ac:dyDescent="0.25">
      <c r="B449" s="88">
        <v>20664444444.444</v>
      </c>
      <c r="C449" s="88">
        <v>-58.304530999999997</v>
      </c>
      <c r="D449" s="88">
        <v>-52.363770000000002</v>
      </c>
      <c r="F449" s="6">
        <f t="shared" si="74"/>
        <v>26.487111111111002</v>
      </c>
      <c r="G449" s="6">
        <f t="shared" si="72"/>
        <v>-67.073868000000004</v>
      </c>
      <c r="J449" s="88">
        <v>20664444444.444</v>
      </c>
      <c r="K449" s="88">
        <v>-67.461151000000001</v>
      </c>
      <c r="L449" s="88">
        <v>-59.615856000000001</v>
      </c>
      <c r="N449" s="6">
        <f t="shared" si="75"/>
        <v>26.487111111111002</v>
      </c>
      <c r="O449" s="6">
        <f t="shared" si="73"/>
        <v>-79.810883000000004</v>
      </c>
    </row>
    <row r="450" spans="2:16" x14ac:dyDescent="0.25">
      <c r="B450" s="88">
        <v>21798000000</v>
      </c>
      <c r="C450" s="88">
        <v>-56.790962</v>
      </c>
      <c r="D450" s="88">
        <v>-50.774127999999997</v>
      </c>
      <c r="F450" s="6">
        <f t="shared" si="74"/>
        <v>27.176222222222002</v>
      </c>
      <c r="G450" s="6">
        <f t="shared" si="72"/>
        <v>-67.743804999999995</v>
      </c>
      <c r="J450" s="88">
        <v>21798000000</v>
      </c>
      <c r="K450" s="88">
        <v>-63.015704999999997</v>
      </c>
      <c r="L450" s="88">
        <v>-55.642901999999999</v>
      </c>
      <c r="N450" s="6">
        <f t="shared" si="75"/>
        <v>27.176222222222002</v>
      </c>
      <c r="O450" s="6">
        <f t="shared" si="73"/>
        <v>-86.343468000000001</v>
      </c>
    </row>
    <row r="451" spans="2:16" x14ac:dyDescent="0.25">
      <c r="B451" s="88">
        <v>22931555555.556</v>
      </c>
      <c r="C451" s="88">
        <v>-57.886536</v>
      </c>
      <c r="D451" s="88">
        <v>-51.717666999999999</v>
      </c>
      <c r="F451" s="6">
        <f t="shared" si="74"/>
        <v>27.865333333333002</v>
      </c>
      <c r="G451" s="6">
        <f t="shared" si="72"/>
        <v>-64.628135999999998</v>
      </c>
      <c r="J451" s="88">
        <v>22931555555.556</v>
      </c>
      <c r="K451" s="88">
        <v>-62.244812000000003</v>
      </c>
      <c r="L451" s="88">
        <v>-55.499237000000001</v>
      </c>
      <c r="N451" s="6">
        <f t="shared" si="75"/>
        <v>27.865333333333002</v>
      </c>
      <c r="O451" s="6">
        <f t="shared" si="73"/>
        <v>-82.706573000000006</v>
      </c>
    </row>
    <row r="452" spans="2:16" x14ac:dyDescent="0.25">
      <c r="B452" s="88">
        <v>24065111111.111</v>
      </c>
      <c r="C452" s="88">
        <v>-60.745685999999999</v>
      </c>
      <c r="D452" s="88">
        <v>-54.385097999999999</v>
      </c>
      <c r="F452" s="6">
        <f t="shared" si="74"/>
        <v>28.554444444444002</v>
      </c>
      <c r="G452" s="6">
        <f t="shared" si="72"/>
        <v>-62.513469999999998</v>
      </c>
      <c r="J452" s="88">
        <v>24065111111.111</v>
      </c>
      <c r="K452" s="88">
        <v>-62.975268999999997</v>
      </c>
      <c r="L452" s="88">
        <v>-56.162562999999999</v>
      </c>
      <c r="N452" s="6">
        <f t="shared" si="75"/>
        <v>28.554444444444002</v>
      </c>
      <c r="O452" s="6">
        <f t="shared" si="73"/>
        <v>-77.802322000000004</v>
      </c>
    </row>
    <row r="453" spans="2:16" x14ac:dyDescent="0.25">
      <c r="B453" s="88">
        <v>25198666666.667</v>
      </c>
      <c r="C453" s="88">
        <v>-63.661022000000003</v>
      </c>
      <c r="D453" s="88">
        <v>-56.847560999999999</v>
      </c>
      <c r="F453" s="6">
        <f t="shared" si="74"/>
        <v>29.243555555556</v>
      </c>
      <c r="G453" s="6">
        <f t="shared" si="72"/>
        <v>-65.034415999999993</v>
      </c>
      <c r="J453" s="88">
        <v>25198666666.667</v>
      </c>
      <c r="K453" s="88">
        <v>-66.218001999999998</v>
      </c>
      <c r="L453" s="88">
        <v>-58.546439999999997</v>
      </c>
      <c r="N453" s="6">
        <f t="shared" si="75"/>
        <v>29.243555555556</v>
      </c>
      <c r="O453" s="6">
        <f t="shared" si="73"/>
        <v>-73.789276000000001</v>
      </c>
    </row>
    <row r="454" spans="2:16" x14ac:dyDescent="0.25">
      <c r="B454" s="88">
        <v>26332222222.222</v>
      </c>
      <c r="C454" s="88">
        <v>-68.68956</v>
      </c>
      <c r="D454" s="88">
        <v>-60.834690000000002</v>
      </c>
      <c r="F454" s="6">
        <f t="shared" si="74"/>
        <v>29.932666666667</v>
      </c>
      <c r="G454" s="6">
        <f t="shared" si="72"/>
        <v>-67.898689000000005</v>
      </c>
      <c r="J454" s="88">
        <v>26332222222.222</v>
      </c>
      <c r="K454" s="88">
        <v>-67.102798000000007</v>
      </c>
      <c r="L454" s="88">
        <v>-57.903675</v>
      </c>
      <c r="N454" s="6">
        <f t="shared" si="75"/>
        <v>29.932666666667</v>
      </c>
      <c r="O454" s="6">
        <f t="shared" si="73"/>
        <v>-70.572593999999995</v>
      </c>
    </row>
    <row r="455" spans="2:16" x14ac:dyDescent="0.25">
      <c r="B455" s="88">
        <v>27465777777.778</v>
      </c>
      <c r="C455" s="88">
        <v>-70.623131000000001</v>
      </c>
      <c r="D455" s="88">
        <v>-62.832745000000003</v>
      </c>
      <c r="F455" s="6">
        <f t="shared" si="74"/>
        <v>30.621777777778</v>
      </c>
      <c r="G455" s="6">
        <f t="shared" si="72"/>
        <v>-70.361350999999999</v>
      </c>
      <c r="J455" s="88">
        <v>27465777777.778</v>
      </c>
      <c r="K455" s="88">
        <v>-66.973975999999993</v>
      </c>
      <c r="L455" s="88">
        <v>-57.474823000000001</v>
      </c>
      <c r="N455" s="6">
        <f t="shared" si="75"/>
        <v>30.621777777778</v>
      </c>
      <c r="O455" s="6">
        <f t="shared" si="73"/>
        <v>-72.170944000000006</v>
      </c>
    </row>
    <row r="456" spans="2:16" x14ac:dyDescent="0.25">
      <c r="B456" s="88">
        <v>28599333333.333</v>
      </c>
      <c r="C456" s="88">
        <v>-74.919922</v>
      </c>
      <c r="D456" s="88">
        <v>-66.990082000000001</v>
      </c>
      <c r="F456" s="6">
        <f t="shared" si="74"/>
        <v>31.310888888889</v>
      </c>
      <c r="G456" s="6">
        <f t="shared" si="72"/>
        <v>-68.221939000000006</v>
      </c>
      <c r="J456" s="88">
        <v>28599333333.333</v>
      </c>
      <c r="K456" s="88">
        <v>-68.300926000000004</v>
      </c>
      <c r="L456" s="88">
        <v>-58.479027000000002</v>
      </c>
      <c r="N456" s="6">
        <f t="shared" si="75"/>
        <v>31.310888888889</v>
      </c>
      <c r="O456" s="6">
        <f t="shared" si="73"/>
        <v>-70.181945999999996</v>
      </c>
    </row>
    <row r="457" spans="2:16" x14ac:dyDescent="0.25">
      <c r="B457" s="88">
        <v>29732888888.889</v>
      </c>
      <c r="C457" s="88">
        <v>-79.588866999999993</v>
      </c>
      <c r="D457" s="88">
        <v>-71.908096</v>
      </c>
      <c r="F457" s="6">
        <f t="shared" si="74"/>
        <v>32</v>
      </c>
      <c r="G457" s="6">
        <f t="shared" si="72"/>
        <v>-68.330757000000006</v>
      </c>
      <c r="J457" s="88">
        <v>29732888888.889</v>
      </c>
      <c r="K457" s="88">
        <v>-77.781043999999994</v>
      </c>
      <c r="L457" s="88">
        <v>-68.421813999999998</v>
      </c>
      <c r="N457" s="6">
        <f t="shared" si="75"/>
        <v>32</v>
      </c>
      <c r="O457" s="6">
        <f t="shared" si="73"/>
        <v>-69.444091999999998</v>
      </c>
    </row>
    <row r="458" spans="2:16" x14ac:dyDescent="0.25">
      <c r="B458" s="88">
        <v>30866444444.444</v>
      </c>
      <c r="C458" s="88">
        <v>-81.890945000000002</v>
      </c>
      <c r="D458" s="88">
        <v>-73.863792000000004</v>
      </c>
      <c r="F458" s="6" t="s">
        <v>21</v>
      </c>
      <c r="J458" s="88">
        <v>30866444444.444</v>
      </c>
      <c r="K458" s="88">
        <v>-84.333907999999994</v>
      </c>
      <c r="L458" s="88">
        <v>-75.283225999999999</v>
      </c>
      <c r="N458" s="6" t="s">
        <v>21</v>
      </c>
    </row>
    <row r="459" spans="2:16" x14ac:dyDescent="0.25">
      <c r="B459" s="88">
        <v>32000000000</v>
      </c>
      <c r="C459" s="88">
        <v>-86.563621999999995</v>
      </c>
      <c r="D459" s="88">
        <v>-77.700066000000007</v>
      </c>
      <c r="J459" s="88">
        <v>32000000000</v>
      </c>
      <c r="K459" s="88">
        <v>-88.055053999999998</v>
      </c>
      <c r="L459" s="88">
        <v>-78.002594000000002</v>
      </c>
    </row>
    <row r="460" spans="2:16" x14ac:dyDescent="0.25">
      <c r="B460" s="88" t="s">
        <v>21</v>
      </c>
      <c r="J460" s="88" t="s">
        <v>21</v>
      </c>
    </row>
    <row r="461" spans="2:16" x14ac:dyDescent="0.25">
      <c r="F461" s="6" t="s">
        <v>63</v>
      </c>
      <c r="N461" s="6" t="s">
        <v>63</v>
      </c>
    </row>
    <row r="462" spans="2:16" ht="15.75" x14ac:dyDescent="0.25">
      <c r="F462" s="6" t="s">
        <v>19</v>
      </c>
      <c r="G462" s="6" t="str">
        <f t="shared" ref="G462:G481" si="76">D488</f>
        <v>5Ix1L dBc Log Mag(dB)</v>
      </c>
      <c r="H462" s="35">
        <v>5</v>
      </c>
      <c r="N462" s="6" t="s">
        <v>19</v>
      </c>
      <c r="O462" s="6" t="str">
        <f t="shared" ref="O462:O481" si="77">L488</f>
        <v>5Ix1L dBc Log Mag(dB)</v>
      </c>
      <c r="P462" s="35">
        <v>5</v>
      </c>
    </row>
    <row r="463" spans="2:16" ht="15.75" x14ac:dyDescent="0.25">
      <c r="B463" s="88" t="s">
        <v>61</v>
      </c>
      <c r="F463" s="6">
        <f t="shared" ref="F463:F481" si="78">B489/1000000000</f>
        <v>8.4550000000000001</v>
      </c>
      <c r="G463" s="6">
        <f t="shared" si="76"/>
        <v>-46.329692999999999</v>
      </c>
      <c r="H463" s="36">
        <f>ABS(AVERAGE(G463:G481)-(H462-1)*10)</f>
        <v>112.07825500000001</v>
      </c>
      <c r="J463" s="88" t="s">
        <v>61</v>
      </c>
      <c r="N463" s="6">
        <f t="shared" ref="N463:N481" si="79">J489/1000000000</f>
        <v>8.4550000000000001</v>
      </c>
      <c r="O463" s="6">
        <f t="shared" si="77"/>
        <v>-38.455672999999997</v>
      </c>
      <c r="P463" s="36">
        <f>ABS(AVERAGE(O463:O481)-(P462-1)*10)</f>
        <v>113.51013457894737</v>
      </c>
    </row>
    <row r="464" spans="2:16" x14ac:dyDescent="0.25">
      <c r="B464" s="88" t="s">
        <v>19</v>
      </c>
      <c r="C464" s="88" t="s">
        <v>158</v>
      </c>
      <c r="D464" s="88" t="s">
        <v>89</v>
      </c>
      <c r="F464" s="6">
        <f t="shared" si="78"/>
        <v>9.6519444444444016</v>
      </c>
      <c r="G464" s="6">
        <f t="shared" si="76"/>
        <v>-66.493919000000005</v>
      </c>
      <c r="J464" s="88" t="s">
        <v>19</v>
      </c>
      <c r="K464" s="88" t="s">
        <v>158</v>
      </c>
      <c r="L464" s="88" t="s">
        <v>89</v>
      </c>
      <c r="N464" s="6">
        <f t="shared" si="79"/>
        <v>9.6519444444444016</v>
      </c>
      <c r="O464" s="6">
        <f t="shared" si="77"/>
        <v>-61.356223999999997</v>
      </c>
    </row>
    <row r="465" spans="2:15" x14ac:dyDescent="0.25">
      <c r="B465" s="88">
        <v>19596000000</v>
      </c>
      <c r="C465" s="88">
        <v>-73.761711000000005</v>
      </c>
      <c r="D465" s="88">
        <v>-69.529747</v>
      </c>
      <c r="F465" s="6">
        <f t="shared" si="78"/>
        <v>10.848888888889</v>
      </c>
      <c r="G465" s="6">
        <f t="shared" si="76"/>
        <v>-62.335692999999999</v>
      </c>
      <c r="J465" s="88">
        <v>19596000000</v>
      </c>
      <c r="K465" s="88">
        <v>-76.964400999999995</v>
      </c>
      <c r="L465" s="88">
        <v>-69.455887000000004</v>
      </c>
      <c r="N465" s="6">
        <f t="shared" si="79"/>
        <v>10.848888888889</v>
      </c>
      <c r="O465" s="6">
        <f t="shared" si="77"/>
        <v>-64.649642999999998</v>
      </c>
    </row>
    <row r="466" spans="2:15" x14ac:dyDescent="0.25">
      <c r="B466" s="88">
        <v>20285111111.111</v>
      </c>
      <c r="C466" s="88">
        <v>-73.474898999999994</v>
      </c>
      <c r="D466" s="88">
        <v>-68.632118000000006</v>
      </c>
      <c r="F466" s="6">
        <f t="shared" si="78"/>
        <v>12.045833333333</v>
      </c>
      <c r="G466" s="6">
        <f t="shared" si="76"/>
        <v>-62.328136000000001</v>
      </c>
      <c r="J466" s="88">
        <v>20285111111.111</v>
      </c>
      <c r="K466" s="88">
        <v>-80.736298000000005</v>
      </c>
      <c r="L466" s="88">
        <v>-73.153594999999996</v>
      </c>
      <c r="N466" s="6">
        <f t="shared" si="79"/>
        <v>12.045833333333</v>
      </c>
      <c r="O466" s="6">
        <f t="shared" si="77"/>
        <v>-66.182434000000001</v>
      </c>
    </row>
    <row r="467" spans="2:15" x14ac:dyDescent="0.25">
      <c r="B467" s="88">
        <v>20974222222.222</v>
      </c>
      <c r="C467" s="88">
        <v>-75.791359</v>
      </c>
      <c r="D467" s="88">
        <v>-70.535576000000006</v>
      </c>
      <c r="F467" s="6">
        <f t="shared" si="78"/>
        <v>13.242777777778</v>
      </c>
      <c r="G467" s="6">
        <f t="shared" si="76"/>
        <v>-86.018135000000001</v>
      </c>
      <c r="J467" s="88">
        <v>20974222222.222</v>
      </c>
      <c r="K467" s="88">
        <v>-86.229202000000001</v>
      </c>
      <c r="L467" s="88">
        <v>-78.633041000000006</v>
      </c>
      <c r="N467" s="6">
        <f t="shared" si="79"/>
        <v>13.242777777778</v>
      </c>
      <c r="O467" s="6">
        <f t="shared" si="77"/>
        <v>-65.882416000000006</v>
      </c>
    </row>
    <row r="468" spans="2:15" x14ac:dyDescent="0.25">
      <c r="B468" s="88">
        <v>21663333333.333</v>
      </c>
      <c r="C468" s="88">
        <v>-76.909308999999993</v>
      </c>
      <c r="D468" s="88">
        <v>-71.275786999999994</v>
      </c>
      <c r="F468" s="6">
        <f t="shared" si="78"/>
        <v>14.439722222222001</v>
      </c>
      <c r="G468" s="6">
        <f t="shared" si="76"/>
        <v>-79.275481999999997</v>
      </c>
      <c r="J468" s="88">
        <v>21663333333.333</v>
      </c>
      <c r="K468" s="88">
        <v>-84.085312000000002</v>
      </c>
      <c r="L468" s="88">
        <v>-76.812843000000001</v>
      </c>
      <c r="N468" s="6">
        <f t="shared" si="79"/>
        <v>14.439722222222001</v>
      </c>
      <c r="O468" s="6">
        <f t="shared" si="77"/>
        <v>-77.560760000000002</v>
      </c>
    </row>
    <row r="469" spans="2:15" x14ac:dyDescent="0.25">
      <c r="B469" s="88">
        <v>22352444444.444</v>
      </c>
      <c r="C469" s="88">
        <v>-73.647307999999995</v>
      </c>
      <c r="D469" s="88">
        <v>-67.971191000000005</v>
      </c>
      <c r="F469" s="6">
        <f t="shared" si="78"/>
        <v>15.636666666667001</v>
      </c>
      <c r="G469" s="6">
        <f t="shared" si="76"/>
        <v>-65.507378000000003</v>
      </c>
      <c r="J469" s="88">
        <v>22352444444.444</v>
      </c>
      <c r="K469" s="88">
        <v>-87.676879999999997</v>
      </c>
      <c r="L469" s="88">
        <v>-80.930305000000004</v>
      </c>
      <c r="N469" s="6">
        <f t="shared" si="79"/>
        <v>15.636666666667001</v>
      </c>
      <c r="O469" s="6">
        <f t="shared" si="77"/>
        <v>-69.430801000000002</v>
      </c>
    </row>
    <row r="470" spans="2:15" x14ac:dyDescent="0.25">
      <c r="B470" s="88">
        <v>23041555555.556</v>
      </c>
      <c r="C470" s="88">
        <v>-83.818054000000004</v>
      </c>
      <c r="D470" s="88">
        <v>-77.912414999999996</v>
      </c>
      <c r="F470" s="6">
        <f t="shared" si="78"/>
        <v>16.833611111111001</v>
      </c>
      <c r="G470" s="6">
        <f t="shared" si="76"/>
        <v>-69.572258000000005</v>
      </c>
      <c r="J470" s="88">
        <v>23041555555.556</v>
      </c>
      <c r="K470" s="88">
        <v>-82.895576000000005</v>
      </c>
      <c r="L470" s="88">
        <v>-75.762459000000007</v>
      </c>
      <c r="N470" s="6">
        <f t="shared" si="79"/>
        <v>16.833611111111001</v>
      </c>
      <c r="O470" s="6">
        <f t="shared" si="77"/>
        <v>-80.251250999999996</v>
      </c>
    </row>
    <row r="471" spans="2:15" x14ac:dyDescent="0.25">
      <c r="B471" s="88">
        <v>23730666666.667</v>
      </c>
      <c r="C471" s="88">
        <v>-76.671065999999996</v>
      </c>
      <c r="D471" s="88">
        <v>-70.542023</v>
      </c>
      <c r="F471" s="6">
        <f t="shared" si="78"/>
        <v>18.030555555555999</v>
      </c>
      <c r="G471" s="6">
        <f t="shared" si="76"/>
        <v>-59.746558999999998</v>
      </c>
      <c r="J471" s="88">
        <v>23730666666.667</v>
      </c>
      <c r="K471" s="88">
        <v>-81.920653999999999</v>
      </c>
      <c r="L471" s="88">
        <v>-74.073273</v>
      </c>
      <c r="N471" s="6">
        <f t="shared" si="79"/>
        <v>18.030555555555999</v>
      </c>
      <c r="O471" s="6">
        <f t="shared" si="77"/>
        <v>-80.627975000000006</v>
      </c>
    </row>
    <row r="472" spans="2:15" x14ac:dyDescent="0.25">
      <c r="B472" s="88">
        <v>24419777777.778</v>
      </c>
      <c r="C472" s="88">
        <v>-74.201324</v>
      </c>
      <c r="D472" s="88">
        <v>-68.343834000000001</v>
      </c>
      <c r="F472" s="6">
        <f t="shared" si="78"/>
        <v>19.227499999999999</v>
      </c>
      <c r="G472" s="6">
        <f t="shared" si="76"/>
        <v>-66.372214999999997</v>
      </c>
      <c r="J472" s="88">
        <v>24419777777.778</v>
      </c>
      <c r="K472" s="88">
        <v>-91.15155</v>
      </c>
      <c r="L472" s="88">
        <v>-83.390861999999998</v>
      </c>
      <c r="N472" s="6">
        <f t="shared" si="79"/>
        <v>19.227499999999999</v>
      </c>
      <c r="O472" s="6">
        <f t="shared" si="77"/>
        <v>-80.473220999999995</v>
      </c>
    </row>
    <row r="473" spans="2:15" x14ac:dyDescent="0.25">
      <c r="B473" s="88">
        <v>25108888888.889</v>
      </c>
      <c r="C473" s="88">
        <v>-72.186569000000006</v>
      </c>
      <c r="D473" s="88">
        <v>-66.245811000000003</v>
      </c>
      <c r="F473" s="6">
        <f t="shared" si="78"/>
        <v>20.424444444443999</v>
      </c>
      <c r="G473" s="6">
        <f t="shared" si="76"/>
        <v>-59.703086999999996</v>
      </c>
      <c r="J473" s="88">
        <v>25108888888.889</v>
      </c>
      <c r="K473" s="88">
        <v>-99.247733999999994</v>
      </c>
      <c r="L473" s="88">
        <v>-91.402443000000005</v>
      </c>
      <c r="N473" s="6">
        <f t="shared" si="79"/>
        <v>20.424444444443999</v>
      </c>
      <c r="O473" s="6">
        <f t="shared" si="77"/>
        <v>-69.572638999999995</v>
      </c>
    </row>
    <row r="474" spans="2:15" x14ac:dyDescent="0.25">
      <c r="B474" s="88">
        <v>25798000000</v>
      </c>
      <c r="C474" s="88">
        <v>-73.876189999999994</v>
      </c>
      <c r="D474" s="88">
        <v>-67.859352000000001</v>
      </c>
      <c r="F474" s="6">
        <f t="shared" si="78"/>
        <v>21.621388888889001</v>
      </c>
      <c r="G474" s="6">
        <f t="shared" si="76"/>
        <v>-77.338417000000007</v>
      </c>
      <c r="J474" s="88">
        <v>25798000000</v>
      </c>
      <c r="K474" s="88">
        <v>-87.228622000000001</v>
      </c>
      <c r="L474" s="88">
        <v>-79.855819999999994</v>
      </c>
      <c r="N474" s="6">
        <f t="shared" si="79"/>
        <v>21.621388888889001</v>
      </c>
      <c r="O474" s="6">
        <f t="shared" si="77"/>
        <v>-79.135834000000003</v>
      </c>
    </row>
    <row r="475" spans="2:15" x14ac:dyDescent="0.25">
      <c r="B475" s="88">
        <v>26487111111.111</v>
      </c>
      <c r="C475" s="88">
        <v>-73.242737000000005</v>
      </c>
      <c r="D475" s="88">
        <v>-67.073868000000004</v>
      </c>
      <c r="F475" s="6">
        <f t="shared" si="78"/>
        <v>22.818333333333001</v>
      </c>
      <c r="G475" s="6">
        <f t="shared" si="76"/>
        <v>-99.124054000000001</v>
      </c>
      <c r="J475" s="88">
        <v>26487111111.111</v>
      </c>
      <c r="K475" s="88">
        <v>-86.556458000000006</v>
      </c>
      <c r="L475" s="88">
        <v>-79.810883000000004</v>
      </c>
      <c r="N475" s="6">
        <f t="shared" si="79"/>
        <v>22.818333333333001</v>
      </c>
      <c r="O475" s="6">
        <f t="shared" si="77"/>
        <v>-86.486519000000001</v>
      </c>
    </row>
    <row r="476" spans="2:15" x14ac:dyDescent="0.25">
      <c r="B476" s="88">
        <v>27176222222.222</v>
      </c>
      <c r="C476" s="88">
        <v>-74.104400999999996</v>
      </c>
      <c r="D476" s="88">
        <v>-67.743804999999995</v>
      </c>
      <c r="F476" s="6">
        <f t="shared" si="78"/>
        <v>24.015277777778</v>
      </c>
      <c r="G476" s="6">
        <f t="shared" si="76"/>
        <v>-98.359543000000002</v>
      </c>
      <c r="J476" s="88">
        <v>27176222222.222</v>
      </c>
      <c r="K476" s="88">
        <v>-93.156173999999993</v>
      </c>
      <c r="L476" s="88">
        <v>-86.343468000000001</v>
      </c>
      <c r="N476" s="6">
        <f t="shared" si="79"/>
        <v>24.015277777778</v>
      </c>
      <c r="O476" s="6">
        <f t="shared" si="77"/>
        <v>-81.078711999999996</v>
      </c>
    </row>
    <row r="477" spans="2:15" x14ac:dyDescent="0.25">
      <c r="B477" s="88">
        <v>27865333333.333</v>
      </c>
      <c r="C477" s="88">
        <v>-71.441597000000002</v>
      </c>
      <c r="D477" s="88">
        <v>-64.628135999999998</v>
      </c>
      <c r="F477" s="6">
        <f t="shared" si="78"/>
        <v>25.212222222222</v>
      </c>
      <c r="G477" s="6">
        <f t="shared" si="76"/>
        <v>-93.534103000000002</v>
      </c>
      <c r="J477" s="88">
        <v>27865333333.333</v>
      </c>
      <c r="K477" s="88">
        <v>-90.378135999999998</v>
      </c>
      <c r="L477" s="88">
        <v>-82.706573000000006</v>
      </c>
      <c r="N477" s="6">
        <f t="shared" si="79"/>
        <v>25.212222222222</v>
      </c>
      <c r="O477" s="6">
        <f t="shared" si="77"/>
        <v>-81.506050000000002</v>
      </c>
    </row>
    <row r="478" spans="2:15" x14ac:dyDescent="0.25">
      <c r="B478" s="88">
        <v>28554444444.444</v>
      </c>
      <c r="C478" s="88">
        <v>-70.368340000000003</v>
      </c>
      <c r="D478" s="88">
        <v>-62.513469999999998</v>
      </c>
      <c r="F478" s="6">
        <f t="shared" si="78"/>
        <v>26.409166666667002</v>
      </c>
      <c r="G478" s="6">
        <f t="shared" si="76"/>
        <v>-68.366814000000005</v>
      </c>
      <c r="J478" s="88">
        <v>28554444444.444</v>
      </c>
      <c r="K478" s="88">
        <v>-87.001450000000006</v>
      </c>
      <c r="L478" s="88">
        <v>-77.802322000000004</v>
      </c>
      <c r="N478" s="6">
        <f t="shared" si="79"/>
        <v>26.409166666667002</v>
      </c>
      <c r="O478" s="6">
        <f t="shared" si="77"/>
        <v>-77.026557999999994</v>
      </c>
    </row>
    <row r="479" spans="2:15" x14ac:dyDescent="0.25">
      <c r="B479" s="88">
        <v>29243555555.556</v>
      </c>
      <c r="C479" s="88">
        <v>-72.824798999999999</v>
      </c>
      <c r="D479" s="88">
        <v>-65.034415999999993</v>
      </c>
      <c r="F479" s="6">
        <f t="shared" si="78"/>
        <v>27.606111111111002</v>
      </c>
      <c r="G479" s="6">
        <f t="shared" si="76"/>
        <v>-71.710609000000005</v>
      </c>
      <c r="J479" s="88">
        <v>29243555555.556</v>
      </c>
      <c r="K479" s="88">
        <v>-83.288428999999994</v>
      </c>
      <c r="L479" s="88">
        <v>-73.789276000000001</v>
      </c>
      <c r="N479" s="6">
        <f t="shared" si="79"/>
        <v>27.606111111111002</v>
      </c>
      <c r="O479" s="6">
        <f t="shared" si="77"/>
        <v>-75.130516</v>
      </c>
    </row>
    <row r="480" spans="2:15" x14ac:dyDescent="0.25">
      <c r="B480" s="88">
        <v>29932666666.667</v>
      </c>
      <c r="C480" s="88">
        <v>-75.828529000000003</v>
      </c>
      <c r="D480" s="88">
        <v>-67.898689000000005</v>
      </c>
      <c r="F480" s="6">
        <f t="shared" si="78"/>
        <v>28.803055555556</v>
      </c>
      <c r="G480" s="6">
        <f t="shared" si="76"/>
        <v>-67.450111000000007</v>
      </c>
      <c r="J480" s="88">
        <v>29932666666.667</v>
      </c>
      <c r="K480" s="88">
        <v>-80.394492999999997</v>
      </c>
      <c r="L480" s="88">
        <v>-70.572593999999995</v>
      </c>
      <c r="N480" s="6">
        <f t="shared" si="79"/>
        <v>28.803055555556</v>
      </c>
      <c r="O480" s="6">
        <f t="shared" si="77"/>
        <v>-76.697593999999995</v>
      </c>
    </row>
    <row r="481" spans="2:16" x14ac:dyDescent="0.25">
      <c r="B481" s="88">
        <v>30621777777.778</v>
      </c>
      <c r="C481" s="88">
        <v>-78.042122000000006</v>
      </c>
      <c r="D481" s="88">
        <v>-70.361350999999999</v>
      </c>
      <c r="F481" s="6">
        <f t="shared" si="78"/>
        <v>30</v>
      </c>
      <c r="G481" s="6">
        <f t="shared" si="76"/>
        <v>-69.920638999999994</v>
      </c>
      <c r="J481" s="88">
        <v>30621777777.778</v>
      </c>
      <c r="K481" s="88">
        <v>-81.530174000000002</v>
      </c>
      <c r="L481" s="88">
        <v>-72.170944000000006</v>
      </c>
      <c r="N481" s="6">
        <f t="shared" si="79"/>
        <v>30</v>
      </c>
      <c r="O481" s="6">
        <f t="shared" si="77"/>
        <v>-85.187736999999998</v>
      </c>
    </row>
    <row r="482" spans="2:16" x14ac:dyDescent="0.25">
      <c r="B482" s="88">
        <v>31310888888.889</v>
      </c>
      <c r="C482" s="88">
        <v>-76.249083999999996</v>
      </c>
      <c r="D482" s="88">
        <v>-68.221939000000006</v>
      </c>
      <c r="F482" s="6" t="s">
        <v>21</v>
      </c>
      <c r="J482" s="88">
        <v>31310888888.889</v>
      </c>
      <c r="K482" s="88">
        <v>-79.232619999999997</v>
      </c>
      <c r="L482" s="88">
        <v>-70.181945999999996</v>
      </c>
      <c r="N482" s="6" t="s">
        <v>21</v>
      </c>
    </row>
    <row r="483" spans="2:16" x14ac:dyDescent="0.25">
      <c r="B483" s="88">
        <v>32000000000</v>
      </c>
      <c r="C483" s="88">
        <v>-77.194312999999994</v>
      </c>
      <c r="D483" s="88">
        <v>-68.330757000000006</v>
      </c>
      <c r="J483" s="88">
        <v>32000000000</v>
      </c>
      <c r="K483" s="88">
        <v>-79.496544</v>
      </c>
      <c r="L483" s="88">
        <v>-69.444091999999998</v>
      </c>
    </row>
    <row r="484" spans="2:16" x14ac:dyDescent="0.25">
      <c r="B484" s="88" t="s">
        <v>21</v>
      </c>
      <c r="J484" s="88" t="s">
        <v>21</v>
      </c>
    </row>
    <row r="485" spans="2:16" x14ac:dyDescent="0.25">
      <c r="F485" s="6" t="s">
        <v>64</v>
      </c>
      <c r="N485" s="6" t="s">
        <v>64</v>
      </c>
    </row>
    <row r="486" spans="2:16" ht="15.75" x14ac:dyDescent="0.25">
      <c r="F486" s="6" t="s">
        <v>19</v>
      </c>
      <c r="G486" s="6" t="str">
        <f t="shared" ref="G486:G505" si="80">D512</f>
        <v>5Ix2L dBc Log Mag(dB)</v>
      </c>
      <c r="H486" s="35">
        <v>5</v>
      </c>
      <c r="N486" s="6" t="s">
        <v>19</v>
      </c>
      <c r="O486" s="6" t="str">
        <f t="shared" ref="O486:O505" si="81">L512</f>
        <v>5Ix2L dBc Log Mag(dB)</v>
      </c>
      <c r="P486" s="35">
        <v>5</v>
      </c>
    </row>
    <row r="487" spans="2:16" ht="15.75" x14ac:dyDescent="0.25">
      <c r="B487" s="88" t="s">
        <v>63</v>
      </c>
      <c r="F487" s="6">
        <f t="shared" ref="F487:F505" si="82">B513/1000000000</f>
        <v>16.454999999999998</v>
      </c>
      <c r="G487" s="6">
        <f t="shared" si="80"/>
        <v>-66.149269000000004</v>
      </c>
      <c r="H487" s="36">
        <f>ABS(AVERAGE(G487:G505)-(H486-1)*10)</f>
        <v>115.78759721052631</v>
      </c>
      <c r="J487" s="88" t="s">
        <v>63</v>
      </c>
      <c r="N487" s="6">
        <f t="shared" ref="N487:N505" si="83">J513/1000000000</f>
        <v>16.454999999999998</v>
      </c>
      <c r="O487" s="6">
        <f t="shared" si="81"/>
        <v>-68.512939000000003</v>
      </c>
      <c r="P487" s="36">
        <f>ABS(AVERAGE(O487:O505)-(P486-1)*10)</f>
        <v>121.39120326315791</v>
      </c>
    </row>
    <row r="488" spans="2:16" x14ac:dyDescent="0.25">
      <c r="B488" s="88" t="s">
        <v>19</v>
      </c>
      <c r="C488" s="88" t="s">
        <v>159</v>
      </c>
      <c r="D488" s="88" t="s">
        <v>90</v>
      </c>
      <c r="F488" s="6">
        <f t="shared" si="82"/>
        <v>17.318611111111</v>
      </c>
      <c r="G488" s="6">
        <f t="shared" si="80"/>
        <v>-67.866737000000001</v>
      </c>
      <c r="J488" s="88" t="s">
        <v>19</v>
      </c>
      <c r="K488" s="88" t="s">
        <v>159</v>
      </c>
      <c r="L488" s="88" t="s">
        <v>90</v>
      </c>
      <c r="N488" s="6">
        <f t="shared" si="83"/>
        <v>17.318611111111</v>
      </c>
      <c r="O488" s="6">
        <f t="shared" si="81"/>
        <v>-65.188759000000005</v>
      </c>
    </row>
    <row r="489" spans="2:16" x14ac:dyDescent="0.25">
      <c r="B489" s="88">
        <v>8455000000</v>
      </c>
      <c r="C489" s="88">
        <v>-50.561664999999998</v>
      </c>
      <c r="D489" s="88">
        <v>-46.329692999999999</v>
      </c>
      <c r="F489" s="6">
        <f t="shared" si="82"/>
        <v>18.182222222221998</v>
      </c>
      <c r="G489" s="6">
        <f t="shared" si="80"/>
        <v>-74.110755999999995</v>
      </c>
      <c r="J489" s="88">
        <v>8455000000</v>
      </c>
      <c r="K489" s="88">
        <v>-45.964184000000003</v>
      </c>
      <c r="L489" s="88">
        <v>-38.455672999999997</v>
      </c>
      <c r="N489" s="6">
        <f t="shared" si="83"/>
        <v>18.182222222221998</v>
      </c>
      <c r="O489" s="6">
        <f t="shared" si="81"/>
        <v>-78.779221000000007</v>
      </c>
    </row>
    <row r="490" spans="2:16" x14ac:dyDescent="0.25">
      <c r="B490" s="88">
        <v>9651944444.4444008</v>
      </c>
      <c r="C490" s="88">
        <v>-71.336708000000002</v>
      </c>
      <c r="D490" s="88">
        <v>-66.493919000000005</v>
      </c>
      <c r="F490" s="6">
        <f t="shared" si="82"/>
        <v>19.045833333333</v>
      </c>
      <c r="G490" s="6">
        <f t="shared" si="80"/>
        <v>-76.047049999999999</v>
      </c>
      <c r="J490" s="88">
        <v>9651944444.4444008</v>
      </c>
      <c r="K490" s="88">
        <v>-68.938927000000007</v>
      </c>
      <c r="L490" s="88">
        <v>-61.356223999999997</v>
      </c>
      <c r="N490" s="6">
        <f t="shared" si="83"/>
        <v>19.045833333333</v>
      </c>
      <c r="O490" s="6">
        <f t="shared" si="81"/>
        <v>-87.347579999999994</v>
      </c>
    </row>
    <row r="491" spans="2:16" x14ac:dyDescent="0.25">
      <c r="B491" s="88">
        <v>10848888888.889</v>
      </c>
      <c r="C491" s="88">
        <v>-67.591483999999994</v>
      </c>
      <c r="D491" s="88">
        <v>-62.335692999999999</v>
      </c>
      <c r="F491" s="6">
        <f t="shared" si="82"/>
        <v>19.909444444443999</v>
      </c>
      <c r="G491" s="6">
        <f t="shared" si="80"/>
        <v>-76.916054000000003</v>
      </c>
      <c r="J491" s="88">
        <v>10848888888.889</v>
      </c>
      <c r="K491" s="88">
        <v>-72.245804000000007</v>
      </c>
      <c r="L491" s="88">
        <v>-64.649642999999998</v>
      </c>
      <c r="N491" s="6">
        <f t="shared" si="83"/>
        <v>19.909444444443999</v>
      </c>
      <c r="O491" s="6">
        <f t="shared" si="81"/>
        <v>-79.365905999999995</v>
      </c>
    </row>
    <row r="492" spans="2:16" x14ac:dyDescent="0.25">
      <c r="B492" s="88">
        <v>12045833333.333</v>
      </c>
      <c r="C492" s="88">
        <v>-67.961662000000004</v>
      </c>
      <c r="D492" s="88">
        <v>-62.328136000000001</v>
      </c>
      <c r="F492" s="6">
        <f t="shared" si="82"/>
        <v>20.773055555555999</v>
      </c>
      <c r="G492" s="6">
        <f t="shared" si="80"/>
        <v>-86.931426999999999</v>
      </c>
      <c r="J492" s="88">
        <v>12045833333.333</v>
      </c>
      <c r="K492" s="88">
        <v>-73.454894999999993</v>
      </c>
      <c r="L492" s="88">
        <v>-66.182434000000001</v>
      </c>
      <c r="N492" s="6">
        <f t="shared" si="83"/>
        <v>20.773055555555999</v>
      </c>
      <c r="O492" s="6">
        <f t="shared" si="81"/>
        <v>-82.313430999999994</v>
      </c>
    </row>
    <row r="493" spans="2:16" x14ac:dyDescent="0.25">
      <c r="B493" s="88">
        <v>13242777777.778</v>
      </c>
      <c r="C493" s="88">
        <v>-91.694252000000006</v>
      </c>
      <c r="D493" s="88">
        <v>-86.018135000000001</v>
      </c>
      <c r="F493" s="6">
        <f t="shared" si="82"/>
        <v>21.636666666667001</v>
      </c>
      <c r="G493" s="6">
        <f t="shared" si="80"/>
        <v>-76.825255999999996</v>
      </c>
      <c r="J493" s="88">
        <v>13242777777.778</v>
      </c>
      <c r="K493" s="88">
        <v>-72.628983000000005</v>
      </c>
      <c r="L493" s="88">
        <v>-65.882416000000006</v>
      </c>
      <c r="N493" s="6">
        <f t="shared" si="83"/>
        <v>21.636666666667001</v>
      </c>
      <c r="O493" s="6">
        <f t="shared" si="81"/>
        <v>-79.848922999999999</v>
      </c>
    </row>
    <row r="494" spans="2:16" x14ac:dyDescent="0.25">
      <c r="B494" s="88">
        <v>14439722222.222</v>
      </c>
      <c r="C494" s="88">
        <v>-85.181128999999999</v>
      </c>
      <c r="D494" s="88">
        <v>-79.275481999999997</v>
      </c>
      <c r="F494" s="6">
        <f t="shared" si="82"/>
        <v>22.500277777777999</v>
      </c>
      <c r="G494" s="6">
        <f t="shared" si="80"/>
        <v>-74.844345000000004</v>
      </c>
      <c r="J494" s="88">
        <v>14439722222.222</v>
      </c>
      <c r="K494" s="88">
        <v>-84.693877999999998</v>
      </c>
      <c r="L494" s="88">
        <v>-77.560760000000002</v>
      </c>
      <c r="N494" s="6">
        <f t="shared" si="83"/>
        <v>22.500277777777999</v>
      </c>
      <c r="O494" s="6">
        <f t="shared" si="81"/>
        <v>-85.688805000000002</v>
      </c>
    </row>
    <row r="495" spans="2:16" x14ac:dyDescent="0.25">
      <c r="B495" s="88">
        <v>15636666666.667</v>
      </c>
      <c r="C495" s="88">
        <v>-71.636420999999999</v>
      </c>
      <c r="D495" s="88">
        <v>-65.507378000000003</v>
      </c>
      <c r="F495" s="6">
        <f t="shared" si="82"/>
        <v>23.363888888889001</v>
      </c>
      <c r="G495" s="6">
        <f t="shared" si="80"/>
        <v>-76.968718999999993</v>
      </c>
      <c r="J495" s="88">
        <v>15636666666.667</v>
      </c>
      <c r="K495" s="88">
        <v>-77.278182999999999</v>
      </c>
      <c r="L495" s="88">
        <v>-69.430801000000002</v>
      </c>
      <c r="N495" s="6">
        <f t="shared" si="83"/>
        <v>23.363888888889001</v>
      </c>
      <c r="O495" s="6">
        <f t="shared" si="81"/>
        <v>-83.186729</v>
      </c>
    </row>
    <row r="496" spans="2:16" x14ac:dyDescent="0.25">
      <c r="B496" s="88">
        <v>16833611111.111</v>
      </c>
      <c r="C496" s="88">
        <v>-75.429741000000007</v>
      </c>
      <c r="D496" s="88">
        <v>-69.572258000000005</v>
      </c>
      <c r="F496" s="6">
        <f t="shared" si="82"/>
        <v>24.227499999999999</v>
      </c>
      <c r="G496" s="6">
        <f t="shared" si="80"/>
        <v>-75.577338999999995</v>
      </c>
      <c r="J496" s="88">
        <v>16833611111.111</v>
      </c>
      <c r="K496" s="88">
        <v>-88.011939999999996</v>
      </c>
      <c r="L496" s="88">
        <v>-80.251250999999996</v>
      </c>
      <c r="N496" s="6">
        <f t="shared" si="83"/>
        <v>24.227499999999999</v>
      </c>
      <c r="O496" s="6">
        <f t="shared" si="81"/>
        <v>-87.338684000000001</v>
      </c>
    </row>
    <row r="497" spans="2:16" x14ac:dyDescent="0.25">
      <c r="B497" s="88">
        <v>18030555555.556</v>
      </c>
      <c r="C497" s="88">
        <v>-65.687316999999993</v>
      </c>
      <c r="D497" s="88">
        <v>-59.746558999999998</v>
      </c>
      <c r="F497" s="6">
        <f t="shared" si="82"/>
        <v>25.091111111111001</v>
      </c>
      <c r="G497" s="6">
        <f t="shared" si="80"/>
        <v>-77.142821999999995</v>
      </c>
      <c r="J497" s="88">
        <v>18030555555.556</v>
      </c>
      <c r="K497" s="88">
        <v>-88.473267000000007</v>
      </c>
      <c r="L497" s="88">
        <v>-80.627975000000006</v>
      </c>
      <c r="N497" s="6">
        <f t="shared" si="83"/>
        <v>25.091111111111001</v>
      </c>
      <c r="O497" s="6">
        <f t="shared" si="81"/>
        <v>-84.308646999999993</v>
      </c>
    </row>
    <row r="498" spans="2:16" x14ac:dyDescent="0.25">
      <c r="B498" s="88">
        <v>19227500000</v>
      </c>
      <c r="C498" s="88">
        <v>-72.389045999999993</v>
      </c>
      <c r="D498" s="88">
        <v>-66.372214999999997</v>
      </c>
      <c r="F498" s="6">
        <f t="shared" si="82"/>
        <v>25.954722222221999</v>
      </c>
      <c r="G498" s="6">
        <f t="shared" si="80"/>
        <v>-77.689018000000004</v>
      </c>
      <c r="J498" s="88">
        <v>19227500000</v>
      </c>
      <c r="K498" s="88">
        <v>-87.846024</v>
      </c>
      <c r="L498" s="88">
        <v>-80.473220999999995</v>
      </c>
      <c r="N498" s="6">
        <f t="shared" si="83"/>
        <v>25.954722222221999</v>
      </c>
      <c r="O498" s="6">
        <f t="shared" si="81"/>
        <v>-86.469611999999998</v>
      </c>
    </row>
    <row r="499" spans="2:16" x14ac:dyDescent="0.25">
      <c r="B499" s="88">
        <v>20424444444.444</v>
      </c>
      <c r="C499" s="88">
        <v>-65.871955999999997</v>
      </c>
      <c r="D499" s="88">
        <v>-59.703086999999996</v>
      </c>
      <c r="F499" s="6">
        <f t="shared" si="82"/>
        <v>26.818333333333001</v>
      </c>
      <c r="G499" s="6">
        <f t="shared" si="80"/>
        <v>-78.906814999999995</v>
      </c>
      <c r="J499" s="88">
        <v>20424444444.444</v>
      </c>
      <c r="K499" s="88">
        <v>-76.318213999999998</v>
      </c>
      <c r="L499" s="88">
        <v>-69.572638999999995</v>
      </c>
      <c r="N499" s="6">
        <f t="shared" si="83"/>
        <v>26.818333333333001</v>
      </c>
      <c r="O499" s="6">
        <f t="shared" si="81"/>
        <v>-94.583129999999997</v>
      </c>
    </row>
    <row r="500" spans="2:16" x14ac:dyDescent="0.25">
      <c r="B500" s="88">
        <v>21621388888.889</v>
      </c>
      <c r="C500" s="88">
        <v>-83.699005</v>
      </c>
      <c r="D500" s="88">
        <v>-77.338417000000007</v>
      </c>
      <c r="F500" s="6">
        <f t="shared" si="82"/>
        <v>27.681944444443999</v>
      </c>
      <c r="G500" s="6">
        <f t="shared" si="80"/>
        <v>-75.914276000000001</v>
      </c>
      <c r="J500" s="88">
        <v>21621388888.889</v>
      </c>
      <c r="K500" s="88">
        <v>-85.948539999999994</v>
      </c>
      <c r="L500" s="88">
        <v>-79.135834000000003</v>
      </c>
      <c r="N500" s="6">
        <f t="shared" si="83"/>
        <v>27.681944444443999</v>
      </c>
      <c r="O500" s="6">
        <f t="shared" si="81"/>
        <v>-88.357894999999999</v>
      </c>
    </row>
    <row r="501" spans="2:16" x14ac:dyDescent="0.25">
      <c r="B501" s="88">
        <v>22818333333.333</v>
      </c>
      <c r="C501" s="88">
        <v>-105.93752000000001</v>
      </c>
      <c r="D501" s="88">
        <v>-99.124054000000001</v>
      </c>
      <c r="F501" s="6">
        <f t="shared" si="82"/>
        <v>28.545555555556</v>
      </c>
      <c r="G501" s="6">
        <f t="shared" si="80"/>
        <v>-86.698432999999994</v>
      </c>
      <c r="J501" s="88">
        <v>22818333333.333</v>
      </c>
      <c r="K501" s="88">
        <v>-94.158080999999996</v>
      </c>
      <c r="L501" s="88">
        <v>-86.486519000000001</v>
      </c>
      <c r="N501" s="6">
        <f t="shared" si="83"/>
        <v>28.545555555556</v>
      </c>
      <c r="O501" s="6">
        <f t="shared" si="81"/>
        <v>-74.233749000000003</v>
      </c>
    </row>
    <row r="502" spans="2:16" x14ac:dyDescent="0.25">
      <c r="B502" s="88">
        <v>24015277777.778</v>
      </c>
      <c r="C502" s="88">
        <v>-106.21441</v>
      </c>
      <c r="D502" s="88">
        <v>-98.359543000000002</v>
      </c>
      <c r="F502" s="6">
        <f t="shared" si="82"/>
        <v>29.409166666667002</v>
      </c>
      <c r="G502" s="6">
        <f t="shared" si="80"/>
        <v>-80.779160000000005</v>
      </c>
      <c r="J502" s="88">
        <v>24015277777.778</v>
      </c>
      <c r="K502" s="88">
        <v>-90.277839999999998</v>
      </c>
      <c r="L502" s="88">
        <v>-81.078711999999996</v>
      </c>
      <c r="N502" s="6">
        <f t="shared" si="83"/>
        <v>29.409166666667002</v>
      </c>
      <c r="O502" s="6">
        <f t="shared" si="81"/>
        <v>-86.319564999999997</v>
      </c>
    </row>
    <row r="503" spans="2:16" x14ac:dyDescent="0.25">
      <c r="B503" s="88">
        <v>25212222222.222</v>
      </c>
      <c r="C503" s="88">
        <v>-101.32449</v>
      </c>
      <c r="D503" s="88">
        <v>-93.534103000000002</v>
      </c>
      <c r="F503" s="6">
        <f t="shared" si="82"/>
        <v>30.272777777778</v>
      </c>
      <c r="G503" s="6">
        <f t="shared" si="80"/>
        <v>-74.724807999999996</v>
      </c>
      <c r="J503" s="88">
        <v>25212222222.222</v>
      </c>
      <c r="K503" s="88">
        <v>-91.005195999999998</v>
      </c>
      <c r="L503" s="88">
        <v>-81.506050000000002</v>
      </c>
      <c r="N503" s="6">
        <f t="shared" si="83"/>
        <v>30.272777777778</v>
      </c>
      <c r="O503" s="6">
        <f t="shared" si="81"/>
        <v>-89.982315</v>
      </c>
    </row>
    <row r="504" spans="2:16" x14ac:dyDescent="0.25">
      <c r="B504" s="88">
        <v>26409166666.667</v>
      </c>
      <c r="C504" s="88">
        <v>-76.296654000000004</v>
      </c>
      <c r="D504" s="88">
        <v>-68.366814000000005</v>
      </c>
      <c r="F504" s="6">
        <f t="shared" si="82"/>
        <v>31.136388888889002</v>
      </c>
      <c r="G504" s="6">
        <f t="shared" si="80"/>
        <v>-69.476166000000006</v>
      </c>
      <c r="J504" s="88">
        <v>26409166666.667</v>
      </c>
      <c r="K504" s="88">
        <v>-86.848456999999996</v>
      </c>
      <c r="L504" s="88">
        <v>-77.026557999999994</v>
      </c>
      <c r="N504" s="6">
        <f t="shared" si="83"/>
        <v>31.136388888889002</v>
      </c>
      <c r="O504" s="6">
        <f t="shared" si="81"/>
        <v>-71.365737999999993</v>
      </c>
    </row>
    <row r="505" spans="2:16" x14ac:dyDescent="0.25">
      <c r="B505" s="88">
        <v>27606111111.111</v>
      </c>
      <c r="C505" s="88">
        <v>-79.391388000000006</v>
      </c>
      <c r="D505" s="88">
        <v>-71.710609000000005</v>
      </c>
      <c r="F505" s="6">
        <f t="shared" si="82"/>
        <v>32</v>
      </c>
      <c r="G505" s="6">
        <f t="shared" si="80"/>
        <v>-66.395897000000005</v>
      </c>
      <c r="J505" s="88">
        <v>27606111111.111</v>
      </c>
      <c r="K505" s="88">
        <v>-84.489738000000003</v>
      </c>
      <c r="L505" s="88">
        <v>-75.130516</v>
      </c>
      <c r="N505" s="6">
        <f t="shared" si="83"/>
        <v>32</v>
      </c>
      <c r="O505" s="6">
        <f t="shared" si="81"/>
        <v>-73.241234000000006</v>
      </c>
    </row>
    <row r="506" spans="2:16" x14ac:dyDescent="0.25">
      <c r="B506" s="88">
        <v>28803055555.556</v>
      </c>
      <c r="C506" s="88">
        <v>-75.477264000000005</v>
      </c>
      <c r="D506" s="88">
        <v>-67.450111000000007</v>
      </c>
      <c r="F506" s="6" t="s">
        <v>21</v>
      </c>
      <c r="J506" s="88">
        <v>28803055555.556</v>
      </c>
      <c r="K506" s="88">
        <v>-85.748267999999996</v>
      </c>
      <c r="L506" s="88">
        <v>-76.697593999999995</v>
      </c>
      <c r="N506" s="6" t="s">
        <v>21</v>
      </c>
    </row>
    <row r="507" spans="2:16" x14ac:dyDescent="0.25">
      <c r="B507" s="88">
        <v>30000000000</v>
      </c>
      <c r="C507" s="88">
        <v>-78.784187000000003</v>
      </c>
      <c r="D507" s="88">
        <v>-69.920638999999994</v>
      </c>
      <c r="J507" s="88">
        <v>30000000000</v>
      </c>
      <c r="K507" s="88">
        <v>-95.240189000000001</v>
      </c>
      <c r="L507" s="88">
        <v>-85.187736999999998</v>
      </c>
    </row>
    <row r="508" spans="2:16" x14ac:dyDescent="0.25">
      <c r="B508" s="88" t="s">
        <v>21</v>
      </c>
      <c r="J508" s="88" t="s">
        <v>21</v>
      </c>
    </row>
    <row r="509" spans="2:16" x14ac:dyDescent="0.25">
      <c r="F509" s="6" t="s">
        <v>66</v>
      </c>
      <c r="N509" s="6" t="s">
        <v>66</v>
      </c>
    </row>
    <row r="510" spans="2:16" ht="15.75" x14ac:dyDescent="0.25">
      <c r="F510" s="6" t="s">
        <v>19</v>
      </c>
      <c r="G510" s="6" t="str">
        <f t="shared" ref="G510:G529" si="84">D536</f>
        <v>5Ix3L dBc Log Mag(dB)</v>
      </c>
      <c r="H510" s="35">
        <v>5</v>
      </c>
      <c r="N510" s="6" t="s">
        <v>19</v>
      </c>
      <c r="O510" s="6" t="str">
        <f t="shared" ref="O510:O529" si="85">L536</f>
        <v>5Ix3L dBc Log Mag(dB)</v>
      </c>
      <c r="P510" s="35">
        <v>5</v>
      </c>
    </row>
    <row r="511" spans="2:16" ht="15.75" x14ac:dyDescent="0.25">
      <c r="B511" s="88" t="s">
        <v>64</v>
      </c>
      <c r="F511" s="6">
        <f t="shared" ref="F511:F529" si="86">B537/1000000000</f>
        <v>24.454999999999998</v>
      </c>
      <c r="G511" s="6">
        <f t="shared" si="84"/>
        <v>-51.343155000000003</v>
      </c>
      <c r="H511" s="36">
        <f>ABS(AVERAGE(G511:G529)-(H510-1)*10)</f>
        <v>104.27084731578947</v>
      </c>
      <c r="J511" s="88" t="s">
        <v>64</v>
      </c>
      <c r="N511" s="6">
        <f t="shared" ref="N511:N529" si="87">J537/1000000000</f>
        <v>24.454999999999998</v>
      </c>
      <c r="O511" s="6">
        <f t="shared" si="85"/>
        <v>-41.297108000000001</v>
      </c>
      <c r="P511" s="36">
        <f>ABS(AVERAGE(O511:O529)-(P510-1)*10)</f>
        <v>97.291686789473687</v>
      </c>
    </row>
    <row r="512" spans="2:16" x14ac:dyDescent="0.25">
      <c r="B512" s="88" t="s">
        <v>19</v>
      </c>
      <c r="C512" s="88" t="s">
        <v>160</v>
      </c>
      <c r="D512" s="88" t="s">
        <v>91</v>
      </c>
      <c r="F512" s="6">
        <f t="shared" si="86"/>
        <v>24.874166666667001</v>
      </c>
      <c r="G512" s="6">
        <f t="shared" si="84"/>
        <v>-50.422272</v>
      </c>
      <c r="J512" s="88" t="s">
        <v>19</v>
      </c>
      <c r="K512" s="88" t="s">
        <v>160</v>
      </c>
      <c r="L512" s="88" t="s">
        <v>91</v>
      </c>
      <c r="N512" s="6">
        <f t="shared" si="87"/>
        <v>24.874166666667001</v>
      </c>
      <c r="O512" s="6">
        <f t="shared" si="85"/>
        <v>-41.267055999999997</v>
      </c>
    </row>
    <row r="513" spans="2:15" x14ac:dyDescent="0.25">
      <c r="B513" s="88">
        <v>16455000000</v>
      </c>
      <c r="C513" s="88">
        <v>-70.381241000000003</v>
      </c>
      <c r="D513" s="88">
        <v>-66.149269000000004</v>
      </c>
      <c r="F513" s="6">
        <f t="shared" si="86"/>
        <v>25.293333333332999</v>
      </c>
      <c r="G513" s="6">
        <f t="shared" si="84"/>
        <v>-51.025379000000001</v>
      </c>
      <c r="J513" s="88">
        <v>16455000000</v>
      </c>
      <c r="K513" s="88">
        <v>-76.021445999999997</v>
      </c>
      <c r="L513" s="88">
        <v>-68.512939000000003</v>
      </c>
      <c r="N513" s="6">
        <f t="shared" si="87"/>
        <v>25.293333333332999</v>
      </c>
      <c r="O513" s="6">
        <f t="shared" si="85"/>
        <v>-41.897331000000001</v>
      </c>
    </row>
    <row r="514" spans="2:15" x14ac:dyDescent="0.25">
      <c r="B514" s="88">
        <v>17318611111.111</v>
      </c>
      <c r="C514" s="88">
        <v>-72.709525999999997</v>
      </c>
      <c r="D514" s="88">
        <v>-67.866737000000001</v>
      </c>
      <c r="F514" s="6">
        <f t="shared" si="86"/>
        <v>25.712499999999999</v>
      </c>
      <c r="G514" s="6">
        <f t="shared" si="84"/>
        <v>-55.710662999999997</v>
      </c>
      <c r="J514" s="88">
        <v>17318611111.111</v>
      </c>
      <c r="K514" s="88">
        <v>-72.771461000000002</v>
      </c>
      <c r="L514" s="88">
        <v>-65.188759000000005</v>
      </c>
      <c r="N514" s="6">
        <f t="shared" si="87"/>
        <v>25.712499999999999</v>
      </c>
      <c r="O514" s="6">
        <f t="shared" si="85"/>
        <v>-44.100394999999999</v>
      </c>
    </row>
    <row r="515" spans="2:15" x14ac:dyDescent="0.25">
      <c r="B515" s="88">
        <v>18182222222.222</v>
      </c>
      <c r="C515" s="88">
        <v>-79.366539000000003</v>
      </c>
      <c r="D515" s="88">
        <v>-74.110755999999995</v>
      </c>
      <c r="F515" s="6">
        <f t="shared" si="86"/>
        <v>26.131666666666998</v>
      </c>
      <c r="G515" s="6">
        <f t="shared" si="84"/>
        <v>-54.543686000000001</v>
      </c>
      <c r="J515" s="88">
        <v>18182222222.222</v>
      </c>
      <c r="K515" s="88">
        <v>-86.375381000000004</v>
      </c>
      <c r="L515" s="88">
        <v>-78.779221000000007</v>
      </c>
      <c r="N515" s="6">
        <f t="shared" si="87"/>
        <v>26.131666666666998</v>
      </c>
      <c r="O515" s="6">
        <f t="shared" si="85"/>
        <v>-46.457026999999997</v>
      </c>
    </row>
    <row r="516" spans="2:15" x14ac:dyDescent="0.25">
      <c r="B516" s="88">
        <v>19045833333.333</v>
      </c>
      <c r="C516" s="88">
        <v>-81.680580000000006</v>
      </c>
      <c r="D516" s="88">
        <v>-76.047049999999999</v>
      </c>
      <c r="F516" s="6">
        <f t="shared" si="86"/>
        <v>26.550833333332999</v>
      </c>
      <c r="G516" s="6">
        <f t="shared" si="84"/>
        <v>-66.750061000000002</v>
      </c>
      <c r="J516" s="88">
        <v>19045833333.333</v>
      </c>
      <c r="K516" s="88">
        <v>-94.620048999999995</v>
      </c>
      <c r="L516" s="88">
        <v>-87.347579999999994</v>
      </c>
      <c r="N516" s="6">
        <f t="shared" si="87"/>
        <v>26.550833333332999</v>
      </c>
      <c r="O516" s="6">
        <f t="shared" si="85"/>
        <v>-51.381537999999999</v>
      </c>
    </row>
    <row r="517" spans="2:15" x14ac:dyDescent="0.25">
      <c r="B517" s="88">
        <v>19909444444.444</v>
      </c>
      <c r="C517" s="88">
        <v>-82.592170999999993</v>
      </c>
      <c r="D517" s="88">
        <v>-76.916054000000003</v>
      </c>
      <c r="F517" s="6">
        <f t="shared" si="86"/>
        <v>26.97</v>
      </c>
      <c r="G517" s="6">
        <f t="shared" si="84"/>
        <v>-64.232902999999993</v>
      </c>
      <c r="J517" s="88">
        <v>19909444444.444</v>
      </c>
      <c r="K517" s="88">
        <v>-86.112480000000005</v>
      </c>
      <c r="L517" s="88">
        <v>-79.365905999999995</v>
      </c>
      <c r="N517" s="6">
        <f t="shared" si="87"/>
        <v>26.97</v>
      </c>
      <c r="O517" s="6">
        <f t="shared" si="85"/>
        <v>-55.410778000000001</v>
      </c>
    </row>
    <row r="518" spans="2:15" x14ac:dyDescent="0.25">
      <c r="B518" s="88">
        <v>20773055555.556</v>
      </c>
      <c r="C518" s="88">
        <v>-92.837074000000001</v>
      </c>
      <c r="D518" s="88">
        <v>-86.931426999999999</v>
      </c>
      <c r="F518" s="6">
        <f t="shared" si="86"/>
        <v>27.389166666666998</v>
      </c>
      <c r="G518" s="6">
        <f t="shared" si="84"/>
        <v>-67.613403000000005</v>
      </c>
      <c r="J518" s="88">
        <v>20773055555.556</v>
      </c>
      <c r="K518" s="88">
        <v>-89.446548000000007</v>
      </c>
      <c r="L518" s="88">
        <v>-82.313430999999994</v>
      </c>
      <c r="N518" s="6">
        <f t="shared" si="87"/>
        <v>27.389166666666998</v>
      </c>
      <c r="O518" s="6">
        <f t="shared" si="85"/>
        <v>-57.679687999999999</v>
      </c>
    </row>
    <row r="519" spans="2:15" x14ac:dyDescent="0.25">
      <c r="B519" s="88">
        <v>21636666666.667</v>
      </c>
      <c r="C519" s="88">
        <v>-82.954300000000003</v>
      </c>
      <c r="D519" s="88">
        <v>-76.825255999999996</v>
      </c>
      <c r="F519" s="6">
        <f t="shared" si="86"/>
        <v>27.808333333333</v>
      </c>
      <c r="G519" s="6">
        <f t="shared" si="84"/>
        <v>-69.773505999999998</v>
      </c>
      <c r="J519" s="88">
        <v>21636666666.667</v>
      </c>
      <c r="K519" s="88">
        <v>-87.696303999999998</v>
      </c>
      <c r="L519" s="88">
        <v>-79.848922999999999</v>
      </c>
      <c r="N519" s="6">
        <f t="shared" si="87"/>
        <v>27.808333333333</v>
      </c>
      <c r="O519" s="6">
        <f t="shared" si="85"/>
        <v>-59.433205000000001</v>
      </c>
    </row>
    <row r="520" spans="2:15" x14ac:dyDescent="0.25">
      <c r="B520" s="88">
        <v>22500277777.778</v>
      </c>
      <c r="C520" s="88">
        <v>-80.701836</v>
      </c>
      <c r="D520" s="88">
        <v>-74.844345000000004</v>
      </c>
      <c r="F520" s="6">
        <f t="shared" si="86"/>
        <v>28.227499999999999</v>
      </c>
      <c r="G520" s="6">
        <f t="shared" si="84"/>
        <v>-75.086830000000006</v>
      </c>
      <c r="J520" s="88">
        <v>22500277777.778</v>
      </c>
      <c r="K520" s="88">
        <v>-93.449493000000004</v>
      </c>
      <c r="L520" s="88">
        <v>-85.688805000000002</v>
      </c>
      <c r="N520" s="6">
        <f t="shared" si="87"/>
        <v>28.227499999999999</v>
      </c>
      <c r="O520" s="6">
        <f t="shared" si="85"/>
        <v>-58.897452999999999</v>
      </c>
    </row>
    <row r="521" spans="2:15" x14ac:dyDescent="0.25">
      <c r="B521" s="88">
        <v>23363888888.889</v>
      </c>
      <c r="C521" s="88">
        <v>-82.909476999999995</v>
      </c>
      <c r="D521" s="88">
        <v>-76.968718999999993</v>
      </c>
      <c r="F521" s="6">
        <f t="shared" si="86"/>
        <v>28.646666666666999</v>
      </c>
      <c r="G521" s="6">
        <f t="shared" si="84"/>
        <v>-67.249442999999999</v>
      </c>
      <c r="J521" s="88">
        <v>23363888888.889</v>
      </c>
      <c r="K521" s="88">
        <v>-91.032021</v>
      </c>
      <c r="L521" s="88">
        <v>-83.186729</v>
      </c>
      <c r="N521" s="6">
        <f t="shared" si="87"/>
        <v>28.646666666666999</v>
      </c>
      <c r="O521" s="6">
        <f t="shared" si="85"/>
        <v>-62.629047</v>
      </c>
    </row>
    <row r="522" spans="2:15" x14ac:dyDescent="0.25">
      <c r="B522" s="88">
        <v>24227500000</v>
      </c>
      <c r="C522" s="88">
        <v>-81.594177000000002</v>
      </c>
      <c r="D522" s="88">
        <v>-75.577338999999995</v>
      </c>
      <c r="F522" s="6">
        <f t="shared" si="86"/>
        <v>29.065833333333</v>
      </c>
      <c r="G522" s="6">
        <f t="shared" si="84"/>
        <v>-71.721374999999995</v>
      </c>
      <c r="J522" s="88">
        <v>24227500000</v>
      </c>
      <c r="K522" s="88">
        <v>-94.711487000000005</v>
      </c>
      <c r="L522" s="88">
        <v>-87.338684000000001</v>
      </c>
      <c r="N522" s="6">
        <f t="shared" si="87"/>
        <v>29.065833333333</v>
      </c>
      <c r="O522" s="6">
        <f t="shared" si="85"/>
        <v>-63.406188999999998</v>
      </c>
    </row>
    <row r="523" spans="2:15" x14ac:dyDescent="0.25">
      <c r="B523" s="88">
        <v>25091111111.111</v>
      </c>
      <c r="C523" s="88">
        <v>-83.311690999999996</v>
      </c>
      <c r="D523" s="88">
        <v>-77.142821999999995</v>
      </c>
      <c r="F523" s="6">
        <f t="shared" si="86"/>
        <v>29.484999999999999</v>
      </c>
      <c r="G523" s="6">
        <f t="shared" si="84"/>
        <v>-67.495277000000002</v>
      </c>
      <c r="J523" s="88">
        <v>25091111111.111</v>
      </c>
      <c r="K523" s="88">
        <v>-91.054221999999996</v>
      </c>
      <c r="L523" s="88">
        <v>-84.308646999999993</v>
      </c>
      <c r="N523" s="6">
        <f t="shared" si="87"/>
        <v>29.484999999999999</v>
      </c>
      <c r="O523" s="6">
        <f t="shared" si="85"/>
        <v>-65.119163999999998</v>
      </c>
    </row>
    <row r="524" spans="2:15" x14ac:dyDescent="0.25">
      <c r="B524" s="88">
        <v>25954722222.222</v>
      </c>
      <c r="C524" s="88">
        <v>-84.049605999999997</v>
      </c>
      <c r="D524" s="88">
        <v>-77.689018000000004</v>
      </c>
      <c r="F524" s="6">
        <f t="shared" si="86"/>
        <v>29.904166666666999</v>
      </c>
      <c r="G524" s="6">
        <f t="shared" si="84"/>
        <v>-71.426445000000001</v>
      </c>
      <c r="J524" s="88">
        <v>25954722222.222</v>
      </c>
      <c r="K524" s="88">
        <v>-93.282318000000004</v>
      </c>
      <c r="L524" s="88">
        <v>-86.469611999999998</v>
      </c>
      <c r="N524" s="6">
        <f t="shared" si="87"/>
        <v>29.904166666666999</v>
      </c>
      <c r="O524" s="6">
        <f t="shared" si="85"/>
        <v>-64.795242000000002</v>
      </c>
    </row>
    <row r="525" spans="2:15" x14ac:dyDescent="0.25">
      <c r="B525" s="88">
        <v>26818333333.333</v>
      </c>
      <c r="C525" s="88">
        <v>-85.720275999999998</v>
      </c>
      <c r="D525" s="88">
        <v>-78.906814999999995</v>
      </c>
      <c r="F525" s="6">
        <f t="shared" si="86"/>
        <v>30.323333333333</v>
      </c>
      <c r="G525" s="6">
        <f t="shared" si="84"/>
        <v>-67.208122000000003</v>
      </c>
      <c r="J525" s="88">
        <v>26818333333.333</v>
      </c>
      <c r="K525" s="88">
        <v>-102.25469</v>
      </c>
      <c r="L525" s="88">
        <v>-94.583129999999997</v>
      </c>
      <c r="N525" s="6">
        <f t="shared" si="87"/>
        <v>30.323333333333</v>
      </c>
      <c r="O525" s="6">
        <f t="shared" si="85"/>
        <v>-65.993988000000002</v>
      </c>
    </row>
    <row r="526" spans="2:15" x14ac:dyDescent="0.25">
      <c r="B526" s="88">
        <v>27681944444.444</v>
      </c>
      <c r="C526" s="88">
        <v>-83.769142000000002</v>
      </c>
      <c r="D526" s="88">
        <v>-75.914276000000001</v>
      </c>
      <c r="F526" s="6">
        <f t="shared" si="86"/>
        <v>30.7425</v>
      </c>
      <c r="G526" s="6">
        <f t="shared" si="84"/>
        <v>-66.532295000000005</v>
      </c>
      <c r="J526" s="88">
        <v>27681944444.444</v>
      </c>
      <c r="K526" s="88">
        <v>-97.557022000000003</v>
      </c>
      <c r="L526" s="88">
        <v>-88.357894999999999</v>
      </c>
      <c r="N526" s="6">
        <f t="shared" si="87"/>
        <v>30.7425</v>
      </c>
      <c r="O526" s="6">
        <f t="shared" si="85"/>
        <v>-65.753319000000005</v>
      </c>
    </row>
    <row r="527" spans="2:15" x14ac:dyDescent="0.25">
      <c r="B527" s="88">
        <v>28545555555.556</v>
      </c>
      <c r="C527" s="88">
        <v>-94.488822999999996</v>
      </c>
      <c r="D527" s="88">
        <v>-86.698432999999994</v>
      </c>
      <c r="F527" s="6">
        <f t="shared" si="86"/>
        <v>31.161666666666999</v>
      </c>
      <c r="G527" s="6">
        <f t="shared" si="84"/>
        <v>-67.508774000000003</v>
      </c>
      <c r="J527" s="88">
        <v>28545555555.556</v>
      </c>
      <c r="K527" s="88">
        <v>-83.732894999999999</v>
      </c>
      <c r="L527" s="88">
        <v>-74.233749000000003</v>
      </c>
      <c r="N527" s="6">
        <f t="shared" si="87"/>
        <v>31.161666666666999</v>
      </c>
      <c r="O527" s="6">
        <f t="shared" si="85"/>
        <v>-65.853722000000005</v>
      </c>
    </row>
    <row r="528" spans="2:15" x14ac:dyDescent="0.25">
      <c r="B528" s="88">
        <v>29409166666.667</v>
      </c>
      <c r="C528" s="88">
        <v>-88.709000000000003</v>
      </c>
      <c r="D528" s="88">
        <v>-80.779160000000005</v>
      </c>
      <c r="F528" s="6">
        <f t="shared" si="86"/>
        <v>31.580833333333</v>
      </c>
      <c r="G528" s="6">
        <f t="shared" si="84"/>
        <v>-66.698348999999993</v>
      </c>
      <c r="J528" s="88">
        <v>29409166666.667</v>
      </c>
      <c r="K528" s="88">
        <v>-96.141463999999999</v>
      </c>
      <c r="L528" s="88">
        <v>-86.319564999999997</v>
      </c>
      <c r="N528" s="6">
        <f t="shared" si="87"/>
        <v>31.580833333333</v>
      </c>
      <c r="O528" s="6">
        <f t="shared" si="85"/>
        <v>-67.293182000000002</v>
      </c>
    </row>
    <row r="529" spans="2:16" x14ac:dyDescent="0.25">
      <c r="B529" s="88">
        <v>30272777777.778</v>
      </c>
      <c r="C529" s="88">
        <v>-82.405579000000003</v>
      </c>
      <c r="D529" s="88">
        <v>-74.724807999999996</v>
      </c>
      <c r="F529" s="6">
        <f t="shared" si="86"/>
        <v>32</v>
      </c>
      <c r="G529" s="6">
        <f t="shared" si="84"/>
        <v>-68.804160999999993</v>
      </c>
      <c r="J529" s="88">
        <v>30272777777.778</v>
      </c>
      <c r="K529" s="88">
        <v>-99.341537000000002</v>
      </c>
      <c r="L529" s="88">
        <v>-89.982315</v>
      </c>
      <c r="N529" s="6">
        <f t="shared" si="87"/>
        <v>32</v>
      </c>
      <c r="O529" s="6">
        <f t="shared" si="85"/>
        <v>-69.876616999999996</v>
      </c>
    </row>
    <row r="530" spans="2:16" x14ac:dyDescent="0.25">
      <c r="B530" s="88">
        <v>31136388888.889</v>
      </c>
      <c r="C530" s="88">
        <v>-77.503319000000005</v>
      </c>
      <c r="D530" s="88">
        <v>-69.476166000000006</v>
      </c>
      <c r="F530" s="6" t="s">
        <v>21</v>
      </c>
      <c r="J530" s="88">
        <v>31136388888.889</v>
      </c>
      <c r="K530" s="88">
        <v>-80.416411999999994</v>
      </c>
      <c r="L530" s="88">
        <v>-71.365737999999993</v>
      </c>
      <c r="N530" s="6" t="s">
        <v>21</v>
      </c>
    </row>
    <row r="531" spans="2:16" x14ac:dyDescent="0.25">
      <c r="B531" s="88">
        <v>32000000000</v>
      </c>
      <c r="C531" s="88">
        <v>-75.259444999999999</v>
      </c>
      <c r="D531" s="88">
        <v>-66.395897000000005</v>
      </c>
      <c r="J531" s="88">
        <v>32000000000</v>
      </c>
      <c r="K531" s="88">
        <v>-83.293685999999994</v>
      </c>
      <c r="L531" s="88">
        <v>-73.241234000000006</v>
      </c>
    </row>
    <row r="532" spans="2:16" x14ac:dyDescent="0.25">
      <c r="B532" s="88" t="s">
        <v>21</v>
      </c>
      <c r="J532" s="88" t="s">
        <v>21</v>
      </c>
    </row>
    <row r="533" spans="2:16" x14ac:dyDescent="0.25">
      <c r="F533" s="6" t="s">
        <v>68</v>
      </c>
      <c r="N533" s="6" t="s">
        <v>68</v>
      </c>
    </row>
    <row r="534" spans="2:16" ht="15.75" x14ac:dyDescent="0.25">
      <c r="F534" s="6" t="s">
        <v>19</v>
      </c>
      <c r="G534" s="6" t="str">
        <f t="shared" ref="G534:G553" si="88">D560</f>
        <v>5Ix4L dBc Log Mag(dB)</v>
      </c>
      <c r="H534" s="35">
        <v>5</v>
      </c>
      <c r="N534" s="6" t="s">
        <v>19</v>
      </c>
      <c r="O534" s="6" t="str">
        <f t="shared" ref="O534:O553" si="89">L560</f>
        <v>5Ix4L dBc Log Mag(dB)</v>
      </c>
      <c r="P534" s="35">
        <v>5</v>
      </c>
    </row>
    <row r="535" spans="2:16" ht="15.75" x14ac:dyDescent="0.25">
      <c r="B535" s="88" t="s">
        <v>66</v>
      </c>
      <c r="F535" s="6">
        <f t="shared" ref="F535:F553" si="90">B561/1000000000</f>
        <v>8</v>
      </c>
      <c r="G535" s="6">
        <f t="shared" si="88"/>
        <v>-73.675551999999996</v>
      </c>
      <c r="H535" s="36">
        <f>ABS(AVERAGE(G535:G553)-(H534-1)*10)</f>
        <v>121.39739463157895</v>
      </c>
      <c r="J535" s="88" t="s">
        <v>66</v>
      </c>
      <c r="N535" s="6">
        <f t="shared" ref="N535:N553" si="91">J561/1000000000</f>
        <v>8</v>
      </c>
      <c r="O535" s="6">
        <f t="shared" si="89"/>
        <v>-76.391174000000007</v>
      </c>
      <c r="P535" s="36">
        <f>ABS(AVERAGE(O535:O553)-(P534-1)*10)</f>
        <v>124.56905773684211</v>
      </c>
    </row>
    <row r="536" spans="2:16" x14ac:dyDescent="0.25">
      <c r="B536" s="88" t="s">
        <v>19</v>
      </c>
      <c r="C536" s="88" t="s">
        <v>161</v>
      </c>
      <c r="D536" s="88" t="s">
        <v>92</v>
      </c>
      <c r="F536" s="6">
        <f t="shared" si="90"/>
        <v>9.3333333333333002</v>
      </c>
      <c r="G536" s="6">
        <f t="shared" si="88"/>
        <v>-77.508324000000002</v>
      </c>
      <c r="J536" s="88" t="s">
        <v>19</v>
      </c>
      <c r="K536" s="88" t="s">
        <v>161</v>
      </c>
      <c r="L536" s="88" t="s">
        <v>92</v>
      </c>
      <c r="N536" s="6">
        <f t="shared" si="91"/>
        <v>9.3333333333333002</v>
      </c>
      <c r="O536" s="6">
        <f t="shared" si="89"/>
        <v>-104.44604</v>
      </c>
    </row>
    <row r="537" spans="2:16" x14ac:dyDescent="0.25">
      <c r="B537" s="88">
        <v>24455000000</v>
      </c>
      <c r="C537" s="88">
        <v>-55.575122999999998</v>
      </c>
      <c r="D537" s="88">
        <v>-51.343155000000003</v>
      </c>
      <c r="F537" s="6">
        <f t="shared" si="90"/>
        <v>10.666666666667</v>
      </c>
      <c r="G537" s="6">
        <f t="shared" si="88"/>
        <v>-76.327629000000002</v>
      </c>
      <c r="J537" s="88">
        <v>24455000000</v>
      </c>
      <c r="K537" s="88">
        <v>-48.805618000000003</v>
      </c>
      <c r="L537" s="88">
        <v>-41.297108000000001</v>
      </c>
      <c r="N537" s="6">
        <f t="shared" si="91"/>
        <v>10.666666666667</v>
      </c>
      <c r="O537" s="6">
        <f t="shared" si="89"/>
        <v>-79.969527999999997</v>
      </c>
    </row>
    <row r="538" spans="2:16" x14ac:dyDescent="0.25">
      <c r="B538" s="88">
        <v>24874166666.667</v>
      </c>
      <c r="C538" s="88">
        <v>-55.265056999999999</v>
      </c>
      <c r="D538" s="88">
        <v>-50.422272</v>
      </c>
      <c r="F538" s="6">
        <f t="shared" si="90"/>
        <v>12</v>
      </c>
      <c r="G538" s="6">
        <f t="shared" si="88"/>
        <v>-79.197577999999993</v>
      </c>
      <c r="J538" s="88">
        <v>24874166666.667</v>
      </c>
      <c r="K538" s="88">
        <v>-48.849753999999997</v>
      </c>
      <c r="L538" s="88">
        <v>-41.267055999999997</v>
      </c>
      <c r="N538" s="6">
        <f t="shared" si="91"/>
        <v>12</v>
      </c>
      <c r="O538" s="6">
        <f t="shared" si="89"/>
        <v>-91.527893000000006</v>
      </c>
    </row>
    <row r="539" spans="2:16" x14ac:dyDescent="0.25">
      <c r="B539" s="88">
        <v>25293333333.333</v>
      </c>
      <c r="C539" s="88">
        <v>-56.281165999999999</v>
      </c>
      <c r="D539" s="88">
        <v>-51.025379000000001</v>
      </c>
      <c r="F539" s="6">
        <f t="shared" si="90"/>
        <v>13.333333333333</v>
      </c>
      <c r="G539" s="6">
        <f t="shared" si="88"/>
        <v>-68.245682000000002</v>
      </c>
      <c r="J539" s="88">
        <v>25293333333.333</v>
      </c>
      <c r="K539" s="88">
        <v>-49.493492000000003</v>
      </c>
      <c r="L539" s="88">
        <v>-41.897331000000001</v>
      </c>
      <c r="N539" s="6">
        <f t="shared" si="91"/>
        <v>13.333333333333</v>
      </c>
      <c r="O539" s="6">
        <f t="shared" si="89"/>
        <v>-82.830260999999993</v>
      </c>
    </row>
    <row r="540" spans="2:16" x14ac:dyDescent="0.25">
      <c r="B540" s="88">
        <v>25712500000</v>
      </c>
      <c r="C540" s="88">
        <v>-61.344192999999997</v>
      </c>
      <c r="D540" s="88">
        <v>-55.710662999999997</v>
      </c>
      <c r="F540" s="6">
        <f t="shared" si="90"/>
        <v>14.666666666667</v>
      </c>
      <c r="G540" s="6">
        <f t="shared" si="88"/>
        <v>-74.558464000000001</v>
      </c>
      <c r="J540" s="88">
        <v>25712500000</v>
      </c>
      <c r="K540" s="88">
        <v>-51.372860000000003</v>
      </c>
      <c r="L540" s="88">
        <v>-44.100394999999999</v>
      </c>
      <c r="N540" s="6">
        <f t="shared" si="91"/>
        <v>14.666666666667</v>
      </c>
      <c r="O540" s="6">
        <f t="shared" si="89"/>
        <v>-76.598488000000003</v>
      </c>
    </row>
    <row r="541" spans="2:16" x14ac:dyDescent="0.25">
      <c r="B541" s="88">
        <v>26131666666.667</v>
      </c>
      <c r="C541" s="88">
        <v>-60.219802999999999</v>
      </c>
      <c r="D541" s="88">
        <v>-54.543686000000001</v>
      </c>
      <c r="F541" s="6">
        <f t="shared" si="90"/>
        <v>16</v>
      </c>
      <c r="G541" s="6">
        <f t="shared" si="88"/>
        <v>-77.145675999999995</v>
      </c>
      <c r="J541" s="88">
        <v>26131666666.667</v>
      </c>
      <c r="K541" s="88">
        <v>-53.203598</v>
      </c>
      <c r="L541" s="88">
        <v>-46.457026999999997</v>
      </c>
      <c r="N541" s="6">
        <f t="shared" si="91"/>
        <v>16</v>
      </c>
      <c r="O541" s="6">
        <f t="shared" si="89"/>
        <v>-78.015747000000005</v>
      </c>
    </row>
    <row r="542" spans="2:16" x14ac:dyDescent="0.25">
      <c r="B542" s="88">
        <v>26550833333.333</v>
      </c>
      <c r="C542" s="88">
        <v>-72.655708000000004</v>
      </c>
      <c r="D542" s="88">
        <v>-66.750061000000002</v>
      </c>
      <c r="F542" s="6">
        <f t="shared" si="90"/>
        <v>17.333333333333002</v>
      </c>
      <c r="G542" s="6">
        <f t="shared" si="88"/>
        <v>-75.616669000000002</v>
      </c>
      <c r="J542" s="88">
        <v>26550833333.333</v>
      </c>
      <c r="K542" s="88">
        <v>-58.514656000000002</v>
      </c>
      <c r="L542" s="88">
        <v>-51.381537999999999</v>
      </c>
      <c r="N542" s="6">
        <f t="shared" si="91"/>
        <v>17.333333333333002</v>
      </c>
      <c r="O542" s="6">
        <f t="shared" si="89"/>
        <v>-77.690291999999999</v>
      </c>
    </row>
    <row r="543" spans="2:16" x14ac:dyDescent="0.25">
      <c r="B543" s="88">
        <v>26970000000</v>
      </c>
      <c r="C543" s="88">
        <v>-70.361937999999995</v>
      </c>
      <c r="D543" s="88">
        <v>-64.232902999999993</v>
      </c>
      <c r="F543" s="6">
        <f t="shared" si="90"/>
        <v>18.666666666666998</v>
      </c>
      <c r="G543" s="6">
        <f t="shared" si="88"/>
        <v>-80.622810000000001</v>
      </c>
      <c r="J543" s="88">
        <v>26970000000</v>
      </c>
      <c r="K543" s="88">
        <v>-63.258156</v>
      </c>
      <c r="L543" s="88">
        <v>-55.410778000000001</v>
      </c>
      <c r="N543" s="6">
        <f t="shared" si="91"/>
        <v>18.666666666666998</v>
      </c>
      <c r="O543" s="6">
        <f t="shared" si="89"/>
        <v>-71.249579999999995</v>
      </c>
    </row>
    <row r="544" spans="2:16" x14ac:dyDescent="0.25">
      <c r="B544" s="88">
        <v>27389166666.667</v>
      </c>
      <c r="C544" s="88">
        <v>-73.470894000000001</v>
      </c>
      <c r="D544" s="88">
        <v>-67.613403000000005</v>
      </c>
      <c r="F544" s="6">
        <f t="shared" si="90"/>
        <v>20</v>
      </c>
      <c r="G544" s="6">
        <f t="shared" si="88"/>
        <v>-78.599327000000002</v>
      </c>
      <c r="J544" s="88">
        <v>27389166666.667</v>
      </c>
      <c r="K544" s="88">
        <v>-65.440376000000001</v>
      </c>
      <c r="L544" s="88">
        <v>-57.679687999999999</v>
      </c>
      <c r="N544" s="6">
        <f t="shared" si="91"/>
        <v>20</v>
      </c>
      <c r="O544" s="6">
        <f t="shared" si="89"/>
        <v>-75.058730999999995</v>
      </c>
    </row>
    <row r="545" spans="2:16" x14ac:dyDescent="0.25">
      <c r="B545" s="88">
        <v>27808333333.333</v>
      </c>
      <c r="C545" s="88">
        <v>-75.714264</v>
      </c>
      <c r="D545" s="88">
        <v>-69.773505999999998</v>
      </c>
      <c r="F545" s="6">
        <f t="shared" si="90"/>
        <v>21.333333333333002</v>
      </c>
      <c r="G545" s="6">
        <f t="shared" si="88"/>
        <v>-81.804069999999996</v>
      </c>
      <c r="J545" s="88">
        <v>27808333333.333</v>
      </c>
      <c r="K545" s="88">
        <v>-67.278503000000001</v>
      </c>
      <c r="L545" s="88">
        <v>-59.433205000000001</v>
      </c>
      <c r="N545" s="6">
        <f t="shared" si="91"/>
        <v>21.333333333333002</v>
      </c>
      <c r="O545" s="6">
        <f t="shared" si="89"/>
        <v>-80.999511999999996</v>
      </c>
    </row>
    <row r="546" spans="2:16" x14ac:dyDescent="0.25">
      <c r="B546" s="88">
        <v>28227500000</v>
      </c>
      <c r="C546" s="88">
        <v>-81.103661000000002</v>
      </c>
      <c r="D546" s="88">
        <v>-75.086830000000006</v>
      </c>
      <c r="F546" s="6">
        <f t="shared" si="90"/>
        <v>22.666666666666998</v>
      </c>
      <c r="G546" s="6">
        <f t="shared" si="88"/>
        <v>-97.171813999999998</v>
      </c>
      <c r="J546" s="88">
        <v>28227500000</v>
      </c>
      <c r="K546" s="88">
        <v>-66.270256000000003</v>
      </c>
      <c r="L546" s="88">
        <v>-58.897452999999999</v>
      </c>
      <c r="N546" s="6">
        <f t="shared" si="91"/>
        <v>22.666666666666998</v>
      </c>
      <c r="O546" s="6">
        <f t="shared" si="89"/>
        <v>-79.812743999999995</v>
      </c>
    </row>
    <row r="547" spans="2:16" x14ac:dyDescent="0.25">
      <c r="B547" s="88">
        <v>28646666666.667</v>
      </c>
      <c r="C547" s="88">
        <v>-73.418312</v>
      </c>
      <c r="D547" s="88">
        <v>-67.249442999999999</v>
      </c>
      <c r="F547" s="6">
        <f t="shared" si="90"/>
        <v>24</v>
      </c>
      <c r="G547" s="6">
        <f t="shared" si="88"/>
        <v>-90.048682999999997</v>
      </c>
      <c r="J547" s="88">
        <v>28646666666.667</v>
      </c>
      <c r="K547" s="88">
        <v>-69.374626000000006</v>
      </c>
      <c r="L547" s="88">
        <v>-62.629047</v>
      </c>
      <c r="N547" s="6">
        <f t="shared" si="91"/>
        <v>24</v>
      </c>
      <c r="O547" s="6">
        <f t="shared" si="89"/>
        <v>-93.640761999999995</v>
      </c>
    </row>
    <row r="548" spans="2:16" x14ac:dyDescent="0.25">
      <c r="B548" s="88">
        <v>29065833333.333</v>
      </c>
      <c r="C548" s="88">
        <v>-78.081963000000002</v>
      </c>
      <c r="D548" s="88">
        <v>-71.721374999999995</v>
      </c>
      <c r="F548" s="6">
        <f t="shared" si="90"/>
        <v>25.333333333333002</v>
      </c>
      <c r="G548" s="6">
        <f t="shared" si="88"/>
        <v>-92.991095999999999</v>
      </c>
      <c r="J548" s="88">
        <v>29065833333.333</v>
      </c>
      <c r="K548" s="88">
        <v>-70.218895000000003</v>
      </c>
      <c r="L548" s="88">
        <v>-63.406188999999998</v>
      </c>
      <c r="N548" s="6">
        <f t="shared" si="91"/>
        <v>25.333333333333002</v>
      </c>
      <c r="O548" s="6">
        <f t="shared" si="89"/>
        <v>-96.415244999999999</v>
      </c>
    </row>
    <row r="549" spans="2:16" x14ac:dyDescent="0.25">
      <c r="B549" s="88">
        <v>29485000000</v>
      </c>
      <c r="C549" s="88">
        <v>-74.308739000000003</v>
      </c>
      <c r="D549" s="88">
        <v>-67.495277000000002</v>
      </c>
      <c r="F549" s="6">
        <f t="shared" si="90"/>
        <v>26.666666666666998</v>
      </c>
      <c r="G549" s="6">
        <f t="shared" si="88"/>
        <v>-82.153625000000005</v>
      </c>
      <c r="J549" s="88">
        <v>29485000000</v>
      </c>
      <c r="K549" s="88">
        <v>-72.790726000000006</v>
      </c>
      <c r="L549" s="88">
        <v>-65.119163999999998</v>
      </c>
      <c r="N549" s="6">
        <f t="shared" si="91"/>
        <v>26.666666666666998</v>
      </c>
      <c r="O549" s="6">
        <f t="shared" si="89"/>
        <v>-88.165854999999993</v>
      </c>
    </row>
    <row r="550" spans="2:16" x14ac:dyDescent="0.25">
      <c r="B550" s="88">
        <v>29904166666.667</v>
      </c>
      <c r="C550" s="88">
        <v>-79.281311000000002</v>
      </c>
      <c r="D550" s="88">
        <v>-71.426445000000001</v>
      </c>
      <c r="F550" s="6">
        <f t="shared" si="90"/>
        <v>28</v>
      </c>
      <c r="G550" s="6">
        <f t="shared" si="88"/>
        <v>-87.122314000000003</v>
      </c>
      <c r="J550" s="88">
        <v>29904166666.667</v>
      </c>
      <c r="K550" s="88">
        <v>-73.994370000000004</v>
      </c>
      <c r="L550" s="88">
        <v>-64.795242000000002</v>
      </c>
      <c r="N550" s="6">
        <f t="shared" si="91"/>
        <v>28</v>
      </c>
      <c r="O550" s="6">
        <f t="shared" si="89"/>
        <v>-81.753692999999998</v>
      </c>
    </row>
    <row r="551" spans="2:16" x14ac:dyDescent="0.25">
      <c r="B551" s="88">
        <v>30323333333.333</v>
      </c>
      <c r="C551" s="88">
        <v>-74.998504999999994</v>
      </c>
      <c r="D551" s="88">
        <v>-67.208122000000003</v>
      </c>
      <c r="F551" s="6">
        <f t="shared" si="90"/>
        <v>29.333333333333002</v>
      </c>
      <c r="G551" s="6">
        <f t="shared" si="88"/>
        <v>-85.796143000000001</v>
      </c>
      <c r="J551" s="88">
        <v>30323333333.333</v>
      </c>
      <c r="K551" s="88">
        <v>-75.493140999999994</v>
      </c>
      <c r="L551" s="88">
        <v>-65.993988000000002</v>
      </c>
      <c r="N551" s="6">
        <f t="shared" si="91"/>
        <v>29.333333333333002</v>
      </c>
      <c r="O551" s="6">
        <f t="shared" si="89"/>
        <v>-91.519188</v>
      </c>
    </row>
    <row r="552" spans="2:16" x14ac:dyDescent="0.25">
      <c r="B552" s="88">
        <v>30742500000</v>
      </c>
      <c r="C552" s="88">
        <v>-74.462135000000004</v>
      </c>
      <c r="D552" s="88">
        <v>-66.532295000000005</v>
      </c>
      <c r="F552" s="6">
        <f t="shared" si="90"/>
        <v>30.666666666666998</v>
      </c>
      <c r="G552" s="6">
        <f t="shared" si="88"/>
        <v>-83.727256999999994</v>
      </c>
      <c r="J552" s="88">
        <v>30742500000</v>
      </c>
      <c r="K552" s="88">
        <v>-75.575210999999996</v>
      </c>
      <c r="L552" s="88">
        <v>-65.753319000000005</v>
      </c>
      <c r="N552" s="6">
        <f t="shared" si="91"/>
        <v>30.666666666666998</v>
      </c>
      <c r="O552" s="6">
        <f t="shared" si="89"/>
        <v>-94.261405999999994</v>
      </c>
    </row>
    <row r="553" spans="2:16" x14ac:dyDescent="0.25">
      <c r="B553" s="88">
        <v>31161666666.667</v>
      </c>
      <c r="C553" s="88">
        <v>-75.189552000000006</v>
      </c>
      <c r="D553" s="88">
        <v>-67.508774000000003</v>
      </c>
      <c r="F553" s="6">
        <f t="shared" si="90"/>
        <v>32</v>
      </c>
      <c r="G553" s="6">
        <f t="shared" si="88"/>
        <v>-84.237785000000002</v>
      </c>
      <c r="J553" s="88">
        <v>31161666666.667</v>
      </c>
      <c r="K553" s="88">
        <v>-75.212943999999993</v>
      </c>
      <c r="L553" s="88">
        <v>-65.853722000000005</v>
      </c>
      <c r="N553" s="6">
        <f t="shared" si="91"/>
        <v>32</v>
      </c>
      <c r="O553" s="6">
        <f t="shared" si="89"/>
        <v>-86.465958000000001</v>
      </c>
    </row>
    <row r="554" spans="2:16" x14ac:dyDescent="0.25">
      <c r="B554" s="88">
        <v>31580833333.333</v>
      </c>
      <c r="C554" s="88">
        <v>-74.725493999999998</v>
      </c>
      <c r="D554" s="88">
        <v>-66.698348999999993</v>
      </c>
      <c r="F554" s="6" t="s">
        <v>21</v>
      </c>
      <c r="J554" s="88">
        <v>31580833333.333</v>
      </c>
      <c r="K554" s="88">
        <v>-76.343857</v>
      </c>
      <c r="L554" s="88">
        <v>-67.293182000000002</v>
      </c>
      <c r="N554" s="6" t="s">
        <v>21</v>
      </c>
    </row>
    <row r="555" spans="2:16" x14ac:dyDescent="0.25">
      <c r="B555" s="88">
        <v>32000000000</v>
      </c>
      <c r="C555" s="88">
        <v>-77.667716999999996</v>
      </c>
      <c r="D555" s="88">
        <v>-68.804160999999993</v>
      </c>
      <c r="J555" s="88">
        <v>32000000000</v>
      </c>
      <c r="K555" s="88">
        <v>-79.929069999999996</v>
      </c>
      <c r="L555" s="88">
        <v>-69.876616999999996</v>
      </c>
    </row>
    <row r="556" spans="2:16" x14ac:dyDescent="0.25">
      <c r="B556" s="88" t="s">
        <v>21</v>
      </c>
      <c r="J556" s="88" t="s">
        <v>21</v>
      </c>
    </row>
    <row r="557" spans="2:16" x14ac:dyDescent="0.25">
      <c r="F557" s="6" t="s">
        <v>70</v>
      </c>
      <c r="N557" s="6" t="s">
        <v>70</v>
      </c>
    </row>
    <row r="558" spans="2:16" ht="15.75" x14ac:dyDescent="0.25">
      <c r="F558" s="6" t="s">
        <v>19</v>
      </c>
      <c r="G558" s="6" t="str">
        <f t="shared" ref="G558:G577" si="92">D584</f>
        <v>5Ix5L dBc Log Mag(dB)</v>
      </c>
      <c r="H558" s="35">
        <v>5</v>
      </c>
      <c r="N558" s="6" t="s">
        <v>19</v>
      </c>
      <c r="O558" s="6" t="str">
        <f t="shared" ref="O558:O577" si="93">L584</f>
        <v>5Ix5L dBc Log Mag(dB)</v>
      </c>
      <c r="P558" s="35">
        <v>5</v>
      </c>
    </row>
    <row r="559" spans="2:16" ht="15.75" x14ac:dyDescent="0.25">
      <c r="B559" s="88" t="s">
        <v>68</v>
      </c>
      <c r="F559" s="6">
        <f t="shared" ref="F559:F577" si="94">B585/1000000000</f>
        <v>14.494999999999999</v>
      </c>
      <c r="G559" s="6">
        <f t="shared" si="92"/>
        <v>-55.267699999999998</v>
      </c>
      <c r="H559" s="36">
        <f>ABS(AVERAGE(G559:G577)-(H558-1)*10)</f>
        <v>101.41098889473685</v>
      </c>
      <c r="J559" s="88" t="s">
        <v>68</v>
      </c>
      <c r="N559" s="6">
        <f t="shared" ref="N559:N577" si="95">J585/1000000000</f>
        <v>14.494999999999999</v>
      </c>
      <c r="O559" s="6">
        <f t="shared" si="93"/>
        <v>-59.533852000000003</v>
      </c>
      <c r="P559" s="36">
        <f>ABS(AVERAGE(O559:O577)-(P558-1)*10)</f>
        <v>104.16977236842105</v>
      </c>
    </row>
    <row r="560" spans="2:16" x14ac:dyDescent="0.25">
      <c r="B560" s="88" t="s">
        <v>19</v>
      </c>
      <c r="C560" s="88" t="s">
        <v>162</v>
      </c>
      <c r="D560" s="88" t="s">
        <v>93</v>
      </c>
      <c r="F560" s="6">
        <f t="shared" si="94"/>
        <v>15.467499999999999</v>
      </c>
      <c r="G560" s="6">
        <f t="shared" si="92"/>
        <v>-52.033454999999996</v>
      </c>
      <c r="J560" s="88" t="s">
        <v>19</v>
      </c>
      <c r="K560" s="88" t="s">
        <v>162</v>
      </c>
      <c r="L560" s="88" t="s">
        <v>93</v>
      </c>
      <c r="N560" s="6">
        <f t="shared" si="95"/>
        <v>15.467499999999999</v>
      </c>
      <c r="O560" s="6">
        <f t="shared" si="93"/>
        <v>-61.186813000000001</v>
      </c>
    </row>
    <row r="561" spans="2:15" x14ac:dyDescent="0.25">
      <c r="B561" s="88">
        <v>8000000000</v>
      </c>
      <c r="C561" s="88">
        <v>-77.907523999999995</v>
      </c>
      <c r="D561" s="88">
        <v>-73.675551999999996</v>
      </c>
      <c r="F561" s="6">
        <f t="shared" si="94"/>
        <v>16.440000000000001</v>
      </c>
      <c r="G561" s="6">
        <f t="shared" si="92"/>
        <v>-54.593426000000001</v>
      </c>
      <c r="J561" s="88">
        <v>8000000000</v>
      </c>
      <c r="K561" s="88">
        <v>-83.899681000000001</v>
      </c>
      <c r="L561" s="88">
        <v>-76.391174000000007</v>
      </c>
      <c r="N561" s="6">
        <f t="shared" si="95"/>
        <v>16.440000000000001</v>
      </c>
      <c r="O561" s="6">
        <f t="shared" si="93"/>
        <v>-64.829780999999997</v>
      </c>
    </row>
    <row r="562" spans="2:15" x14ac:dyDescent="0.25">
      <c r="B562" s="88">
        <v>9333333333.3332996</v>
      </c>
      <c r="C562" s="88">
        <v>-82.351112000000001</v>
      </c>
      <c r="D562" s="88">
        <v>-77.508324000000002</v>
      </c>
      <c r="F562" s="6">
        <f t="shared" si="94"/>
        <v>17.412500000000001</v>
      </c>
      <c r="G562" s="6">
        <f t="shared" si="92"/>
        <v>-51.860537999999998</v>
      </c>
      <c r="J562" s="88">
        <v>9333333333.3332996</v>
      </c>
      <c r="K562" s="88">
        <v>-112.02874</v>
      </c>
      <c r="L562" s="88">
        <v>-104.44604</v>
      </c>
      <c r="N562" s="6">
        <f t="shared" si="95"/>
        <v>17.412500000000001</v>
      </c>
      <c r="O562" s="6">
        <f t="shared" si="93"/>
        <v>-64.977249</v>
      </c>
    </row>
    <row r="563" spans="2:15" x14ac:dyDescent="0.25">
      <c r="B563" s="88">
        <v>10666666666.667</v>
      </c>
      <c r="C563" s="88">
        <v>-81.583420000000004</v>
      </c>
      <c r="D563" s="88">
        <v>-76.327629000000002</v>
      </c>
      <c r="F563" s="6">
        <f t="shared" si="94"/>
        <v>18.385000000000002</v>
      </c>
      <c r="G563" s="6">
        <f t="shared" si="92"/>
        <v>-51.024951999999999</v>
      </c>
      <c r="J563" s="88">
        <v>10666666666.667</v>
      </c>
      <c r="K563" s="88">
        <v>-87.565689000000006</v>
      </c>
      <c r="L563" s="88">
        <v>-79.969527999999997</v>
      </c>
      <c r="N563" s="6">
        <f t="shared" si="95"/>
        <v>18.385000000000002</v>
      </c>
      <c r="O563" s="6">
        <f t="shared" si="93"/>
        <v>-65.410904000000002</v>
      </c>
    </row>
    <row r="564" spans="2:15" x14ac:dyDescent="0.25">
      <c r="B564" s="88">
        <v>12000000000</v>
      </c>
      <c r="C564" s="88">
        <v>-84.831108</v>
      </c>
      <c r="D564" s="88">
        <v>-79.197577999999993</v>
      </c>
      <c r="F564" s="6">
        <f t="shared" si="94"/>
        <v>19.357500000000002</v>
      </c>
      <c r="G564" s="6">
        <f t="shared" si="92"/>
        <v>-51.378872000000001</v>
      </c>
      <c r="J564" s="88">
        <v>12000000000</v>
      </c>
      <c r="K564" s="88">
        <v>-98.800362000000007</v>
      </c>
      <c r="L564" s="88">
        <v>-91.527893000000006</v>
      </c>
      <c r="N564" s="6">
        <f t="shared" si="95"/>
        <v>19.357500000000002</v>
      </c>
      <c r="O564" s="6">
        <f t="shared" si="93"/>
        <v>-68.029708999999997</v>
      </c>
    </row>
    <row r="565" spans="2:15" x14ac:dyDescent="0.25">
      <c r="B565" s="88">
        <v>13333333333.333</v>
      </c>
      <c r="C565" s="88">
        <v>-73.921798999999993</v>
      </c>
      <c r="D565" s="88">
        <v>-68.245682000000002</v>
      </c>
      <c r="F565" s="6">
        <f t="shared" si="94"/>
        <v>20.329999999999998</v>
      </c>
      <c r="G565" s="6">
        <f t="shared" si="92"/>
        <v>-52.459412</v>
      </c>
      <c r="J565" s="88">
        <v>13333333333.333</v>
      </c>
      <c r="K565" s="88">
        <v>-89.576828000000006</v>
      </c>
      <c r="L565" s="88">
        <v>-82.830260999999993</v>
      </c>
      <c r="N565" s="6">
        <f t="shared" si="95"/>
        <v>20.329999999999998</v>
      </c>
      <c r="O565" s="6">
        <f t="shared" si="93"/>
        <v>-67.441749999999999</v>
      </c>
    </row>
    <row r="566" spans="2:15" x14ac:dyDescent="0.25">
      <c r="B566" s="88">
        <v>14666666666.667</v>
      </c>
      <c r="C566" s="88">
        <v>-80.464111000000003</v>
      </c>
      <c r="D566" s="88">
        <v>-74.558464000000001</v>
      </c>
      <c r="F566" s="6">
        <f t="shared" si="94"/>
        <v>21.302499999999998</v>
      </c>
      <c r="G566" s="6">
        <f t="shared" si="92"/>
        <v>-55.561062</v>
      </c>
      <c r="J566" s="88">
        <v>14666666666.667</v>
      </c>
      <c r="K566" s="88">
        <v>-83.731605999999999</v>
      </c>
      <c r="L566" s="88">
        <v>-76.598488000000003</v>
      </c>
      <c r="N566" s="6">
        <f t="shared" si="95"/>
        <v>21.302499999999998</v>
      </c>
      <c r="O566" s="6">
        <f t="shared" si="93"/>
        <v>-63.635295999999997</v>
      </c>
    </row>
    <row r="567" spans="2:15" x14ac:dyDescent="0.25">
      <c r="B567" s="88">
        <v>16000000000</v>
      </c>
      <c r="C567" s="88">
        <v>-83.274719000000005</v>
      </c>
      <c r="D567" s="88">
        <v>-77.145675999999995</v>
      </c>
      <c r="F567" s="6">
        <f t="shared" si="94"/>
        <v>22.274999999999999</v>
      </c>
      <c r="G567" s="6">
        <f t="shared" si="92"/>
        <v>-57.134540999999999</v>
      </c>
      <c r="J567" s="88">
        <v>16000000000</v>
      </c>
      <c r="K567" s="88">
        <v>-85.863129000000001</v>
      </c>
      <c r="L567" s="88">
        <v>-78.015747000000005</v>
      </c>
      <c r="N567" s="6">
        <f t="shared" si="95"/>
        <v>22.274999999999999</v>
      </c>
      <c r="O567" s="6">
        <f t="shared" si="93"/>
        <v>-60.087398999999998</v>
      </c>
    </row>
    <row r="568" spans="2:15" x14ac:dyDescent="0.25">
      <c r="B568" s="88">
        <v>17333333333.333</v>
      </c>
      <c r="C568" s="88">
        <v>-81.474152000000004</v>
      </c>
      <c r="D568" s="88">
        <v>-75.616669000000002</v>
      </c>
      <c r="F568" s="6">
        <f t="shared" si="94"/>
        <v>23.247499999999999</v>
      </c>
      <c r="G568" s="6">
        <f t="shared" si="92"/>
        <v>-63.356780999999998</v>
      </c>
      <c r="J568" s="88">
        <v>17333333333.333</v>
      </c>
      <c r="K568" s="88">
        <v>-85.450989000000007</v>
      </c>
      <c r="L568" s="88">
        <v>-77.690291999999999</v>
      </c>
      <c r="N568" s="6">
        <f t="shared" si="95"/>
        <v>23.247499999999999</v>
      </c>
      <c r="O568" s="6">
        <f t="shared" si="93"/>
        <v>-63.612541</v>
      </c>
    </row>
    <row r="569" spans="2:15" x14ac:dyDescent="0.25">
      <c r="B569" s="88">
        <v>18666666666.667</v>
      </c>
      <c r="C569" s="88">
        <v>-86.563568000000004</v>
      </c>
      <c r="D569" s="88">
        <v>-80.622810000000001</v>
      </c>
      <c r="F569" s="6">
        <f t="shared" si="94"/>
        <v>24.22</v>
      </c>
      <c r="G569" s="6">
        <f t="shared" si="92"/>
        <v>-71.557097999999996</v>
      </c>
      <c r="J569" s="88">
        <v>18666666666.667</v>
      </c>
      <c r="K569" s="88">
        <v>-79.094871999999995</v>
      </c>
      <c r="L569" s="88">
        <v>-71.249579999999995</v>
      </c>
      <c r="N569" s="6">
        <f t="shared" si="95"/>
        <v>24.22</v>
      </c>
      <c r="O569" s="6">
        <f t="shared" si="93"/>
        <v>-61.854678999999997</v>
      </c>
    </row>
    <row r="570" spans="2:15" x14ac:dyDescent="0.25">
      <c r="B570" s="88">
        <v>20000000000</v>
      </c>
      <c r="C570" s="88">
        <v>-84.616164999999995</v>
      </c>
      <c r="D570" s="88">
        <v>-78.599327000000002</v>
      </c>
      <c r="F570" s="6">
        <f t="shared" si="94"/>
        <v>25.192499999999999</v>
      </c>
      <c r="G570" s="6">
        <f t="shared" si="92"/>
        <v>-65.948447999999999</v>
      </c>
      <c r="J570" s="88">
        <v>20000000000</v>
      </c>
      <c r="K570" s="88">
        <v>-82.431533999999999</v>
      </c>
      <c r="L570" s="88">
        <v>-75.058730999999995</v>
      </c>
      <c r="N570" s="6">
        <f t="shared" si="95"/>
        <v>25.192499999999999</v>
      </c>
      <c r="O570" s="6">
        <f t="shared" si="93"/>
        <v>-61.240768000000003</v>
      </c>
    </row>
    <row r="571" spans="2:15" x14ac:dyDescent="0.25">
      <c r="B571" s="88">
        <v>21333333333.333</v>
      </c>
      <c r="C571" s="88">
        <v>-87.972938999999997</v>
      </c>
      <c r="D571" s="88">
        <v>-81.804069999999996</v>
      </c>
      <c r="F571" s="6">
        <f t="shared" si="94"/>
        <v>26.164999999999999</v>
      </c>
      <c r="G571" s="6">
        <f t="shared" si="92"/>
        <v>-62.776848000000001</v>
      </c>
      <c r="J571" s="88">
        <v>21333333333.333</v>
      </c>
      <c r="K571" s="88">
        <v>-87.745093999999995</v>
      </c>
      <c r="L571" s="88">
        <v>-80.999511999999996</v>
      </c>
      <c r="N571" s="6">
        <f t="shared" si="95"/>
        <v>26.164999999999999</v>
      </c>
      <c r="O571" s="6">
        <f t="shared" si="93"/>
        <v>-59.927821999999999</v>
      </c>
    </row>
    <row r="572" spans="2:15" x14ac:dyDescent="0.25">
      <c r="B572" s="88">
        <v>22666666666.667</v>
      </c>
      <c r="C572" s="88">
        <v>-103.5324</v>
      </c>
      <c r="D572" s="88">
        <v>-97.171813999999998</v>
      </c>
      <c r="F572" s="6">
        <f t="shared" si="94"/>
        <v>27.137499999999999</v>
      </c>
      <c r="G572" s="6">
        <f t="shared" si="92"/>
        <v>-61.844459999999998</v>
      </c>
      <c r="J572" s="88">
        <v>22666666666.667</v>
      </c>
      <c r="K572" s="88">
        <v>-86.625450000000001</v>
      </c>
      <c r="L572" s="88">
        <v>-79.812743999999995</v>
      </c>
      <c r="N572" s="6">
        <f t="shared" si="95"/>
        <v>27.137499999999999</v>
      </c>
      <c r="O572" s="6">
        <f t="shared" si="93"/>
        <v>-58.116951</v>
      </c>
    </row>
    <row r="573" spans="2:15" x14ac:dyDescent="0.25">
      <c r="B573" s="88">
        <v>24000000000</v>
      </c>
      <c r="C573" s="88">
        <v>-96.862144000000001</v>
      </c>
      <c r="D573" s="88">
        <v>-90.048682999999997</v>
      </c>
      <c r="F573" s="6">
        <f t="shared" si="94"/>
        <v>28.11</v>
      </c>
      <c r="G573" s="6">
        <f t="shared" si="92"/>
        <v>-63.670726999999999</v>
      </c>
      <c r="J573" s="88">
        <v>24000000000</v>
      </c>
      <c r="K573" s="88">
        <v>-101.31232</v>
      </c>
      <c r="L573" s="88">
        <v>-93.640761999999995</v>
      </c>
      <c r="N573" s="6">
        <f t="shared" si="95"/>
        <v>28.11</v>
      </c>
      <c r="O573" s="6">
        <f t="shared" si="93"/>
        <v>-57.564380999999997</v>
      </c>
    </row>
    <row r="574" spans="2:15" x14ac:dyDescent="0.25">
      <c r="B574" s="88">
        <v>25333333333.333</v>
      </c>
      <c r="C574" s="88">
        <v>-100.84596000000001</v>
      </c>
      <c r="D574" s="88">
        <v>-92.991095999999999</v>
      </c>
      <c r="F574" s="6">
        <f t="shared" si="94"/>
        <v>29.0825</v>
      </c>
      <c r="G574" s="6">
        <f t="shared" si="92"/>
        <v>-66.554253000000003</v>
      </c>
      <c r="J574" s="88">
        <v>25333333333.333</v>
      </c>
      <c r="K574" s="88">
        <v>-105.61436999999999</v>
      </c>
      <c r="L574" s="88">
        <v>-96.415244999999999</v>
      </c>
      <c r="N574" s="6">
        <f t="shared" si="95"/>
        <v>29.0825</v>
      </c>
      <c r="O574" s="6">
        <f t="shared" si="93"/>
        <v>-58.493293999999999</v>
      </c>
    </row>
    <row r="575" spans="2:15" x14ac:dyDescent="0.25">
      <c r="B575" s="88">
        <v>26666666666.667</v>
      </c>
      <c r="C575" s="88">
        <v>-89.944007999999997</v>
      </c>
      <c r="D575" s="88">
        <v>-82.153625000000005</v>
      </c>
      <c r="F575" s="6">
        <f t="shared" si="94"/>
        <v>30.055</v>
      </c>
      <c r="G575" s="6">
        <f t="shared" si="92"/>
        <v>-67.868758999999997</v>
      </c>
      <c r="J575" s="88">
        <v>26666666666.667</v>
      </c>
      <c r="K575" s="88">
        <v>-97.665008999999998</v>
      </c>
      <c r="L575" s="88">
        <v>-88.165854999999993</v>
      </c>
      <c r="N575" s="6">
        <f t="shared" si="95"/>
        <v>30.055</v>
      </c>
      <c r="O575" s="6">
        <f t="shared" si="93"/>
        <v>-63.742828000000003</v>
      </c>
    </row>
    <row r="576" spans="2:15" x14ac:dyDescent="0.25">
      <c r="B576" s="88">
        <v>28000000000</v>
      </c>
      <c r="C576" s="88">
        <v>-95.052154999999999</v>
      </c>
      <c r="D576" s="88">
        <v>-87.122314000000003</v>
      </c>
      <c r="F576" s="6">
        <f t="shared" si="94"/>
        <v>31.0275</v>
      </c>
      <c r="G576" s="6">
        <f t="shared" si="92"/>
        <v>-73.752983</v>
      </c>
      <c r="J576" s="88">
        <v>28000000000</v>
      </c>
      <c r="K576" s="88">
        <v>-91.575592</v>
      </c>
      <c r="L576" s="88">
        <v>-81.753692999999998</v>
      </c>
      <c r="N576" s="6">
        <f t="shared" si="95"/>
        <v>31.0275</v>
      </c>
      <c r="O576" s="6">
        <f t="shared" si="93"/>
        <v>-74.011116000000001</v>
      </c>
    </row>
    <row r="577" spans="2:15" x14ac:dyDescent="0.25">
      <c r="B577" s="88">
        <v>29333333333.333</v>
      </c>
      <c r="C577" s="88">
        <v>-93.476912999999996</v>
      </c>
      <c r="D577" s="88">
        <v>-85.796143000000001</v>
      </c>
      <c r="F577" s="6">
        <f t="shared" si="94"/>
        <v>32</v>
      </c>
      <c r="G577" s="6">
        <f t="shared" si="92"/>
        <v>-88.164473999999998</v>
      </c>
      <c r="J577" s="88">
        <v>29333333333.333</v>
      </c>
      <c r="K577" s="88">
        <v>-100.87841</v>
      </c>
      <c r="L577" s="88">
        <v>-91.519188</v>
      </c>
      <c r="N577" s="6">
        <f t="shared" si="95"/>
        <v>32</v>
      </c>
      <c r="O577" s="6">
        <f t="shared" si="93"/>
        <v>-85.528542000000002</v>
      </c>
    </row>
    <row r="578" spans="2:15" x14ac:dyDescent="0.25">
      <c r="B578" s="88">
        <v>30666666666.667</v>
      </c>
      <c r="C578" s="88">
        <v>-91.754409999999993</v>
      </c>
      <c r="D578" s="88">
        <v>-83.727256999999994</v>
      </c>
      <c r="F578" s="6" t="s">
        <v>21</v>
      </c>
      <c r="J578" s="88">
        <v>30666666666.667</v>
      </c>
      <c r="K578" s="88">
        <v>-103.31209</v>
      </c>
      <c r="L578" s="88">
        <v>-94.261405999999994</v>
      </c>
      <c r="N578" s="6" t="s">
        <v>21</v>
      </c>
    </row>
    <row r="579" spans="2:15" x14ac:dyDescent="0.25">
      <c r="B579" s="88">
        <v>32000000000</v>
      </c>
      <c r="C579" s="88">
        <v>-93.101333999999994</v>
      </c>
      <c r="D579" s="88">
        <v>-84.237785000000002</v>
      </c>
      <c r="J579" s="88">
        <v>32000000000</v>
      </c>
      <c r="K579" s="88">
        <v>-96.518410000000003</v>
      </c>
      <c r="L579" s="88">
        <v>-86.465958000000001</v>
      </c>
    </row>
    <row r="580" spans="2:15" x14ac:dyDescent="0.25">
      <c r="B580" s="88" t="s">
        <v>21</v>
      </c>
      <c r="J580" s="88" t="s">
        <v>21</v>
      </c>
    </row>
    <row r="583" spans="2:15" x14ac:dyDescent="0.25">
      <c r="B583" s="88" t="s">
        <v>70</v>
      </c>
      <c r="J583" s="88" t="s">
        <v>70</v>
      </c>
    </row>
    <row r="584" spans="2:15" x14ac:dyDescent="0.25">
      <c r="B584" s="88" t="s">
        <v>19</v>
      </c>
      <c r="C584" s="88" t="s">
        <v>163</v>
      </c>
      <c r="D584" s="88" t="s">
        <v>94</v>
      </c>
      <c r="J584" s="88" t="s">
        <v>19</v>
      </c>
      <c r="K584" s="88" t="s">
        <v>163</v>
      </c>
      <c r="L584" s="88" t="s">
        <v>94</v>
      </c>
    </row>
    <row r="585" spans="2:15" x14ac:dyDescent="0.25">
      <c r="B585" s="88">
        <v>14495000000</v>
      </c>
      <c r="C585" s="88">
        <v>-59.499671999999997</v>
      </c>
      <c r="D585" s="88">
        <v>-55.267699999999998</v>
      </c>
      <c r="J585" s="88">
        <v>14495000000</v>
      </c>
      <c r="K585" s="88">
        <v>-67.042357999999993</v>
      </c>
      <c r="L585" s="88">
        <v>-59.533852000000003</v>
      </c>
    </row>
    <row r="586" spans="2:15" x14ac:dyDescent="0.25">
      <c r="B586" s="88">
        <v>15467500000</v>
      </c>
      <c r="C586" s="88">
        <v>-56.876240000000003</v>
      </c>
      <c r="D586" s="88">
        <v>-52.033454999999996</v>
      </c>
      <c r="J586" s="88">
        <v>15467500000</v>
      </c>
      <c r="K586" s="88">
        <v>-68.769515999999996</v>
      </c>
      <c r="L586" s="88">
        <v>-61.186813000000001</v>
      </c>
    </row>
    <row r="587" spans="2:15" x14ac:dyDescent="0.25">
      <c r="B587" s="88">
        <v>16440000000</v>
      </c>
      <c r="C587" s="88">
        <v>-59.849212999999999</v>
      </c>
      <c r="D587" s="88">
        <v>-54.593426000000001</v>
      </c>
      <c r="J587" s="88">
        <v>16440000000</v>
      </c>
      <c r="K587" s="88">
        <v>-72.425940999999995</v>
      </c>
      <c r="L587" s="88">
        <v>-64.829780999999997</v>
      </c>
    </row>
    <row r="588" spans="2:15" x14ac:dyDescent="0.25">
      <c r="B588" s="88">
        <v>17412500000</v>
      </c>
      <c r="C588" s="88">
        <v>-57.494067999999999</v>
      </c>
      <c r="D588" s="88">
        <v>-51.860537999999998</v>
      </c>
      <c r="J588" s="88">
        <v>17412500000</v>
      </c>
      <c r="K588" s="88">
        <v>-72.249718000000001</v>
      </c>
      <c r="L588" s="88">
        <v>-64.977249</v>
      </c>
    </row>
    <row r="589" spans="2:15" x14ac:dyDescent="0.25">
      <c r="B589" s="88">
        <v>18385000000</v>
      </c>
      <c r="C589" s="88">
        <v>-56.701068999999997</v>
      </c>
      <c r="D589" s="88">
        <v>-51.024951999999999</v>
      </c>
      <c r="J589" s="88">
        <v>18385000000</v>
      </c>
      <c r="K589" s="88">
        <v>-72.157471000000001</v>
      </c>
      <c r="L589" s="88">
        <v>-65.410904000000002</v>
      </c>
    </row>
    <row r="590" spans="2:15" x14ac:dyDescent="0.25">
      <c r="B590" s="88">
        <v>19357500000</v>
      </c>
      <c r="C590" s="88">
        <v>-57.284514999999999</v>
      </c>
      <c r="D590" s="88">
        <v>-51.378872000000001</v>
      </c>
      <c r="J590" s="88">
        <v>19357500000</v>
      </c>
      <c r="K590" s="88">
        <v>-75.162826999999993</v>
      </c>
      <c r="L590" s="88">
        <v>-68.029708999999997</v>
      </c>
    </row>
    <row r="591" spans="2:15" x14ac:dyDescent="0.25">
      <c r="B591" s="88">
        <v>20330000000</v>
      </c>
      <c r="C591" s="88">
        <v>-58.588455000000003</v>
      </c>
      <c r="D591" s="88">
        <v>-52.459412</v>
      </c>
      <c r="J591" s="88">
        <v>20330000000</v>
      </c>
      <c r="K591" s="88">
        <v>-75.289124000000001</v>
      </c>
      <c r="L591" s="88">
        <v>-67.441749999999999</v>
      </c>
    </row>
    <row r="592" spans="2:15" x14ac:dyDescent="0.25">
      <c r="B592" s="88">
        <v>21302500000</v>
      </c>
      <c r="C592" s="88">
        <v>-61.418551999999998</v>
      </c>
      <c r="D592" s="88">
        <v>-55.561062</v>
      </c>
      <c r="J592" s="88">
        <v>21302500000</v>
      </c>
      <c r="K592" s="88">
        <v>-71.395988000000003</v>
      </c>
      <c r="L592" s="88">
        <v>-63.635295999999997</v>
      </c>
    </row>
    <row r="593" spans="2:12" x14ac:dyDescent="0.25">
      <c r="B593" s="88">
        <v>22275000000</v>
      </c>
      <c r="C593" s="88">
        <v>-63.075302000000001</v>
      </c>
      <c r="D593" s="88">
        <v>-57.134540999999999</v>
      </c>
      <c r="J593" s="88">
        <v>22275000000</v>
      </c>
      <c r="K593" s="88">
        <v>-67.932693</v>
      </c>
      <c r="L593" s="88">
        <v>-60.087398999999998</v>
      </c>
    </row>
    <row r="594" spans="2:12" x14ac:dyDescent="0.25">
      <c r="B594" s="88">
        <v>23247500000</v>
      </c>
      <c r="C594" s="88">
        <v>-69.373610999999997</v>
      </c>
      <c r="D594" s="88">
        <v>-63.356780999999998</v>
      </c>
      <c r="J594" s="88">
        <v>23247500000</v>
      </c>
      <c r="K594" s="88">
        <v>-70.985343999999998</v>
      </c>
      <c r="L594" s="88">
        <v>-63.612541</v>
      </c>
    </row>
    <row r="595" spans="2:12" x14ac:dyDescent="0.25">
      <c r="B595" s="88">
        <v>24220000000</v>
      </c>
      <c r="C595" s="88">
        <v>-77.725966999999997</v>
      </c>
      <c r="D595" s="88">
        <v>-71.557097999999996</v>
      </c>
      <c r="J595" s="88">
        <v>24220000000</v>
      </c>
      <c r="K595" s="88">
        <v>-68.600257999999997</v>
      </c>
      <c r="L595" s="88">
        <v>-61.854678999999997</v>
      </c>
    </row>
    <row r="596" spans="2:12" x14ac:dyDescent="0.25">
      <c r="B596" s="88">
        <v>25192500000</v>
      </c>
      <c r="C596" s="88">
        <v>-72.309036000000006</v>
      </c>
      <c r="D596" s="88">
        <v>-65.948447999999999</v>
      </c>
      <c r="J596" s="88">
        <v>25192500000</v>
      </c>
      <c r="K596" s="88">
        <v>-68.053473999999994</v>
      </c>
      <c r="L596" s="88">
        <v>-61.240768000000003</v>
      </c>
    </row>
    <row r="597" spans="2:12" x14ac:dyDescent="0.25">
      <c r="B597" s="88">
        <v>26165000000</v>
      </c>
      <c r="C597" s="88">
        <v>-69.590309000000005</v>
      </c>
      <c r="D597" s="88">
        <v>-62.776848000000001</v>
      </c>
      <c r="J597" s="88">
        <v>26165000000</v>
      </c>
      <c r="K597" s="88">
        <v>-67.599379999999996</v>
      </c>
      <c r="L597" s="88">
        <v>-59.927821999999999</v>
      </c>
    </row>
    <row r="598" spans="2:12" x14ac:dyDescent="0.25">
      <c r="B598" s="88">
        <v>27137500000</v>
      </c>
      <c r="C598" s="88">
        <v>-69.699325999999999</v>
      </c>
      <c r="D598" s="88">
        <v>-61.844459999999998</v>
      </c>
      <c r="J598" s="88">
        <v>27137500000</v>
      </c>
      <c r="K598" s="88">
        <v>-67.316078000000005</v>
      </c>
      <c r="L598" s="88">
        <v>-58.116951</v>
      </c>
    </row>
    <row r="599" spans="2:12" x14ac:dyDescent="0.25">
      <c r="B599" s="88">
        <v>28110000000</v>
      </c>
      <c r="C599" s="88">
        <v>-71.461112999999997</v>
      </c>
      <c r="D599" s="88">
        <v>-63.670726999999999</v>
      </c>
      <c r="J599" s="88">
        <v>28110000000</v>
      </c>
      <c r="K599" s="88">
        <v>-67.06353</v>
      </c>
      <c r="L599" s="88">
        <v>-57.564380999999997</v>
      </c>
    </row>
    <row r="600" spans="2:12" x14ac:dyDescent="0.25">
      <c r="B600" s="88">
        <v>29082500000</v>
      </c>
      <c r="C600" s="88">
        <v>-74.484099999999998</v>
      </c>
      <c r="D600" s="88">
        <v>-66.554253000000003</v>
      </c>
      <c r="J600" s="88">
        <v>29082500000</v>
      </c>
      <c r="K600" s="88">
        <v>-68.315192999999994</v>
      </c>
      <c r="L600" s="88">
        <v>-58.493293999999999</v>
      </c>
    </row>
    <row r="601" spans="2:12" x14ac:dyDescent="0.25">
      <c r="B601" s="88">
        <v>30055000000</v>
      </c>
      <c r="C601" s="88">
        <v>-75.549530000000004</v>
      </c>
      <c r="D601" s="88">
        <v>-67.868758999999997</v>
      </c>
      <c r="J601" s="88">
        <v>30055000000</v>
      </c>
      <c r="K601" s="88">
        <v>-73.102051000000003</v>
      </c>
      <c r="L601" s="88">
        <v>-63.742828000000003</v>
      </c>
    </row>
    <row r="602" spans="2:12" x14ac:dyDescent="0.25">
      <c r="B602" s="88">
        <v>31027500000</v>
      </c>
      <c r="C602" s="88">
        <v>-81.780135999999999</v>
      </c>
      <c r="D602" s="88">
        <v>-73.752983</v>
      </c>
      <c r="J602" s="88">
        <v>31027500000</v>
      </c>
      <c r="K602" s="88">
        <v>-83.061797999999996</v>
      </c>
      <c r="L602" s="88">
        <v>-74.011116000000001</v>
      </c>
    </row>
    <row r="603" spans="2:12" x14ac:dyDescent="0.25">
      <c r="B603" s="88">
        <v>32000000000</v>
      </c>
      <c r="C603" s="88">
        <v>-97.028023000000005</v>
      </c>
      <c r="D603" s="88">
        <v>-88.164473999999998</v>
      </c>
      <c r="J603" s="88">
        <v>32000000000</v>
      </c>
      <c r="K603" s="88">
        <v>-95.581001000000001</v>
      </c>
      <c r="L603" s="88">
        <v>-85.528542000000002</v>
      </c>
    </row>
    <row r="604" spans="2:12" x14ac:dyDescent="0.25">
      <c r="B604" s="88" t="s">
        <v>21</v>
      </c>
      <c r="J604" s="88" t="s">
        <v>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03"/>
  <sheetViews>
    <sheetView topLeftCell="B603" workbookViewId="0">
      <selection activeCell="F6" sqref="F6:H603"/>
    </sheetView>
  </sheetViews>
  <sheetFormatPr defaultRowHeight="15" x14ac:dyDescent="0.25"/>
  <cols>
    <col min="1" max="1" width="21.85546875" bestFit="1" customWidth="1"/>
    <col min="2" max="3" width="20.5703125" customWidth="1"/>
    <col min="4" max="4" width="10" bestFit="1" customWidth="1"/>
    <col min="6" max="6" width="21.85546875" bestFit="1" customWidth="1"/>
    <col min="7" max="8" width="20.5703125" customWidth="1"/>
    <col min="9" max="9" width="10" bestFit="1" customWidth="1"/>
    <col min="10" max="10" width="21.85546875" bestFit="1" customWidth="1"/>
    <col min="11" max="11" width="29.7109375" bestFit="1" customWidth="1"/>
    <col min="12" max="12" width="13.140625" bestFit="1" customWidth="1"/>
    <col min="13" max="13" width="10" bestFit="1" customWidth="1"/>
    <col min="14" max="14" width="21.85546875" bestFit="1" customWidth="1"/>
    <col min="15" max="15" width="29.7109375" bestFit="1" customWidth="1"/>
    <col min="16" max="16" width="13.140625" bestFit="1" customWidth="1"/>
    <col min="17" max="17" width="10" bestFit="1" customWidth="1"/>
  </cols>
  <sheetData>
    <row r="1" spans="1:9" x14ac:dyDescent="0.25">
      <c r="A1" t="s">
        <v>95</v>
      </c>
      <c r="F1" t="s">
        <v>95</v>
      </c>
    </row>
    <row r="2" spans="1:9" x14ac:dyDescent="0.25">
      <c r="A2" t="s">
        <v>249</v>
      </c>
      <c r="B2" t="s">
        <v>280</v>
      </c>
      <c r="C2" t="s">
        <v>281</v>
      </c>
      <c r="D2" t="s">
        <v>282</v>
      </c>
      <c r="F2" t="s">
        <v>249</v>
      </c>
      <c r="G2" t="s">
        <v>280</v>
      </c>
      <c r="H2" t="s">
        <v>281</v>
      </c>
      <c r="I2" t="s">
        <v>282</v>
      </c>
    </row>
    <row r="3" spans="1:9" x14ac:dyDescent="0.25">
      <c r="A3" t="s">
        <v>209</v>
      </c>
      <c r="B3" t="s">
        <v>295</v>
      </c>
      <c r="C3" t="s">
        <v>313</v>
      </c>
      <c r="F3" t="s">
        <v>209</v>
      </c>
      <c r="G3" t="s">
        <v>295</v>
      </c>
      <c r="H3" t="s">
        <v>314</v>
      </c>
    </row>
    <row r="4" spans="1:9" x14ac:dyDescent="0.25">
      <c r="A4" t="s">
        <v>98</v>
      </c>
      <c r="F4" t="s">
        <v>98</v>
      </c>
    </row>
    <row r="6" spans="1:9" x14ac:dyDescent="0.25">
      <c r="A6" t="s">
        <v>99</v>
      </c>
      <c r="F6" t="s">
        <v>99</v>
      </c>
    </row>
    <row r="7" spans="1:9" x14ac:dyDescent="0.25">
      <c r="A7" t="s">
        <v>19</v>
      </c>
      <c r="B7" t="s">
        <v>111</v>
      </c>
      <c r="F7" t="s">
        <v>19</v>
      </c>
      <c r="G7" t="s">
        <v>111</v>
      </c>
    </row>
    <row r="8" spans="1:9" x14ac:dyDescent="0.25">
      <c r="A8">
        <v>8091000000</v>
      </c>
      <c r="B8">
        <v>-4.2319697999999999</v>
      </c>
      <c r="F8">
        <v>8091000000</v>
      </c>
      <c r="G8">
        <v>-7.5085119999999996</v>
      </c>
    </row>
    <row r="9" spans="1:9" x14ac:dyDescent="0.25">
      <c r="A9">
        <v>9308166666.6667004</v>
      </c>
      <c r="B9">
        <v>-4.8427848999999998</v>
      </c>
      <c r="F9">
        <v>9308166666.6667004</v>
      </c>
      <c r="G9">
        <v>-7.5827011999999998</v>
      </c>
    </row>
    <row r="10" spans="1:9" x14ac:dyDescent="0.25">
      <c r="A10">
        <v>10525333333.333</v>
      </c>
      <c r="B10">
        <v>-5.2557869000000004</v>
      </c>
      <c r="F10">
        <v>10525333333.333</v>
      </c>
      <c r="G10">
        <v>-7.5961609000000001</v>
      </c>
    </row>
    <row r="11" spans="1:9" x14ac:dyDescent="0.25">
      <c r="A11">
        <v>11742500000</v>
      </c>
      <c r="B11">
        <v>-5.6335287000000003</v>
      </c>
      <c r="F11">
        <v>11742500000</v>
      </c>
      <c r="G11">
        <v>-7.2724652000000001</v>
      </c>
    </row>
    <row r="12" spans="1:9" x14ac:dyDescent="0.25">
      <c r="A12">
        <v>12959666666.667</v>
      </c>
      <c r="B12">
        <v>-5.6761160000000004</v>
      </c>
      <c r="F12">
        <v>12959666666.667</v>
      </c>
      <c r="G12">
        <v>-6.7465706000000001</v>
      </c>
    </row>
    <row r="13" spans="1:9" x14ac:dyDescent="0.25">
      <c r="A13">
        <v>14176833333.333</v>
      </c>
      <c r="B13">
        <v>-5.9056443999999999</v>
      </c>
      <c r="F13">
        <v>14176833333.333</v>
      </c>
      <c r="G13">
        <v>-7.1331176999999997</v>
      </c>
    </row>
    <row r="14" spans="1:9" x14ac:dyDescent="0.25">
      <c r="A14">
        <v>15394000000</v>
      </c>
      <c r="B14">
        <v>-6.1290421000000004</v>
      </c>
      <c r="F14">
        <v>15394000000</v>
      </c>
      <c r="G14">
        <v>-7.8473797000000003</v>
      </c>
    </row>
    <row r="15" spans="1:9" x14ac:dyDescent="0.25">
      <c r="A15">
        <v>16611166666.667</v>
      </c>
      <c r="B15">
        <v>-5.8574877000000001</v>
      </c>
      <c r="F15">
        <v>16611166666.667</v>
      </c>
      <c r="G15">
        <v>-7.7606912000000001</v>
      </c>
    </row>
    <row r="16" spans="1:9" x14ac:dyDescent="0.25">
      <c r="A16">
        <v>17828333333.333</v>
      </c>
      <c r="B16">
        <v>-5.9407597000000001</v>
      </c>
      <c r="F16">
        <v>17828333333.333</v>
      </c>
      <c r="G16">
        <v>-7.8452944999999996</v>
      </c>
    </row>
    <row r="17" spans="1:8" x14ac:dyDescent="0.25">
      <c r="A17">
        <v>19045500000</v>
      </c>
      <c r="B17">
        <v>-6.0168337999999997</v>
      </c>
      <c r="F17">
        <v>19045500000</v>
      </c>
      <c r="G17">
        <v>-7.3728037000000004</v>
      </c>
    </row>
    <row r="18" spans="1:8" x14ac:dyDescent="0.25">
      <c r="A18">
        <v>20262666666.667</v>
      </c>
      <c r="B18">
        <v>-6.1688666000000003</v>
      </c>
      <c r="F18">
        <v>20262666666.667</v>
      </c>
      <c r="G18">
        <v>-6.7455764</v>
      </c>
    </row>
    <row r="19" spans="1:8" x14ac:dyDescent="0.25">
      <c r="A19">
        <v>21479833333.333</v>
      </c>
      <c r="B19">
        <v>-6.3605885999999998</v>
      </c>
      <c r="F19">
        <v>21479833333.333</v>
      </c>
      <c r="G19">
        <v>-6.8127060000000004</v>
      </c>
    </row>
    <row r="20" spans="1:8" x14ac:dyDescent="0.25">
      <c r="A20">
        <v>22697000000</v>
      </c>
      <c r="B20">
        <v>-6.8134632000000002</v>
      </c>
      <c r="F20">
        <v>22697000000</v>
      </c>
      <c r="G20">
        <v>-7.6715584000000003</v>
      </c>
    </row>
    <row r="21" spans="1:8" x14ac:dyDescent="0.25">
      <c r="A21">
        <v>23914166666.667</v>
      </c>
      <c r="B21">
        <v>-7.8548669999999996</v>
      </c>
      <c r="F21">
        <v>23914166666.667</v>
      </c>
      <c r="G21">
        <v>-9.1991262000000003</v>
      </c>
    </row>
    <row r="22" spans="1:8" x14ac:dyDescent="0.25">
      <c r="A22">
        <v>25131333333.333</v>
      </c>
      <c r="B22">
        <v>-7.7903862000000004</v>
      </c>
      <c r="F22">
        <v>25131333333.333</v>
      </c>
      <c r="G22">
        <v>-9.4991512</v>
      </c>
    </row>
    <row r="23" spans="1:8" x14ac:dyDescent="0.25">
      <c r="A23">
        <v>26348500000</v>
      </c>
      <c r="B23">
        <v>-7.9298419999999998</v>
      </c>
      <c r="F23">
        <v>26348500000</v>
      </c>
      <c r="G23">
        <v>-9.8218966000000005</v>
      </c>
    </row>
    <row r="24" spans="1:8" x14ac:dyDescent="0.25">
      <c r="A24">
        <v>27565666666.667</v>
      </c>
      <c r="B24">
        <v>-7.6807727999999997</v>
      </c>
      <c r="F24">
        <v>27565666666.667</v>
      </c>
      <c r="G24">
        <v>-9.3592242999999993</v>
      </c>
    </row>
    <row r="25" spans="1:8" x14ac:dyDescent="0.25">
      <c r="A25">
        <v>28782833333.333</v>
      </c>
      <c r="B25">
        <v>-8.0271501999999995</v>
      </c>
      <c r="F25">
        <v>28782833333.333</v>
      </c>
      <c r="G25">
        <v>-9.0506802000000004</v>
      </c>
    </row>
    <row r="26" spans="1:8" x14ac:dyDescent="0.25">
      <c r="A26">
        <v>30000000000</v>
      </c>
      <c r="B26">
        <v>-8.8635491999999996</v>
      </c>
      <c r="F26">
        <v>30000000000</v>
      </c>
      <c r="G26">
        <v>-10.052455</v>
      </c>
    </row>
    <row r="27" spans="1:8" x14ac:dyDescent="0.25">
      <c r="A27" t="s">
        <v>21</v>
      </c>
      <c r="F27" t="s">
        <v>21</v>
      </c>
    </row>
    <row r="30" spans="1:8" x14ac:dyDescent="0.25">
      <c r="A30" t="s">
        <v>18</v>
      </c>
      <c r="F30" t="s">
        <v>18</v>
      </c>
    </row>
    <row r="31" spans="1:8" x14ac:dyDescent="0.25">
      <c r="A31" t="s">
        <v>19</v>
      </c>
      <c r="B31" t="s">
        <v>141</v>
      </c>
      <c r="C31" t="s">
        <v>72</v>
      </c>
      <c r="F31" t="s">
        <v>19</v>
      </c>
      <c r="G31" t="s">
        <v>141</v>
      </c>
      <c r="H31" t="s">
        <v>72</v>
      </c>
    </row>
    <row r="32" spans="1:8" x14ac:dyDescent="0.25">
      <c r="A32">
        <v>16091000000</v>
      </c>
      <c r="B32">
        <v>-31.714464</v>
      </c>
      <c r="C32">
        <v>-27.482493999999999</v>
      </c>
      <c r="F32">
        <v>16091000000</v>
      </c>
      <c r="G32">
        <v>-43.679886000000003</v>
      </c>
      <c r="H32">
        <v>-36.171374999999998</v>
      </c>
    </row>
    <row r="33" spans="1:8" x14ac:dyDescent="0.25">
      <c r="A33">
        <v>16974833333.333</v>
      </c>
      <c r="B33">
        <v>-34.785125999999998</v>
      </c>
      <c r="C33">
        <v>-29.942340999999999</v>
      </c>
      <c r="F33">
        <v>16974833333.333</v>
      </c>
      <c r="G33">
        <v>-44.195103000000003</v>
      </c>
      <c r="H33">
        <v>-36.612403999999998</v>
      </c>
    </row>
    <row r="34" spans="1:8" x14ac:dyDescent="0.25">
      <c r="A34">
        <v>17858666666.667</v>
      </c>
      <c r="B34">
        <v>-38.080933000000002</v>
      </c>
      <c r="C34">
        <v>-32.825150000000001</v>
      </c>
      <c r="F34">
        <v>17858666666.667</v>
      </c>
      <c r="G34">
        <v>-46.994942000000002</v>
      </c>
      <c r="H34">
        <v>-39.398781</v>
      </c>
    </row>
    <row r="35" spans="1:8" x14ac:dyDescent="0.25">
      <c r="A35">
        <v>18742500000</v>
      </c>
      <c r="B35">
        <v>-45.880844000000003</v>
      </c>
      <c r="C35">
        <v>-40.247314000000003</v>
      </c>
      <c r="F35">
        <v>18742500000</v>
      </c>
      <c r="G35">
        <v>-44.910721000000002</v>
      </c>
      <c r="H35">
        <v>-37.638255999999998</v>
      </c>
    </row>
    <row r="36" spans="1:8" x14ac:dyDescent="0.25">
      <c r="A36">
        <v>19626333333.333</v>
      </c>
      <c r="B36">
        <v>-40.721001000000001</v>
      </c>
      <c r="C36">
        <v>-35.044884000000003</v>
      </c>
      <c r="F36">
        <v>19626333333.333</v>
      </c>
      <c r="G36">
        <v>-46.664532000000001</v>
      </c>
      <c r="H36">
        <v>-39.917960999999998</v>
      </c>
    </row>
    <row r="37" spans="1:8" x14ac:dyDescent="0.25">
      <c r="A37">
        <v>20510166666.667</v>
      </c>
      <c r="B37">
        <v>-35.312550000000002</v>
      </c>
      <c r="C37">
        <v>-29.406905999999999</v>
      </c>
      <c r="F37">
        <v>20510166666.667</v>
      </c>
      <c r="G37">
        <v>-44.842101999999997</v>
      </c>
      <c r="H37">
        <v>-37.708984000000001</v>
      </c>
    </row>
    <row r="38" spans="1:8" x14ac:dyDescent="0.25">
      <c r="A38">
        <v>21394000000</v>
      </c>
      <c r="B38">
        <v>-35.582957999999998</v>
      </c>
      <c r="C38">
        <v>-29.453917000000001</v>
      </c>
      <c r="F38">
        <v>21394000000</v>
      </c>
      <c r="G38">
        <v>-42.772514000000001</v>
      </c>
      <c r="H38">
        <v>-34.925133000000002</v>
      </c>
    </row>
    <row r="39" spans="1:8" x14ac:dyDescent="0.25">
      <c r="A39">
        <v>22277833333.333</v>
      </c>
      <c r="B39">
        <v>-32.472782000000002</v>
      </c>
      <c r="C39">
        <v>-26.615295</v>
      </c>
      <c r="F39">
        <v>22277833333.333</v>
      </c>
      <c r="G39">
        <v>-41.865394999999999</v>
      </c>
      <c r="H39">
        <v>-34.104702000000003</v>
      </c>
    </row>
    <row r="40" spans="1:8" x14ac:dyDescent="0.25">
      <c r="A40">
        <v>23161666666.667</v>
      </c>
      <c r="B40">
        <v>-34.278683000000001</v>
      </c>
      <c r="C40">
        <v>-28.337923</v>
      </c>
      <c r="F40">
        <v>23161666666.667</v>
      </c>
      <c r="G40">
        <v>-42.344883000000003</v>
      </c>
      <c r="H40">
        <v>-34.499588000000003</v>
      </c>
    </row>
    <row r="41" spans="1:8" x14ac:dyDescent="0.25">
      <c r="A41">
        <v>24045500000</v>
      </c>
      <c r="B41">
        <v>-37.852874999999997</v>
      </c>
      <c r="C41">
        <v>-31.836041999999999</v>
      </c>
      <c r="F41">
        <v>24045500000</v>
      </c>
      <c r="G41">
        <v>-45.271487999999998</v>
      </c>
      <c r="H41">
        <v>-37.898685</v>
      </c>
    </row>
    <row r="42" spans="1:8" x14ac:dyDescent="0.25">
      <c r="A42">
        <v>24929333333.333</v>
      </c>
      <c r="B42">
        <v>-37.267623999999998</v>
      </c>
      <c r="C42">
        <v>-31.098756999999999</v>
      </c>
      <c r="F42">
        <v>24929333333.333</v>
      </c>
      <c r="G42">
        <v>-47.497402000000001</v>
      </c>
      <c r="H42">
        <v>-40.751823000000002</v>
      </c>
    </row>
    <row r="43" spans="1:8" x14ac:dyDescent="0.25">
      <c r="A43">
        <v>25813166666.667</v>
      </c>
      <c r="B43">
        <v>-35.266902999999999</v>
      </c>
      <c r="C43">
        <v>-28.906314999999999</v>
      </c>
      <c r="F43">
        <v>25813166666.667</v>
      </c>
      <c r="G43">
        <v>-45.636032</v>
      </c>
      <c r="H43">
        <v>-38.823326000000002</v>
      </c>
    </row>
    <row r="44" spans="1:8" x14ac:dyDescent="0.25">
      <c r="A44">
        <v>26697000000</v>
      </c>
      <c r="B44">
        <v>-33.588619000000001</v>
      </c>
      <c r="C44">
        <v>-26.775155999999999</v>
      </c>
      <c r="F44">
        <v>26697000000</v>
      </c>
      <c r="G44">
        <v>-43.316994000000001</v>
      </c>
      <c r="H44">
        <v>-35.645434999999999</v>
      </c>
    </row>
    <row r="45" spans="1:8" x14ac:dyDescent="0.25">
      <c r="A45">
        <v>27580833333.333</v>
      </c>
      <c r="B45">
        <v>-41.773372999999999</v>
      </c>
      <c r="C45">
        <v>-33.918506999999998</v>
      </c>
      <c r="F45">
        <v>27580833333.333</v>
      </c>
      <c r="G45">
        <v>-43.608722999999998</v>
      </c>
      <c r="H45">
        <v>-34.409595000000003</v>
      </c>
    </row>
    <row r="46" spans="1:8" x14ac:dyDescent="0.25">
      <c r="A46">
        <v>28464666666.667</v>
      </c>
      <c r="B46">
        <v>-44.854965</v>
      </c>
      <c r="C46">
        <v>-37.064579000000002</v>
      </c>
      <c r="F46">
        <v>28464666666.667</v>
      </c>
      <c r="G46">
        <v>-42.484591999999999</v>
      </c>
      <c r="H46">
        <v>-32.985442999999997</v>
      </c>
    </row>
    <row r="47" spans="1:8" x14ac:dyDescent="0.25">
      <c r="A47">
        <v>29348500000</v>
      </c>
      <c r="B47">
        <v>-42.772357999999997</v>
      </c>
      <c r="C47">
        <v>-34.842517999999998</v>
      </c>
      <c r="F47">
        <v>29348500000</v>
      </c>
      <c r="G47">
        <v>-47.318866999999997</v>
      </c>
      <c r="H47">
        <v>-37.496971000000002</v>
      </c>
    </row>
    <row r="48" spans="1:8" x14ac:dyDescent="0.25">
      <c r="A48">
        <v>30232333333.333</v>
      </c>
      <c r="B48">
        <v>-38.468746000000003</v>
      </c>
      <c r="C48">
        <v>-30.787973000000001</v>
      </c>
      <c r="F48">
        <v>30232333333.333</v>
      </c>
      <c r="G48">
        <v>-56.013759999999998</v>
      </c>
      <c r="H48">
        <v>-46.654533000000001</v>
      </c>
    </row>
    <row r="49" spans="1:8" x14ac:dyDescent="0.25">
      <c r="A49">
        <v>31116166666.667</v>
      </c>
      <c r="B49">
        <v>-41.792960999999998</v>
      </c>
      <c r="C49">
        <v>-33.765811999999997</v>
      </c>
      <c r="F49">
        <v>31116166666.667</v>
      </c>
      <c r="G49">
        <v>-68.059601000000001</v>
      </c>
      <c r="H49">
        <v>-59.008918999999999</v>
      </c>
    </row>
    <row r="50" spans="1:8" x14ac:dyDescent="0.25">
      <c r="A50">
        <v>32000000000</v>
      </c>
      <c r="B50">
        <v>-40.788738000000002</v>
      </c>
      <c r="C50">
        <v>-31.925190000000001</v>
      </c>
      <c r="F50">
        <v>32000000000</v>
      </c>
      <c r="G50">
        <v>-51.751182999999997</v>
      </c>
      <c r="H50">
        <v>-41.698726999999998</v>
      </c>
    </row>
    <row r="51" spans="1:8" x14ac:dyDescent="0.25">
      <c r="A51" t="s">
        <v>21</v>
      </c>
      <c r="F51" t="s">
        <v>21</v>
      </c>
    </row>
    <row r="54" spans="1:8" x14ac:dyDescent="0.25">
      <c r="A54" t="s">
        <v>22</v>
      </c>
      <c r="F54" t="s">
        <v>22</v>
      </c>
    </row>
    <row r="55" spans="1:8" x14ac:dyDescent="0.25">
      <c r="A55" t="s">
        <v>19</v>
      </c>
      <c r="B55" t="s">
        <v>142</v>
      </c>
      <c r="C55" t="s">
        <v>73</v>
      </c>
      <c r="F55" t="s">
        <v>19</v>
      </c>
      <c r="G55" t="s">
        <v>142</v>
      </c>
      <c r="H55" t="s">
        <v>73</v>
      </c>
    </row>
    <row r="56" spans="1:8" x14ac:dyDescent="0.25">
      <c r="A56">
        <v>24091000000</v>
      </c>
      <c r="B56">
        <v>-23.129169000000001</v>
      </c>
      <c r="C56">
        <v>-18.897200000000002</v>
      </c>
      <c r="F56">
        <v>24091000000</v>
      </c>
      <c r="G56">
        <v>-25.154997000000002</v>
      </c>
      <c r="H56">
        <v>-17.646484000000001</v>
      </c>
    </row>
    <row r="57" spans="1:8" x14ac:dyDescent="0.25">
      <c r="A57">
        <v>24530388888.889</v>
      </c>
      <c r="B57">
        <v>-24.373352000000001</v>
      </c>
      <c r="C57">
        <v>-19.530564999999999</v>
      </c>
      <c r="F57">
        <v>24530388888.889</v>
      </c>
      <c r="G57">
        <v>-27.929998000000001</v>
      </c>
      <c r="H57">
        <v>-20.347296</v>
      </c>
    </row>
    <row r="58" spans="1:8" x14ac:dyDescent="0.25">
      <c r="A58">
        <v>24969777777.778</v>
      </c>
      <c r="B58">
        <v>-23.253077999999999</v>
      </c>
      <c r="C58">
        <v>-17.997292999999999</v>
      </c>
      <c r="F58">
        <v>24969777777.778</v>
      </c>
      <c r="G58">
        <v>-28.808533000000001</v>
      </c>
      <c r="H58">
        <v>-21.212371999999998</v>
      </c>
    </row>
    <row r="59" spans="1:8" x14ac:dyDescent="0.25">
      <c r="A59">
        <v>25409166666.667</v>
      </c>
      <c r="B59">
        <v>-24.610161000000002</v>
      </c>
      <c r="C59">
        <v>-18.976631000000001</v>
      </c>
      <c r="F59">
        <v>25409166666.667</v>
      </c>
      <c r="G59">
        <v>-28.424098999999998</v>
      </c>
      <c r="H59">
        <v>-21.151634000000001</v>
      </c>
    </row>
    <row r="60" spans="1:8" x14ac:dyDescent="0.25">
      <c r="A60">
        <v>25848555555.556</v>
      </c>
      <c r="B60">
        <v>-21.924133000000001</v>
      </c>
      <c r="C60">
        <v>-16.248017999999998</v>
      </c>
      <c r="F60">
        <v>25848555555.556</v>
      </c>
      <c r="G60">
        <v>-26.561209000000002</v>
      </c>
      <c r="H60">
        <v>-19.814637999999999</v>
      </c>
    </row>
    <row r="61" spans="1:8" x14ac:dyDescent="0.25">
      <c r="A61">
        <v>26287944444.444</v>
      </c>
      <c r="B61">
        <v>-22.369102000000002</v>
      </c>
      <c r="C61">
        <v>-16.463456999999998</v>
      </c>
      <c r="F61">
        <v>26287944444.444</v>
      </c>
      <c r="G61">
        <v>-25.497992</v>
      </c>
      <c r="H61">
        <v>-18.364874</v>
      </c>
    </row>
    <row r="62" spans="1:8" x14ac:dyDescent="0.25">
      <c r="A62">
        <v>26727333333.333</v>
      </c>
      <c r="B62">
        <v>-21.508133000000001</v>
      </c>
      <c r="C62">
        <v>-15.379091000000001</v>
      </c>
      <c r="F62">
        <v>26727333333.333</v>
      </c>
      <c r="G62">
        <v>-23.604101</v>
      </c>
      <c r="H62">
        <v>-15.756721000000001</v>
      </c>
    </row>
    <row r="63" spans="1:8" x14ac:dyDescent="0.25">
      <c r="A63">
        <v>27166722222.222</v>
      </c>
      <c r="B63">
        <v>-20.457083000000001</v>
      </c>
      <c r="C63">
        <v>-14.599595000000001</v>
      </c>
      <c r="F63">
        <v>27166722222.222</v>
      </c>
      <c r="G63">
        <v>-21.974871</v>
      </c>
      <c r="H63">
        <v>-14.214179</v>
      </c>
    </row>
    <row r="64" spans="1:8" x14ac:dyDescent="0.25">
      <c r="A64">
        <v>27606111111.111</v>
      </c>
      <c r="B64">
        <v>-20.076916000000001</v>
      </c>
      <c r="C64">
        <v>-14.136157000000001</v>
      </c>
      <c r="F64">
        <v>27606111111.111</v>
      </c>
      <c r="G64">
        <v>-20.716176999999998</v>
      </c>
      <c r="H64">
        <v>-12.870881000000001</v>
      </c>
    </row>
    <row r="65" spans="1:8" x14ac:dyDescent="0.25">
      <c r="A65">
        <v>28045500000</v>
      </c>
      <c r="B65">
        <v>-19.451198999999999</v>
      </c>
      <c r="C65">
        <v>-13.434365</v>
      </c>
      <c r="F65">
        <v>28045500000</v>
      </c>
      <c r="G65">
        <v>-19.387909000000001</v>
      </c>
      <c r="H65">
        <v>-12.015103999999999</v>
      </c>
    </row>
    <row r="66" spans="1:8" x14ac:dyDescent="0.25">
      <c r="A66">
        <v>28484888888.889</v>
      </c>
      <c r="B66">
        <v>-18.864453999999999</v>
      </c>
      <c r="C66">
        <v>-12.695587</v>
      </c>
      <c r="F66">
        <v>28484888888.889</v>
      </c>
      <c r="G66">
        <v>-18.333385</v>
      </c>
      <c r="H66">
        <v>-11.587808000000001</v>
      </c>
    </row>
    <row r="67" spans="1:8" x14ac:dyDescent="0.25">
      <c r="A67">
        <v>28924277777.778</v>
      </c>
      <c r="B67">
        <v>-18.949840999999999</v>
      </c>
      <c r="C67">
        <v>-12.589252</v>
      </c>
      <c r="F67">
        <v>28924277777.778</v>
      </c>
      <c r="G67">
        <v>-17.794025000000001</v>
      </c>
      <c r="H67">
        <v>-10.981318</v>
      </c>
    </row>
    <row r="68" spans="1:8" x14ac:dyDescent="0.25">
      <c r="A68">
        <v>29363666666.667</v>
      </c>
      <c r="B68">
        <v>-18.912718000000002</v>
      </c>
      <c r="C68">
        <v>-12.099254999999999</v>
      </c>
      <c r="F68">
        <v>29363666666.667</v>
      </c>
      <c r="G68">
        <v>-17.804413</v>
      </c>
      <c r="H68">
        <v>-10.132854</v>
      </c>
    </row>
    <row r="69" spans="1:8" x14ac:dyDescent="0.25">
      <c r="A69">
        <v>29803055555.556</v>
      </c>
      <c r="B69">
        <v>-19.393744000000002</v>
      </c>
      <c r="C69">
        <v>-11.538876</v>
      </c>
      <c r="F69">
        <v>29803055555.556</v>
      </c>
      <c r="G69">
        <v>-18.005569000000001</v>
      </c>
      <c r="H69">
        <v>-8.8064441999999996</v>
      </c>
    </row>
    <row r="70" spans="1:8" x14ac:dyDescent="0.25">
      <c r="A70">
        <v>30242444444.444</v>
      </c>
      <c r="B70">
        <v>-19.303585000000002</v>
      </c>
      <c r="C70">
        <v>-11.513197999999999</v>
      </c>
      <c r="F70">
        <v>30242444444.444</v>
      </c>
      <c r="G70">
        <v>-18.553626999999999</v>
      </c>
      <c r="H70">
        <v>-9.0544767000000004</v>
      </c>
    </row>
    <row r="71" spans="1:8" x14ac:dyDescent="0.25">
      <c r="A71">
        <v>30681833333.333</v>
      </c>
      <c r="B71">
        <v>-19.665839999999999</v>
      </c>
      <c r="C71">
        <v>-11.735998</v>
      </c>
      <c r="F71">
        <v>30681833333.333</v>
      </c>
      <c r="G71">
        <v>-19.545748</v>
      </c>
      <c r="H71">
        <v>-9.7238503000000005</v>
      </c>
    </row>
    <row r="72" spans="1:8" x14ac:dyDescent="0.25">
      <c r="A72">
        <v>31121222222.222</v>
      </c>
      <c r="B72">
        <v>-19.993079999999999</v>
      </c>
      <c r="C72">
        <v>-12.312306</v>
      </c>
      <c r="F72">
        <v>31121222222.222</v>
      </c>
      <c r="G72">
        <v>-21.012651000000002</v>
      </c>
      <c r="H72">
        <v>-11.653427000000001</v>
      </c>
    </row>
    <row r="73" spans="1:8" x14ac:dyDescent="0.25">
      <c r="A73">
        <v>31560611111.111</v>
      </c>
      <c r="B73">
        <v>-20.192446</v>
      </c>
      <c r="C73">
        <v>-12.165296</v>
      </c>
      <c r="F73">
        <v>31560611111.111</v>
      </c>
      <c r="G73">
        <v>-22.580687999999999</v>
      </c>
      <c r="H73">
        <v>-13.530009</v>
      </c>
    </row>
    <row r="74" spans="1:8" x14ac:dyDescent="0.25">
      <c r="A74">
        <v>32000000000</v>
      </c>
      <c r="B74">
        <v>-21.147279999999999</v>
      </c>
      <c r="C74">
        <v>-12.283731</v>
      </c>
      <c r="F74">
        <v>32000000000</v>
      </c>
      <c r="G74">
        <v>-24.780918</v>
      </c>
      <c r="H74">
        <v>-14.728463</v>
      </c>
    </row>
    <row r="75" spans="1:8" x14ac:dyDescent="0.25">
      <c r="A75" t="s">
        <v>21</v>
      </c>
      <c r="F75" t="s">
        <v>21</v>
      </c>
    </row>
    <row r="78" spans="1:8" x14ac:dyDescent="0.25">
      <c r="A78" t="s">
        <v>23</v>
      </c>
      <c r="F78" t="s">
        <v>23</v>
      </c>
    </row>
    <row r="79" spans="1:8" x14ac:dyDescent="0.25">
      <c r="A79" t="s">
        <v>19</v>
      </c>
      <c r="B79" t="s">
        <v>143</v>
      </c>
      <c r="C79" t="s">
        <v>74</v>
      </c>
      <c r="F79" t="s">
        <v>19</v>
      </c>
      <c r="G79" t="s">
        <v>143</v>
      </c>
      <c r="H79" t="s">
        <v>74</v>
      </c>
    </row>
    <row r="80" spans="1:8" x14ac:dyDescent="0.25">
      <c r="A80">
        <v>26899000000</v>
      </c>
      <c r="B80">
        <v>-31.588474000000001</v>
      </c>
      <c r="C80">
        <v>-27.356504000000001</v>
      </c>
      <c r="F80">
        <v>26899000000</v>
      </c>
      <c r="G80">
        <v>-45.884509999999999</v>
      </c>
      <c r="H80">
        <v>-38.375999</v>
      </c>
    </row>
    <row r="81" spans="1:8" x14ac:dyDescent="0.25">
      <c r="A81">
        <v>27182388888.889</v>
      </c>
      <c r="B81">
        <v>-31.682898999999999</v>
      </c>
      <c r="C81">
        <v>-26.840112999999999</v>
      </c>
      <c r="F81">
        <v>27182388888.889</v>
      </c>
      <c r="G81">
        <v>-45.513863000000001</v>
      </c>
      <c r="H81">
        <v>-37.931164000000003</v>
      </c>
    </row>
    <row r="82" spans="1:8" x14ac:dyDescent="0.25">
      <c r="A82">
        <v>27465777777.778</v>
      </c>
      <c r="B82">
        <v>-31.752565000000001</v>
      </c>
      <c r="C82">
        <v>-26.496777999999999</v>
      </c>
      <c r="F82">
        <v>27465777777.778</v>
      </c>
      <c r="G82">
        <v>-45.384509999999999</v>
      </c>
      <c r="H82">
        <v>-37.788348999999997</v>
      </c>
    </row>
    <row r="83" spans="1:8" x14ac:dyDescent="0.25">
      <c r="A83">
        <v>27749166666.667</v>
      </c>
      <c r="B83">
        <v>-32.203854</v>
      </c>
      <c r="C83">
        <v>-26.570323999999999</v>
      </c>
      <c r="F83">
        <v>27749166666.667</v>
      </c>
      <c r="G83">
        <v>-45.744331000000003</v>
      </c>
      <c r="H83">
        <v>-38.471867000000003</v>
      </c>
    </row>
    <row r="84" spans="1:8" x14ac:dyDescent="0.25">
      <c r="A84">
        <v>28032555555.556</v>
      </c>
      <c r="B84">
        <v>-32.748756</v>
      </c>
      <c r="C84">
        <v>-27.072638999999999</v>
      </c>
      <c r="F84">
        <v>28032555555.556</v>
      </c>
      <c r="G84">
        <v>-46.028393000000001</v>
      </c>
      <c r="H84">
        <v>-39.281821999999998</v>
      </c>
    </row>
    <row r="85" spans="1:8" x14ac:dyDescent="0.25">
      <c r="A85">
        <v>28315944444.444</v>
      </c>
      <c r="B85">
        <v>-33.689342000000003</v>
      </c>
      <c r="C85">
        <v>-27.783697</v>
      </c>
      <c r="F85">
        <v>28315944444.444</v>
      </c>
      <c r="G85">
        <v>-46.232959999999999</v>
      </c>
      <c r="H85">
        <v>-39.099842000000002</v>
      </c>
    </row>
    <row r="86" spans="1:8" x14ac:dyDescent="0.25">
      <c r="A86">
        <v>28599333333.333</v>
      </c>
      <c r="B86">
        <v>-35.084122000000001</v>
      </c>
      <c r="C86">
        <v>-28.955079999999999</v>
      </c>
      <c r="F86">
        <v>28599333333.333</v>
      </c>
      <c r="G86">
        <v>-46.049655999999999</v>
      </c>
      <c r="H86">
        <v>-38.202278</v>
      </c>
    </row>
    <row r="87" spans="1:8" x14ac:dyDescent="0.25">
      <c r="A87">
        <v>28882722222.222</v>
      </c>
      <c r="B87">
        <v>-36.353569</v>
      </c>
      <c r="C87">
        <v>-30.496082000000001</v>
      </c>
      <c r="F87">
        <v>28882722222.222</v>
      </c>
      <c r="G87">
        <v>-47.122489999999999</v>
      </c>
      <c r="H87">
        <v>-39.361801</v>
      </c>
    </row>
    <row r="88" spans="1:8" x14ac:dyDescent="0.25">
      <c r="A88">
        <v>29166111111.111</v>
      </c>
      <c r="B88">
        <v>-37.700240999999998</v>
      </c>
      <c r="C88">
        <v>-31.759481000000001</v>
      </c>
      <c r="F88">
        <v>29166111111.111</v>
      </c>
      <c r="G88">
        <v>-48.375278000000002</v>
      </c>
      <c r="H88">
        <v>-40.529983999999999</v>
      </c>
    </row>
    <row r="89" spans="1:8" x14ac:dyDescent="0.25">
      <c r="A89">
        <v>29449500000</v>
      </c>
      <c r="B89">
        <v>-39.348968999999997</v>
      </c>
      <c r="C89">
        <v>-33.332134000000003</v>
      </c>
      <c r="F89">
        <v>29449500000</v>
      </c>
      <c r="G89">
        <v>-47.212631000000002</v>
      </c>
      <c r="H89">
        <v>-39.839827999999997</v>
      </c>
    </row>
    <row r="90" spans="1:8" x14ac:dyDescent="0.25">
      <c r="A90">
        <v>29732888888.889</v>
      </c>
      <c r="B90">
        <v>-41.523209000000001</v>
      </c>
      <c r="C90">
        <v>-35.354343</v>
      </c>
      <c r="F90">
        <v>29732888888.889</v>
      </c>
      <c r="G90">
        <v>-48.212924999999998</v>
      </c>
      <c r="H90">
        <v>-41.467345999999999</v>
      </c>
    </row>
    <row r="91" spans="1:8" x14ac:dyDescent="0.25">
      <c r="A91">
        <v>30016277777.778</v>
      </c>
      <c r="B91">
        <v>-44.665725999999999</v>
      </c>
      <c r="C91">
        <v>-38.305137999999999</v>
      </c>
      <c r="F91">
        <v>30016277777.778</v>
      </c>
      <c r="G91">
        <v>-47.235767000000003</v>
      </c>
      <c r="H91">
        <v>-40.423060999999997</v>
      </c>
    </row>
    <row r="92" spans="1:8" x14ac:dyDescent="0.25">
      <c r="A92">
        <v>30299666666.667</v>
      </c>
      <c r="B92">
        <v>-52.801605000000002</v>
      </c>
      <c r="C92">
        <v>-45.988143999999998</v>
      </c>
      <c r="F92">
        <v>30299666666.667</v>
      </c>
      <c r="G92">
        <v>-47.080756999999998</v>
      </c>
      <c r="H92">
        <v>-39.409199000000001</v>
      </c>
    </row>
    <row r="93" spans="1:8" x14ac:dyDescent="0.25">
      <c r="A93">
        <v>30583055555.556</v>
      </c>
      <c r="B93">
        <v>-53.880695000000003</v>
      </c>
      <c r="C93">
        <v>-46.025829000000002</v>
      </c>
      <c r="F93">
        <v>30583055555.556</v>
      </c>
      <c r="G93">
        <v>-47.616768</v>
      </c>
      <c r="H93">
        <v>-38.417641000000003</v>
      </c>
    </row>
    <row r="94" spans="1:8" x14ac:dyDescent="0.25">
      <c r="A94">
        <v>30866444444.444</v>
      </c>
      <c r="B94">
        <v>-62.104404000000002</v>
      </c>
      <c r="C94">
        <v>-54.314017999999997</v>
      </c>
      <c r="F94">
        <v>30866444444.444</v>
      </c>
      <c r="G94">
        <v>-46.149666000000003</v>
      </c>
      <c r="H94">
        <v>-36.650512999999997</v>
      </c>
    </row>
    <row r="95" spans="1:8" x14ac:dyDescent="0.25">
      <c r="A95">
        <v>31149833333.333</v>
      </c>
      <c r="B95">
        <v>-49.590431000000002</v>
      </c>
      <c r="C95">
        <v>-41.660590999999997</v>
      </c>
      <c r="F95">
        <v>31149833333.333</v>
      </c>
      <c r="G95">
        <v>-48.468933</v>
      </c>
      <c r="H95">
        <v>-38.647033999999998</v>
      </c>
    </row>
    <row r="96" spans="1:8" x14ac:dyDescent="0.25">
      <c r="A96">
        <v>31433222222.222</v>
      </c>
      <c r="B96">
        <v>-45.450287000000003</v>
      </c>
      <c r="C96">
        <v>-37.769511999999999</v>
      </c>
      <c r="F96">
        <v>31433222222.222</v>
      </c>
      <c r="G96">
        <v>-48.400635000000001</v>
      </c>
      <c r="H96">
        <v>-39.041412000000001</v>
      </c>
    </row>
    <row r="97" spans="1:8" x14ac:dyDescent="0.25">
      <c r="A97">
        <v>31716611111.111</v>
      </c>
      <c r="B97">
        <v>-43.393371999999999</v>
      </c>
      <c r="C97">
        <v>-35.366222</v>
      </c>
      <c r="F97">
        <v>31716611111.111</v>
      </c>
      <c r="G97">
        <v>-48.044800000000002</v>
      </c>
      <c r="H97">
        <v>-38.994121999999997</v>
      </c>
    </row>
    <row r="98" spans="1:8" x14ac:dyDescent="0.25">
      <c r="A98">
        <v>32000000000</v>
      </c>
      <c r="B98">
        <v>-42.620621</v>
      </c>
      <c r="C98">
        <v>-33.757069000000001</v>
      </c>
      <c r="F98">
        <v>32000000000</v>
      </c>
      <c r="G98">
        <v>-49.253185000000002</v>
      </c>
      <c r="H98">
        <v>-39.200729000000003</v>
      </c>
    </row>
    <row r="99" spans="1:8" x14ac:dyDescent="0.25">
      <c r="A99" t="s">
        <v>21</v>
      </c>
      <c r="F99" t="s">
        <v>21</v>
      </c>
    </row>
    <row r="102" spans="1:8" x14ac:dyDescent="0.25">
      <c r="A102" t="s">
        <v>24</v>
      </c>
      <c r="F102" t="s">
        <v>24</v>
      </c>
    </row>
    <row r="103" spans="1:8" x14ac:dyDescent="0.25">
      <c r="A103" t="s">
        <v>19</v>
      </c>
      <c r="B103" t="s">
        <v>144</v>
      </c>
      <c r="C103" t="s">
        <v>255</v>
      </c>
      <c r="F103" t="s">
        <v>19</v>
      </c>
      <c r="G103" t="s">
        <v>144</v>
      </c>
      <c r="H103" t="s">
        <v>255</v>
      </c>
    </row>
    <row r="104" spans="1:8" x14ac:dyDescent="0.25">
      <c r="A104">
        <v>31000000000</v>
      </c>
      <c r="B104">
        <v>-31.842269999999999</v>
      </c>
      <c r="C104">
        <v>-27.610302000000001</v>
      </c>
      <c r="F104">
        <v>31000000000</v>
      </c>
      <c r="G104">
        <v>-40.947723000000003</v>
      </c>
      <c r="H104">
        <v>-33.439213000000002</v>
      </c>
    </row>
    <row r="105" spans="1:8" x14ac:dyDescent="0.25">
      <c r="A105">
        <v>31055555555.556</v>
      </c>
      <c r="B105">
        <v>-30.741188000000001</v>
      </c>
      <c r="C105">
        <v>-25.898402999999998</v>
      </c>
      <c r="F105">
        <v>31055555555.556</v>
      </c>
      <c r="G105">
        <v>-39.952824</v>
      </c>
      <c r="H105">
        <v>-32.370125000000002</v>
      </c>
    </row>
    <row r="106" spans="1:8" x14ac:dyDescent="0.25">
      <c r="A106">
        <v>31111111111.111</v>
      </c>
      <c r="B106">
        <v>-30.141209</v>
      </c>
      <c r="C106">
        <v>-24.885421999999998</v>
      </c>
      <c r="F106">
        <v>31111111111.111</v>
      </c>
      <c r="G106">
        <v>-45.347740000000002</v>
      </c>
      <c r="H106">
        <v>-37.751579</v>
      </c>
    </row>
    <row r="107" spans="1:8" x14ac:dyDescent="0.25">
      <c r="A107">
        <v>31166666666.667</v>
      </c>
      <c r="B107">
        <v>-30.604323999999998</v>
      </c>
      <c r="C107">
        <v>-24.970794999999999</v>
      </c>
      <c r="F107">
        <v>31166666666.667</v>
      </c>
      <c r="G107">
        <v>-43.192532</v>
      </c>
      <c r="H107">
        <v>-35.920067000000003</v>
      </c>
    </row>
    <row r="108" spans="1:8" x14ac:dyDescent="0.25">
      <c r="A108">
        <v>31222222222.222</v>
      </c>
      <c r="B108">
        <v>-29.604824000000001</v>
      </c>
      <c r="C108">
        <v>-23.928709000000001</v>
      </c>
      <c r="F108">
        <v>31222222222.222</v>
      </c>
      <c r="G108">
        <v>-41.699874999999999</v>
      </c>
      <c r="H108">
        <v>-34.953304000000003</v>
      </c>
    </row>
    <row r="109" spans="1:8" x14ac:dyDescent="0.25">
      <c r="A109">
        <v>31277777777.778</v>
      </c>
      <c r="B109">
        <v>-31.244385000000001</v>
      </c>
      <c r="C109">
        <v>-25.338740999999999</v>
      </c>
      <c r="F109">
        <v>31277777777.778</v>
      </c>
      <c r="G109">
        <v>-41.563412</v>
      </c>
      <c r="H109">
        <v>-34.430294000000004</v>
      </c>
    </row>
    <row r="110" spans="1:8" x14ac:dyDescent="0.25">
      <c r="A110">
        <v>31333333333.333</v>
      </c>
      <c r="B110">
        <v>-32.369461000000001</v>
      </c>
      <c r="C110">
        <v>-26.240417000000001</v>
      </c>
      <c r="F110">
        <v>31333333333.333</v>
      </c>
      <c r="G110">
        <v>-42.092739000000002</v>
      </c>
      <c r="H110">
        <v>-34.245361000000003</v>
      </c>
    </row>
    <row r="111" spans="1:8" x14ac:dyDescent="0.25">
      <c r="A111">
        <v>31388888888.889</v>
      </c>
      <c r="B111">
        <v>-31.425674000000001</v>
      </c>
      <c r="C111">
        <v>-25.568186000000001</v>
      </c>
      <c r="F111">
        <v>31388888888.889</v>
      </c>
      <c r="G111">
        <v>-44.350597</v>
      </c>
      <c r="H111">
        <v>-36.589908999999999</v>
      </c>
    </row>
    <row r="112" spans="1:8" x14ac:dyDescent="0.25">
      <c r="A112">
        <v>31444444444.444</v>
      </c>
      <c r="B112">
        <v>-29.755751</v>
      </c>
      <c r="C112">
        <v>-23.814990999999999</v>
      </c>
      <c r="F112">
        <v>31444444444.444</v>
      </c>
      <c r="G112">
        <v>-43.668629000000003</v>
      </c>
      <c r="H112">
        <v>-35.823334000000003</v>
      </c>
    </row>
    <row r="113" spans="1:8" x14ac:dyDescent="0.25">
      <c r="A113">
        <v>31500000000</v>
      </c>
      <c r="B113">
        <v>-29.858673</v>
      </c>
      <c r="C113">
        <v>-23.841839</v>
      </c>
      <c r="F113">
        <v>31500000000</v>
      </c>
      <c r="G113">
        <v>-42.564444999999999</v>
      </c>
      <c r="H113">
        <v>-35.191642999999999</v>
      </c>
    </row>
    <row r="114" spans="1:8" x14ac:dyDescent="0.25">
      <c r="A114">
        <v>31555555555.556</v>
      </c>
      <c r="B114">
        <v>-31.768778000000001</v>
      </c>
      <c r="C114">
        <v>-25.599910999999999</v>
      </c>
      <c r="F114">
        <v>31555555555.556</v>
      </c>
      <c r="G114">
        <v>-43.403148999999999</v>
      </c>
      <c r="H114">
        <v>-36.657573999999997</v>
      </c>
    </row>
    <row r="115" spans="1:8" x14ac:dyDescent="0.25">
      <c r="A115">
        <v>31611111111.111</v>
      </c>
      <c r="B115">
        <v>-31.797498999999998</v>
      </c>
      <c r="C115">
        <v>-25.436910999999998</v>
      </c>
      <c r="F115">
        <v>31611111111.111</v>
      </c>
      <c r="G115">
        <v>-46.590857999999997</v>
      </c>
      <c r="H115">
        <v>-39.778151999999999</v>
      </c>
    </row>
    <row r="116" spans="1:8" x14ac:dyDescent="0.25">
      <c r="A116">
        <v>31666666666.667</v>
      </c>
      <c r="B116">
        <v>-30.13673</v>
      </c>
      <c r="C116">
        <v>-23.323267000000001</v>
      </c>
      <c r="F116">
        <v>31666666666.667</v>
      </c>
      <c r="G116">
        <v>-45.051158999999998</v>
      </c>
      <c r="H116">
        <v>-37.379601000000001</v>
      </c>
    </row>
    <row r="117" spans="1:8" x14ac:dyDescent="0.25">
      <c r="A117">
        <v>31722222222.222</v>
      </c>
      <c r="B117">
        <v>-30.630579000000001</v>
      </c>
      <c r="C117">
        <v>-22.775711000000001</v>
      </c>
      <c r="F117">
        <v>31722222222.222</v>
      </c>
      <c r="G117">
        <v>-46.643340999999999</v>
      </c>
      <c r="H117">
        <v>-37.444214000000002</v>
      </c>
    </row>
    <row r="118" spans="1:8" x14ac:dyDescent="0.25">
      <c r="A118">
        <v>31777777777.778</v>
      </c>
      <c r="B118">
        <v>-30.744016999999999</v>
      </c>
      <c r="C118">
        <v>-22.95363</v>
      </c>
      <c r="F118">
        <v>31777777777.778</v>
      </c>
      <c r="G118">
        <v>-44.914993000000003</v>
      </c>
      <c r="H118">
        <v>-35.415840000000003</v>
      </c>
    </row>
    <row r="119" spans="1:8" x14ac:dyDescent="0.25">
      <c r="A119">
        <v>31833333333.333</v>
      </c>
      <c r="B119">
        <v>-30.358936</v>
      </c>
      <c r="C119">
        <v>-22.429093999999999</v>
      </c>
      <c r="F119">
        <v>31833333333.333</v>
      </c>
      <c r="G119">
        <v>-45.410435</v>
      </c>
      <c r="H119">
        <v>-35.588538999999997</v>
      </c>
    </row>
    <row r="120" spans="1:8" x14ac:dyDescent="0.25">
      <c r="A120">
        <v>31888888888.889</v>
      </c>
      <c r="B120">
        <v>-32.969059000000001</v>
      </c>
      <c r="C120">
        <v>-25.288284000000001</v>
      </c>
      <c r="F120">
        <v>31888888888.889</v>
      </c>
      <c r="G120">
        <v>-45.226222999999997</v>
      </c>
      <c r="H120">
        <v>-35.866996999999998</v>
      </c>
    </row>
    <row r="121" spans="1:8" x14ac:dyDescent="0.25">
      <c r="A121">
        <v>31944444444.444</v>
      </c>
      <c r="B121">
        <v>-31.959885</v>
      </c>
      <c r="C121">
        <v>-23.932734</v>
      </c>
      <c r="F121">
        <v>31944444444.444</v>
      </c>
      <c r="G121">
        <v>-45.625518999999997</v>
      </c>
      <c r="H121">
        <v>-36.574840999999999</v>
      </c>
    </row>
    <row r="122" spans="1:8" x14ac:dyDescent="0.25">
      <c r="A122">
        <v>32000000000</v>
      </c>
      <c r="B122">
        <v>-30.965378000000001</v>
      </c>
      <c r="C122">
        <v>-22.101828000000001</v>
      </c>
      <c r="F122">
        <v>32000000000</v>
      </c>
      <c r="G122">
        <v>-50.575848000000001</v>
      </c>
      <c r="H122">
        <v>-40.523392000000001</v>
      </c>
    </row>
    <row r="123" spans="1:8" x14ac:dyDescent="0.25">
      <c r="A123" t="s">
        <v>21</v>
      </c>
      <c r="F123" t="s">
        <v>21</v>
      </c>
    </row>
    <row r="126" spans="1:8" x14ac:dyDescent="0.25">
      <c r="A126" t="s">
        <v>25</v>
      </c>
      <c r="F126" t="s">
        <v>25</v>
      </c>
    </row>
    <row r="127" spans="1:8" x14ac:dyDescent="0.25">
      <c r="A127" t="s">
        <v>19</v>
      </c>
      <c r="B127" t="s">
        <v>112</v>
      </c>
      <c r="C127" t="s">
        <v>75</v>
      </c>
      <c r="F127" t="s">
        <v>19</v>
      </c>
      <c r="G127" t="s">
        <v>112</v>
      </c>
      <c r="H127" t="s">
        <v>75</v>
      </c>
    </row>
    <row r="128" spans="1:8" x14ac:dyDescent="0.25">
      <c r="A128">
        <v>8182000000</v>
      </c>
      <c r="B128">
        <v>-55.156726999999997</v>
      </c>
      <c r="C128">
        <v>-50.924754999999998</v>
      </c>
      <c r="F128">
        <v>8182000000</v>
      </c>
      <c r="G128">
        <v>-66.926117000000005</v>
      </c>
      <c r="H128">
        <v>-59.417605999999999</v>
      </c>
    </row>
    <row r="129" spans="1:8" x14ac:dyDescent="0.25">
      <c r="A129">
        <v>9394111111.1110992</v>
      </c>
      <c r="B129">
        <v>-55.012779000000002</v>
      </c>
      <c r="C129">
        <v>-50.169994000000003</v>
      </c>
      <c r="F129">
        <v>9394111111.1110992</v>
      </c>
      <c r="G129">
        <v>-64.841667000000001</v>
      </c>
      <c r="H129">
        <v>-57.258965000000003</v>
      </c>
    </row>
    <row r="130" spans="1:8" x14ac:dyDescent="0.25">
      <c r="A130">
        <v>10606222222.222</v>
      </c>
      <c r="B130">
        <v>-68.058441000000002</v>
      </c>
      <c r="C130">
        <v>-62.802653999999997</v>
      </c>
      <c r="F130">
        <v>10606222222.222</v>
      </c>
      <c r="G130">
        <v>-63.606482999999997</v>
      </c>
      <c r="H130">
        <v>-56.010323</v>
      </c>
    </row>
    <row r="131" spans="1:8" x14ac:dyDescent="0.25">
      <c r="A131">
        <v>11818333333.333</v>
      </c>
      <c r="B131">
        <v>-71.277755999999997</v>
      </c>
      <c r="C131">
        <v>-65.644226000000003</v>
      </c>
      <c r="F131">
        <v>11818333333.333</v>
      </c>
      <c r="G131">
        <v>-72.549789000000004</v>
      </c>
      <c r="H131">
        <v>-65.277321000000001</v>
      </c>
    </row>
    <row r="132" spans="1:8" x14ac:dyDescent="0.25">
      <c r="A132">
        <v>13030444444.444</v>
      </c>
      <c r="B132">
        <v>-67.128570999999994</v>
      </c>
      <c r="C132">
        <v>-61.452454000000003</v>
      </c>
      <c r="F132">
        <v>13030444444.444</v>
      </c>
      <c r="G132">
        <v>-70.338943</v>
      </c>
      <c r="H132">
        <v>-63.592373000000002</v>
      </c>
    </row>
    <row r="133" spans="1:8" x14ac:dyDescent="0.25">
      <c r="A133">
        <v>14242555555.556</v>
      </c>
      <c r="B133">
        <v>-77.533957999999998</v>
      </c>
      <c r="C133">
        <v>-71.628310999999997</v>
      </c>
      <c r="F133">
        <v>14242555555.556</v>
      </c>
      <c r="G133">
        <v>-66.716094999999996</v>
      </c>
      <c r="H133">
        <v>-59.582973000000003</v>
      </c>
    </row>
    <row r="134" spans="1:8" x14ac:dyDescent="0.25">
      <c r="A134">
        <v>15454666666.667</v>
      </c>
      <c r="B134">
        <v>-65.547089</v>
      </c>
      <c r="C134">
        <v>-59.418049000000003</v>
      </c>
      <c r="F134">
        <v>15454666666.667</v>
      </c>
      <c r="G134">
        <v>-71.172843999999998</v>
      </c>
      <c r="H134">
        <v>-63.325470000000003</v>
      </c>
    </row>
    <row r="135" spans="1:8" x14ac:dyDescent="0.25">
      <c r="A135">
        <v>16666777777.778</v>
      </c>
      <c r="B135">
        <v>-61.854098999999998</v>
      </c>
      <c r="C135">
        <v>-55.996613000000004</v>
      </c>
      <c r="F135">
        <v>16666777777.778</v>
      </c>
      <c r="G135">
        <v>-63.501010999999998</v>
      </c>
      <c r="H135">
        <v>-55.740318000000002</v>
      </c>
    </row>
    <row r="136" spans="1:8" x14ac:dyDescent="0.25">
      <c r="A136">
        <v>17878888888.889</v>
      </c>
      <c r="B136">
        <v>-63.442183999999997</v>
      </c>
      <c r="C136">
        <v>-57.501427</v>
      </c>
      <c r="F136">
        <v>17878888888.889</v>
      </c>
      <c r="G136">
        <v>-77.654549000000003</v>
      </c>
      <c r="H136">
        <v>-69.809250000000006</v>
      </c>
    </row>
    <row r="137" spans="1:8" x14ac:dyDescent="0.25">
      <c r="A137">
        <v>19091000000</v>
      </c>
      <c r="B137">
        <v>-61.450657</v>
      </c>
      <c r="C137">
        <v>-55.433822999999997</v>
      </c>
      <c r="F137">
        <v>19091000000</v>
      </c>
      <c r="G137">
        <v>-77.340164000000001</v>
      </c>
      <c r="H137">
        <v>-69.967360999999997</v>
      </c>
    </row>
    <row r="138" spans="1:8" x14ac:dyDescent="0.25">
      <c r="A138">
        <v>20303111111.111</v>
      </c>
      <c r="B138">
        <v>-67.101050999999998</v>
      </c>
      <c r="C138">
        <v>-60.932186000000002</v>
      </c>
      <c r="F138">
        <v>20303111111.111</v>
      </c>
      <c r="G138">
        <v>-65.512939000000003</v>
      </c>
      <c r="H138">
        <v>-58.767364999999998</v>
      </c>
    </row>
    <row r="139" spans="1:8" x14ac:dyDescent="0.25">
      <c r="A139">
        <v>21515222222.222</v>
      </c>
      <c r="B139">
        <v>-64.920379999999994</v>
      </c>
      <c r="C139">
        <v>-58.559787999999998</v>
      </c>
      <c r="F139">
        <v>21515222222.222</v>
      </c>
      <c r="G139">
        <v>-66.941986</v>
      </c>
      <c r="H139">
        <v>-60.129283999999998</v>
      </c>
    </row>
    <row r="140" spans="1:8" x14ac:dyDescent="0.25">
      <c r="A140">
        <v>22727333333.333</v>
      </c>
      <c r="B140">
        <v>-62.232596999999998</v>
      </c>
      <c r="C140">
        <v>-55.419131999999998</v>
      </c>
      <c r="F140">
        <v>22727333333.333</v>
      </c>
      <c r="G140">
        <v>-72.377251000000001</v>
      </c>
      <c r="H140">
        <v>-64.705696000000003</v>
      </c>
    </row>
    <row r="141" spans="1:8" x14ac:dyDescent="0.25">
      <c r="A141">
        <v>23939444444.444</v>
      </c>
      <c r="B141">
        <v>-68.207954000000001</v>
      </c>
      <c r="C141">
        <v>-60.353091999999997</v>
      </c>
      <c r="F141">
        <v>23939444444.444</v>
      </c>
      <c r="G141">
        <v>-64.267830000000004</v>
      </c>
      <c r="H141">
        <v>-55.068707000000003</v>
      </c>
    </row>
    <row r="142" spans="1:8" x14ac:dyDescent="0.25">
      <c r="A142">
        <v>25151555555.556</v>
      </c>
      <c r="B142">
        <v>-67.854172000000005</v>
      </c>
      <c r="C142">
        <v>-60.063786</v>
      </c>
      <c r="F142">
        <v>25151555555.556</v>
      </c>
      <c r="G142">
        <v>-60.879925</v>
      </c>
      <c r="H142">
        <v>-51.380775</v>
      </c>
    </row>
    <row r="143" spans="1:8" x14ac:dyDescent="0.25">
      <c r="A143">
        <v>26363666666.667</v>
      </c>
      <c r="B143">
        <v>-53.195911000000002</v>
      </c>
      <c r="C143">
        <v>-45.266070999999997</v>
      </c>
      <c r="F143">
        <v>26363666666.667</v>
      </c>
      <c r="G143">
        <v>-60.231121000000002</v>
      </c>
      <c r="H143">
        <v>-50.409224999999999</v>
      </c>
    </row>
    <row r="144" spans="1:8" x14ac:dyDescent="0.25">
      <c r="A144">
        <v>27575777777.778</v>
      </c>
      <c r="B144">
        <v>-53.865364</v>
      </c>
      <c r="C144">
        <v>-46.184589000000003</v>
      </c>
      <c r="F144">
        <v>27575777777.778</v>
      </c>
      <c r="G144">
        <v>-62.966071999999997</v>
      </c>
      <c r="H144">
        <v>-53.606845999999997</v>
      </c>
    </row>
    <row r="145" spans="1:8" x14ac:dyDescent="0.25">
      <c r="A145">
        <v>28787888888.889</v>
      </c>
      <c r="B145">
        <v>-55.735419999999998</v>
      </c>
      <c r="C145">
        <v>-47.708271000000003</v>
      </c>
      <c r="F145">
        <v>28787888888.889</v>
      </c>
      <c r="G145">
        <v>-65.987679</v>
      </c>
      <c r="H145">
        <v>-56.936996000000001</v>
      </c>
    </row>
    <row r="146" spans="1:8" x14ac:dyDescent="0.25">
      <c r="A146">
        <v>30000000000</v>
      </c>
      <c r="B146">
        <v>-71.999770999999996</v>
      </c>
      <c r="C146">
        <v>-63.136223000000001</v>
      </c>
      <c r="F146">
        <v>30000000000</v>
      </c>
      <c r="G146">
        <v>-71.999199000000004</v>
      </c>
      <c r="H146">
        <v>-61.946739000000001</v>
      </c>
    </row>
    <row r="147" spans="1:8" x14ac:dyDescent="0.25">
      <c r="A147" t="s">
        <v>21</v>
      </c>
      <c r="F147" t="s">
        <v>21</v>
      </c>
    </row>
    <row r="150" spans="1:8" x14ac:dyDescent="0.25">
      <c r="A150" t="s">
        <v>35</v>
      </c>
      <c r="F150" t="s">
        <v>35</v>
      </c>
    </row>
    <row r="151" spans="1:8" x14ac:dyDescent="0.25">
      <c r="A151" t="s">
        <v>19</v>
      </c>
      <c r="B151" t="s">
        <v>145</v>
      </c>
      <c r="C151" t="s">
        <v>76</v>
      </c>
      <c r="F151" t="s">
        <v>19</v>
      </c>
      <c r="G151" t="s">
        <v>145</v>
      </c>
      <c r="H151" t="s">
        <v>76</v>
      </c>
    </row>
    <row r="152" spans="1:8" x14ac:dyDescent="0.25">
      <c r="A152">
        <v>16182000000</v>
      </c>
      <c r="B152">
        <v>-39.868946000000001</v>
      </c>
      <c r="C152">
        <v>-35.636974000000002</v>
      </c>
      <c r="F152">
        <v>16182000000</v>
      </c>
      <c r="G152">
        <v>-41.956688</v>
      </c>
      <c r="H152">
        <v>-34.448174000000002</v>
      </c>
    </row>
    <row r="153" spans="1:8" x14ac:dyDescent="0.25">
      <c r="A153">
        <v>17060777777.778</v>
      </c>
      <c r="B153">
        <v>-41.342205</v>
      </c>
      <c r="C153">
        <v>-36.499420000000001</v>
      </c>
      <c r="F153">
        <v>17060777777.778</v>
      </c>
      <c r="G153">
        <v>-47.420444000000003</v>
      </c>
      <c r="H153">
        <v>-39.837741999999999</v>
      </c>
    </row>
    <row r="154" spans="1:8" x14ac:dyDescent="0.25">
      <c r="A154">
        <v>17939555555.556</v>
      </c>
      <c r="B154">
        <v>-45.120826999999998</v>
      </c>
      <c r="C154">
        <v>-39.86504</v>
      </c>
      <c r="F154">
        <v>17939555555.556</v>
      </c>
      <c r="G154">
        <v>-53.410069</v>
      </c>
      <c r="H154">
        <v>-45.813907999999998</v>
      </c>
    </row>
    <row r="155" spans="1:8" x14ac:dyDescent="0.25">
      <c r="A155">
        <v>18818333333.333</v>
      </c>
      <c r="B155">
        <v>-47.916240999999999</v>
      </c>
      <c r="C155">
        <v>-42.282710999999999</v>
      </c>
      <c r="F155">
        <v>18818333333.333</v>
      </c>
      <c r="G155">
        <v>-56.612414999999999</v>
      </c>
      <c r="H155">
        <v>-49.339950999999999</v>
      </c>
    </row>
    <row r="156" spans="1:8" x14ac:dyDescent="0.25">
      <c r="A156">
        <v>19697111111.111</v>
      </c>
      <c r="B156">
        <v>-54.051406999999998</v>
      </c>
      <c r="C156">
        <v>-48.37529</v>
      </c>
      <c r="F156">
        <v>19697111111.111</v>
      </c>
      <c r="G156">
        <v>-60.361080000000001</v>
      </c>
      <c r="H156">
        <v>-53.614510000000003</v>
      </c>
    </row>
    <row r="157" spans="1:8" x14ac:dyDescent="0.25">
      <c r="A157">
        <v>20575888888.889</v>
      </c>
      <c r="B157">
        <v>-54.498131000000001</v>
      </c>
      <c r="C157">
        <v>-48.592483999999999</v>
      </c>
      <c r="F157">
        <v>20575888888.889</v>
      </c>
      <c r="G157">
        <v>-57.464516000000003</v>
      </c>
      <c r="H157">
        <v>-50.331398</v>
      </c>
    </row>
    <row r="158" spans="1:8" x14ac:dyDescent="0.25">
      <c r="A158">
        <v>21454666666.667</v>
      </c>
      <c r="B158">
        <v>-55.173264000000003</v>
      </c>
      <c r="C158">
        <v>-49.044220000000003</v>
      </c>
      <c r="F158">
        <v>21454666666.667</v>
      </c>
      <c r="G158">
        <v>-52.604767000000002</v>
      </c>
      <c r="H158">
        <v>-44.757384999999999</v>
      </c>
    </row>
    <row r="159" spans="1:8" x14ac:dyDescent="0.25">
      <c r="A159">
        <v>22333444444.444</v>
      </c>
      <c r="B159">
        <v>-60.828677999999996</v>
      </c>
      <c r="C159">
        <v>-54.971190999999997</v>
      </c>
      <c r="F159">
        <v>22333444444.444</v>
      </c>
      <c r="G159">
        <v>-48.775641999999998</v>
      </c>
      <c r="H159">
        <v>-41.014954000000003</v>
      </c>
    </row>
    <row r="160" spans="1:8" x14ac:dyDescent="0.25">
      <c r="A160">
        <v>23212222222.222</v>
      </c>
      <c r="B160">
        <v>-54.853554000000003</v>
      </c>
      <c r="C160">
        <v>-48.912792000000003</v>
      </c>
      <c r="F160">
        <v>23212222222.222</v>
      </c>
      <c r="G160">
        <v>-47.585845999999997</v>
      </c>
      <c r="H160">
        <v>-39.740551000000004</v>
      </c>
    </row>
    <row r="161" spans="1:8" x14ac:dyDescent="0.25">
      <c r="A161">
        <v>24091000000</v>
      </c>
      <c r="B161">
        <v>-53.392982000000003</v>
      </c>
      <c r="C161">
        <v>-47.376148000000001</v>
      </c>
      <c r="F161">
        <v>24091000000</v>
      </c>
      <c r="G161">
        <v>-51.400905999999999</v>
      </c>
      <c r="H161">
        <v>-44.028103000000002</v>
      </c>
    </row>
    <row r="162" spans="1:8" x14ac:dyDescent="0.25">
      <c r="A162">
        <v>24969777777.778</v>
      </c>
      <c r="B162">
        <v>-53.871273000000002</v>
      </c>
      <c r="C162">
        <v>-47.702407999999998</v>
      </c>
      <c r="F162">
        <v>24969777777.778</v>
      </c>
      <c r="G162">
        <v>-52.837494</v>
      </c>
      <c r="H162">
        <v>-46.091915</v>
      </c>
    </row>
    <row r="163" spans="1:8" x14ac:dyDescent="0.25">
      <c r="A163">
        <v>25848555555.556</v>
      </c>
      <c r="B163">
        <v>-55.196865000000003</v>
      </c>
      <c r="C163">
        <v>-48.836272999999998</v>
      </c>
      <c r="F163">
        <v>25848555555.556</v>
      </c>
      <c r="G163">
        <v>-52.015915</v>
      </c>
      <c r="H163">
        <v>-45.203209000000001</v>
      </c>
    </row>
    <row r="164" spans="1:8" x14ac:dyDescent="0.25">
      <c r="A164">
        <v>26727333333.333</v>
      </c>
      <c r="B164">
        <v>-58.071872999999997</v>
      </c>
      <c r="C164">
        <v>-51.258411000000002</v>
      </c>
      <c r="F164">
        <v>26727333333.333</v>
      </c>
      <c r="G164">
        <v>-49.165863000000002</v>
      </c>
      <c r="H164">
        <v>-41.494304999999997</v>
      </c>
    </row>
    <row r="165" spans="1:8" x14ac:dyDescent="0.25">
      <c r="A165">
        <v>27606111111.111</v>
      </c>
      <c r="B165">
        <v>-59.082248999999997</v>
      </c>
      <c r="C165">
        <v>-51.227383000000003</v>
      </c>
      <c r="F165">
        <v>27606111111.111</v>
      </c>
      <c r="G165">
        <v>-47.066513</v>
      </c>
      <c r="H165">
        <v>-37.867386000000003</v>
      </c>
    </row>
    <row r="166" spans="1:8" x14ac:dyDescent="0.25">
      <c r="A166">
        <v>28484888888.889</v>
      </c>
      <c r="B166">
        <v>-62.015621000000003</v>
      </c>
      <c r="C166">
        <v>-54.225234999999998</v>
      </c>
      <c r="F166">
        <v>28484888888.889</v>
      </c>
      <c r="G166">
        <v>-43.021335999999998</v>
      </c>
      <c r="H166">
        <v>-33.522185999999998</v>
      </c>
    </row>
    <row r="167" spans="1:8" x14ac:dyDescent="0.25">
      <c r="A167">
        <v>29363666666.667</v>
      </c>
      <c r="B167">
        <v>-67.940781000000001</v>
      </c>
      <c r="C167">
        <v>-60.010936999999998</v>
      </c>
      <c r="F167">
        <v>29363666666.667</v>
      </c>
      <c r="G167">
        <v>-40.203727999999998</v>
      </c>
      <c r="H167">
        <v>-30.381830000000001</v>
      </c>
    </row>
    <row r="168" spans="1:8" x14ac:dyDescent="0.25">
      <c r="A168">
        <v>30242444444.444</v>
      </c>
      <c r="B168">
        <v>-69.570312999999999</v>
      </c>
      <c r="C168">
        <v>-61.889541999999999</v>
      </c>
      <c r="F168">
        <v>30242444444.444</v>
      </c>
      <c r="G168">
        <v>-40.351913000000003</v>
      </c>
      <c r="H168">
        <v>-30.992691000000001</v>
      </c>
    </row>
    <row r="169" spans="1:8" x14ac:dyDescent="0.25">
      <c r="A169">
        <v>31121222222.222</v>
      </c>
      <c r="B169">
        <v>-70.896950000000004</v>
      </c>
      <c r="C169">
        <v>-62.869796999999998</v>
      </c>
      <c r="F169">
        <v>31121222222.222</v>
      </c>
      <c r="G169">
        <v>-43.330536000000002</v>
      </c>
      <c r="H169">
        <v>-34.279854</v>
      </c>
    </row>
    <row r="170" spans="1:8" x14ac:dyDescent="0.25">
      <c r="A170">
        <v>32000000000</v>
      </c>
      <c r="B170">
        <v>-80.664649999999995</v>
      </c>
      <c r="C170">
        <v>-71.801102</v>
      </c>
      <c r="F170">
        <v>32000000000</v>
      </c>
      <c r="G170">
        <v>-48.956561999999998</v>
      </c>
      <c r="H170">
        <v>-38.904105999999999</v>
      </c>
    </row>
    <row r="171" spans="1:8" x14ac:dyDescent="0.25">
      <c r="A171" t="s">
        <v>21</v>
      </c>
      <c r="F171" t="s">
        <v>21</v>
      </c>
    </row>
    <row r="174" spans="1:8" x14ac:dyDescent="0.25">
      <c r="A174" t="s">
        <v>37</v>
      </c>
      <c r="F174" t="s">
        <v>37</v>
      </c>
    </row>
    <row r="175" spans="1:8" x14ac:dyDescent="0.25">
      <c r="A175" t="s">
        <v>19</v>
      </c>
      <c r="B175" t="s">
        <v>146</v>
      </c>
      <c r="C175" t="s">
        <v>77</v>
      </c>
      <c r="F175" t="s">
        <v>19</v>
      </c>
      <c r="G175" t="s">
        <v>146</v>
      </c>
      <c r="H175" t="s">
        <v>77</v>
      </c>
    </row>
    <row r="176" spans="1:8" x14ac:dyDescent="0.25">
      <c r="A176">
        <v>24182000000</v>
      </c>
      <c r="B176">
        <v>-54.102252999999997</v>
      </c>
      <c r="C176">
        <v>-49.870285000000003</v>
      </c>
      <c r="F176">
        <v>24182000000</v>
      </c>
      <c r="G176">
        <v>-65.216842999999997</v>
      </c>
      <c r="H176">
        <v>-57.708328000000002</v>
      </c>
    </row>
    <row r="177" spans="1:8" x14ac:dyDescent="0.25">
      <c r="A177">
        <v>24616333333.333</v>
      </c>
      <c r="B177">
        <v>-53.426361</v>
      </c>
      <c r="C177">
        <v>-48.583576000000001</v>
      </c>
      <c r="F177">
        <v>24616333333.333</v>
      </c>
      <c r="G177">
        <v>-69.863372999999996</v>
      </c>
      <c r="H177">
        <v>-62.280673999999998</v>
      </c>
    </row>
    <row r="178" spans="1:8" x14ac:dyDescent="0.25">
      <c r="A178">
        <v>25050666666.667</v>
      </c>
      <c r="B178">
        <v>-56.135776999999997</v>
      </c>
      <c r="C178">
        <v>-50.879989999999999</v>
      </c>
      <c r="F178">
        <v>25050666666.667</v>
      </c>
      <c r="G178">
        <v>-68.339539000000002</v>
      </c>
      <c r="H178">
        <v>-60.743378</v>
      </c>
    </row>
    <row r="179" spans="1:8" x14ac:dyDescent="0.25">
      <c r="A179">
        <v>25485000000</v>
      </c>
      <c r="B179">
        <v>-54.201346999999998</v>
      </c>
      <c r="C179">
        <v>-48.567818000000003</v>
      </c>
      <c r="F179">
        <v>25485000000</v>
      </c>
      <c r="G179">
        <v>-66.124724999999998</v>
      </c>
      <c r="H179">
        <v>-58.852257000000002</v>
      </c>
    </row>
    <row r="180" spans="1:8" x14ac:dyDescent="0.25">
      <c r="A180">
        <v>25919333333.333</v>
      </c>
      <c r="B180">
        <v>-56.799968999999997</v>
      </c>
      <c r="C180">
        <v>-51.123851999999999</v>
      </c>
      <c r="F180">
        <v>25919333333.333</v>
      </c>
      <c r="G180">
        <v>-70.051102</v>
      </c>
      <c r="H180">
        <v>-63.304535000000001</v>
      </c>
    </row>
    <row r="181" spans="1:8" x14ac:dyDescent="0.25">
      <c r="A181">
        <v>26353666666.667</v>
      </c>
      <c r="B181">
        <v>-56.174522000000003</v>
      </c>
      <c r="C181">
        <v>-50.268878999999998</v>
      </c>
      <c r="F181">
        <v>26353666666.667</v>
      </c>
      <c r="G181">
        <v>-66.953277999999997</v>
      </c>
      <c r="H181">
        <v>-59.820163999999998</v>
      </c>
    </row>
    <row r="182" spans="1:8" x14ac:dyDescent="0.25">
      <c r="A182">
        <v>26788000000</v>
      </c>
      <c r="B182">
        <v>-56.065959999999997</v>
      </c>
      <c r="C182">
        <v>-49.936920000000001</v>
      </c>
      <c r="F182">
        <v>26788000000</v>
      </c>
      <c r="G182">
        <v>-66.355873000000003</v>
      </c>
      <c r="H182">
        <v>-58.508495000000003</v>
      </c>
    </row>
    <row r="183" spans="1:8" x14ac:dyDescent="0.25">
      <c r="A183">
        <v>27222333333.333</v>
      </c>
      <c r="B183">
        <v>-54.639125999999997</v>
      </c>
      <c r="C183">
        <v>-48.781635000000001</v>
      </c>
      <c r="F183">
        <v>27222333333.333</v>
      </c>
      <c r="G183">
        <v>-69.627014000000003</v>
      </c>
      <c r="H183">
        <v>-61.866325000000003</v>
      </c>
    </row>
    <row r="184" spans="1:8" x14ac:dyDescent="0.25">
      <c r="A184">
        <v>27656666666.667</v>
      </c>
      <c r="B184">
        <v>-55.866154000000002</v>
      </c>
      <c r="C184">
        <v>-49.925392000000002</v>
      </c>
      <c r="F184">
        <v>27656666666.667</v>
      </c>
      <c r="G184">
        <v>-73.458625999999995</v>
      </c>
      <c r="H184">
        <v>-65.613335000000006</v>
      </c>
    </row>
    <row r="185" spans="1:8" x14ac:dyDescent="0.25">
      <c r="A185">
        <v>28091000000</v>
      </c>
      <c r="B185">
        <v>-56.652531000000003</v>
      </c>
      <c r="C185">
        <v>-50.6357</v>
      </c>
      <c r="F185">
        <v>28091000000</v>
      </c>
      <c r="G185">
        <v>-81.794334000000006</v>
      </c>
      <c r="H185">
        <v>-74.421531999999999</v>
      </c>
    </row>
    <row r="186" spans="1:8" x14ac:dyDescent="0.25">
      <c r="A186">
        <v>28525333333.333</v>
      </c>
      <c r="B186">
        <v>-56.699772000000003</v>
      </c>
      <c r="C186">
        <v>-50.530906999999999</v>
      </c>
      <c r="F186">
        <v>28525333333.333</v>
      </c>
      <c r="G186">
        <v>-71.534133999999995</v>
      </c>
      <c r="H186">
        <v>-64.788559000000006</v>
      </c>
    </row>
    <row r="187" spans="1:8" x14ac:dyDescent="0.25">
      <c r="A187">
        <v>28959666666.667</v>
      </c>
      <c r="B187">
        <v>-61.535972999999998</v>
      </c>
      <c r="C187">
        <v>-55.175384999999999</v>
      </c>
      <c r="F187">
        <v>28959666666.667</v>
      </c>
      <c r="G187">
        <v>-71.885185000000007</v>
      </c>
      <c r="H187">
        <v>-65.072479000000001</v>
      </c>
    </row>
    <row r="188" spans="1:8" x14ac:dyDescent="0.25">
      <c r="A188">
        <v>29394000000</v>
      </c>
      <c r="B188">
        <v>-62.668903</v>
      </c>
      <c r="C188">
        <v>-55.855441999999996</v>
      </c>
      <c r="F188">
        <v>29394000000</v>
      </c>
      <c r="G188">
        <v>-65.691665999999998</v>
      </c>
      <c r="H188">
        <v>-58.020102999999999</v>
      </c>
    </row>
    <row r="189" spans="1:8" x14ac:dyDescent="0.25">
      <c r="A189">
        <v>29828333333.333</v>
      </c>
      <c r="B189">
        <v>-68.084625000000003</v>
      </c>
      <c r="C189">
        <v>-60.229762999999998</v>
      </c>
      <c r="F189">
        <v>29828333333.333</v>
      </c>
      <c r="G189">
        <v>-70.154976000000005</v>
      </c>
      <c r="H189">
        <v>-60.955852999999998</v>
      </c>
    </row>
    <row r="190" spans="1:8" x14ac:dyDescent="0.25">
      <c r="A190">
        <v>30262666666.667</v>
      </c>
      <c r="B190">
        <v>-62.081909000000003</v>
      </c>
      <c r="C190">
        <v>-54.291522999999998</v>
      </c>
      <c r="F190">
        <v>30262666666.667</v>
      </c>
      <c r="G190">
        <v>-70.259772999999996</v>
      </c>
      <c r="H190">
        <v>-60.760620000000003</v>
      </c>
    </row>
    <row r="191" spans="1:8" x14ac:dyDescent="0.25">
      <c r="A191">
        <v>30697000000</v>
      </c>
      <c r="B191">
        <v>-66.460205000000002</v>
      </c>
      <c r="C191">
        <v>-58.530360999999999</v>
      </c>
      <c r="F191">
        <v>30697000000</v>
      </c>
      <c r="G191">
        <v>-67.591705000000005</v>
      </c>
      <c r="H191">
        <v>-57.769806000000003</v>
      </c>
    </row>
    <row r="192" spans="1:8" x14ac:dyDescent="0.25">
      <c r="A192">
        <v>31131333333.333</v>
      </c>
      <c r="B192">
        <v>-60.747829000000003</v>
      </c>
      <c r="C192">
        <v>-53.067059</v>
      </c>
      <c r="F192">
        <v>31131333333.333</v>
      </c>
      <c r="G192">
        <v>-70.092117000000002</v>
      </c>
      <c r="H192">
        <v>-60.732894999999999</v>
      </c>
    </row>
    <row r="193" spans="1:8" x14ac:dyDescent="0.25">
      <c r="A193">
        <v>31565666666.667</v>
      </c>
      <c r="B193">
        <v>-64.021468999999996</v>
      </c>
      <c r="C193">
        <v>-55.994315999999998</v>
      </c>
      <c r="F193">
        <v>31565666666.667</v>
      </c>
      <c r="G193">
        <v>-67.877571000000003</v>
      </c>
      <c r="H193">
        <v>-58.826889000000001</v>
      </c>
    </row>
    <row r="194" spans="1:8" x14ac:dyDescent="0.25">
      <c r="A194">
        <v>32000000000</v>
      </c>
      <c r="B194">
        <v>-59.449157999999997</v>
      </c>
      <c r="C194">
        <v>-50.585605999999999</v>
      </c>
      <c r="F194">
        <v>32000000000</v>
      </c>
      <c r="G194">
        <v>-63.176555999999998</v>
      </c>
      <c r="H194">
        <v>-53.124099999999999</v>
      </c>
    </row>
    <row r="195" spans="1:8" x14ac:dyDescent="0.25">
      <c r="A195" t="s">
        <v>21</v>
      </c>
      <c r="F195" t="s">
        <v>21</v>
      </c>
    </row>
    <row r="198" spans="1:8" x14ac:dyDescent="0.25">
      <c r="A198" t="s">
        <v>39</v>
      </c>
      <c r="F198" t="s">
        <v>39</v>
      </c>
    </row>
    <row r="199" spans="1:8" x14ac:dyDescent="0.25">
      <c r="A199" t="s">
        <v>19</v>
      </c>
      <c r="B199" t="s">
        <v>147</v>
      </c>
      <c r="C199" t="s">
        <v>78</v>
      </c>
      <c r="F199" t="s">
        <v>19</v>
      </c>
      <c r="G199" t="s">
        <v>147</v>
      </c>
      <c r="H199" t="s">
        <v>78</v>
      </c>
    </row>
    <row r="200" spans="1:8" x14ac:dyDescent="0.25">
      <c r="A200">
        <v>31818000000</v>
      </c>
      <c r="B200">
        <v>-51.094662</v>
      </c>
      <c r="C200">
        <v>-46.862693999999998</v>
      </c>
      <c r="F200">
        <v>31818000000</v>
      </c>
      <c r="G200">
        <v>-68.402091999999996</v>
      </c>
      <c r="H200">
        <v>-60.893580999999998</v>
      </c>
    </row>
    <row r="201" spans="1:8" x14ac:dyDescent="0.25">
      <c r="A201">
        <v>31828111111.111</v>
      </c>
      <c r="B201">
        <v>-50.740025000000003</v>
      </c>
      <c r="C201">
        <v>-45.897239999999996</v>
      </c>
      <c r="F201">
        <v>31828111111.111</v>
      </c>
      <c r="G201">
        <v>-69.058318999999997</v>
      </c>
      <c r="H201">
        <v>-61.475619999999999</v>
      </c>
    </row>
    <row r="202" spans="1:8" x14ac:dyDescent="0.25">
      <c r="A202">
        <v>31838222222.222</v>
      </c>
      <c r="B202">
        <v>-50.316208000000003</v>
      </c>
      <c r="C202">
        <v>-45.060425000000002</v>
      </c>
      <c r="F202">
        <v>31838222222.222</v>
      </c>
      <c r="G202">
        <v>-69.533691000000005</v>
      </c>
      <c r="H202">
        <v>-61.937533999999999</v>
      </c>
    </row>
    <row r="203" spans="1:8" x14ac:dyDescent="0.25">
      <c r="A203">
        <v>31848333333.333</v>
      </c>
      <c r="B203">
        <v>-49.937538000000004</v>
      </c>
      <c r="C203">
        <v>-44.304008000000003</v>
      </c>
      <c r="F203">
        <v>31848333333.333</v>
      </c>
      <c r="G203">
        <v>-69.025435999999999</v>
      </c>
      <c r="H203">
        <v>-61.752974999999999</v>
      </c>
    </row>
    <row r="204" spans="1:8" x14ac:dyDescent="0.25">
      <c r="A204">
        <v>31858444444.444</v>
      </c>
      <c r="B204">
        <v>-49.773913999999998</v>
      </c>
      <c r="C204">
        <v>-44.097797</v>
      </c>
      <c r="F204">
        <v>31858444444.444</v>
      </c>
      <c r="G204">
        <v>-67.81559</v>
      </c>
      <c r="H204">
        <v>-61.069015999999998</v>
      </c>
    </row>
    <row r="205" spans="1:8" x14ac:dyDescent="0.25">
      <c r="A205">
        <v>31868555555.556</v>
      </c>
      <c r="B205">
        <v>-49.561160999999998</v>
      </c>
      <c r="C205">
        <v>-43.655518000000001</v>
      </c>
      <c r="F205">
        <v>31868555555.556</v>
      </c>
      <c r="G205">
        <v>-67.656929000000005</v>
      </c>
      <c r="H205">
        <v>-60.523808000000002</v>
      </c>
    </row>
    <row r="206" spans="1:8" x14ac:dyDescent="0.25">
      <c r="A206">
        <v>31878666666.667</v>
      </c>
      <c r="B206">
        <v>-49.511642000000002</v>
      </c>
      <c r="C206">
        <v>-43.382598999999999</v>
      </c>
      <c r="F206">
        <v>31878666666.667</v>
      </c>
      <c r="G206">
        <v>-67.574860000000001</v>
      </c>
      <c r="H206">
        <v>-59.727477999999998</v>
      </c>
    </row>
    <row r="207" spans="1:8" x14ac:dyDescent="0.25">
      <c r="A207">
        <v>31888777777.778</v>
      </c>
      <c r="B207">
        <v>-49.266055999999999</v>
      </c>
      <c r="C207">
        <v>-43.408566</v>
      </c>
      <c r="F207">
        <v>31888777777.778</v>
      </c>
      <c r="G207">
        <v>-66.982108999999994</v>
      </c>
      <c r="H207">
        <v>-59.221415999999998</v>
      </c>
    </row>
    <row r="208" spans="1:8" x14ac:dyDescent="0.25">
      <c r="A208">
        <v>31898888888.889</v>
      </c>
      <c r="B208">
        <v>-49.445728000000003</v>
      </c>
      <c r="C208">
        <v>-43.504967000000001</v>
      </c>
      <c r="F208">
        <v>31898888888.889</v>
      </c>
      <c r="G208">
        <v>-66.777618000000004</v>
      </c>
      <c r="H208">
        <v>-58.932319999999997</v>
      </c>
    </row>
    <row r="209" spans="1:8" x14ac:dyDescent="0.25">
      <c r="A209">
        <v>31909000000</v>
      </c>
      <c r="B209">
        <v>-49.433086000000003</v>
      </c>
      <c r="C209">
        <v>-43.416252</v>
      </c>
      <c r="F209">
        <v>31909000000</v>
      </c>
      <c r="G209">
        <v>-65.665733000000003</v>
      </c>
      <c r="H209">
        <v>-58.292926999999999</v>
      </c>
    </row>
    <row r="210" spans="1:8" x14ac:dyDescent="0.25">
      <c r="A210">
        <v>31919111111.111</v>
      </c>
      <c r="B210">
        <v>-49.658538999999998</v>
      </c>
      <c r="C210">
        <v>-43.489669999999997</v>
      </c>
      <c r="F210">
        <v>31919111111.111</v>
      </c>
      <c r="G210">
        <v>-65.552841000000001</v>
      </c>
      <c r="H210">
        <v>-58.807270000000003</v>
      </c>
    </row>
    <row r="211" spans="1:8" x14ac:dyDescent="0.25">
      <c r="A211">
        <v>31929222222.222</v>
      </c>
      <c r="B211">
        <v>-49.885219999999997</v>
      </c>
      <c r="C211">
        <v>-43.524628</v>
      </c>
      <c r="F211">
        <v>31929222222.222</v>
      </c>
      <c r="G211">
        <v>-65.308661999999998</v>
      </c>
      <c r="H211">
        <v>-58.495953</v>
      </c>
    </row>
    <row r="212" spans="1:8" x14ac:dyDescent="0.25">
      <c r="A212">
        <v>31939333333.333</v>
      </c>
      <c r="B212">
        <v>-50.139656000000002</v>
      </c>
      <c r="C212">
        <v>-43.326191000000001</v>
      </c>
      <c r="F212">
        <v>31939333333.333</v>
      </c>
      <c r="G212">
        <v>-65.282027999999997</v>
      </c>
      <c r="H212">
        <v>-57.610469999999999</v>
      </c>
    </row>
    <row r="213" spans="1:8" x14ac:dyDescent="0.25">
      <c r="A213">
        <v>31949444444.444</v>
      </c>
      <c r="B213">
        <v>-50.342899000000003</v>
      </c>
      <c r="C213">
        <v>-42.488028999999997</v>
      </c>
      <c r="F213">
        <v>31949444444.444</v>
      </c>
      <c r="G213">
        <v>-65.135445000000004</v>
      </c>
      <c r="H213">
        <v>-55.936317000000003</v>
      </c>
    </row>
    <row r="214" spans="1:8" x14ac:dyDescent="0.25">
      <c r="A214">
        <v>31959555555.556</v>
      </c>
      <c r="B214">
        <v>-50.603115000000003</v>
      </c>
      <c r="C214">
        <v>-42.812728999999997</v>
      </c>
      <c r="F214">
        <v>31959555555.556</v>
      </c>
      <c r="G214">
        <v>-66.198386999999997</v>
      </c>
      <c r="H214">
        <v>-56.699238000000001</v>
      </c>
    </row>
    <row r="215" spans="1:8" x14ac:dyDescent="0.25">
      <c r="A215">
        <v>31969666666.667</v>
      </c>
      <c r="B215">
        <v>-50.785114</v>
      </c>
      <c r="C215">
        <v>-42.855274000000001</v>
      </c>
      <c r="F215">
        <v>31969666666.667</v>
      </c>
      <c r="G215">
        <v>-66.721290999999994</v>
      </c>
      <c r="H215">
        <v>-56.899391000000001</v>
      </c>
    </row>
    <row r="216" spans="1:8" x14ac:dyDescent="0.25">
      <c r="A216">
        <v>31979777777.778</v>
      </c>
      <c r="B216">
        <v>-50.974128999999998</v>
      </c>
      <c r="C216">
        <v>-43.293357999999998</v>
      </c>
      <c r="F216">
        <v>31979777777.778</v>
      </c>
      <c r="G216">
        <v>-66.917679000000007</v>
      </c>
      <c r="H216">
        <v>-57.558453</v>
      </c>
    </row>
    <row r="217" spans="1:8" x14ac:dyDescent="0.25">
      <c r="A217">
        <v>31989888888.889</v>
      </c>
      <c r="B217">
        <v>-51.233814000000002</v>
      </c>
      <c r="C217">
        <v>-43.206660999999997</v>
      </c>
      <c r="F217">
        <v>31989888888.889</v>
      </c>
      <c r="G217">
        <v>-67.244110000000006</v>
      </c>
      <c r="H217">
        <v>-58.193432000000001</v>
      </c>
    </row>
    <row r="218" spans="1:8" x14ac:dyDescent="0.25">
      <c r="A218">
        <v>32000000000</v>
      </c>
      <c r="B218">
        <v>-51.437412000000002</v>
      </c>
      <c r="C218">
        <v>-42.573860000000003</v>
      </c>
      <c r="F218">
        <v>32000000000</v>
      </c>
      <c r="G218">
        <v>-67.438300999999996</v>
      </c>
      <c r="H218">
        <v>-57.385845000000003</v>
      </c>
    </row>
    <row r="219" spans="1:8" x14ac:dyDescent="0.25">
      <c r="A219" t="s">
        <v>21</v>
      </c>
      <c r="F219" t="s">
        <v>21</v>
      </c>
    </row>
    <row r="222" spans="1:8" x14ac:dyDescent="0.25">
      <c r="A222" t="s">
        <v>41</v>
      </c>
      <c r="F222" t="s">
        <v>41</v>
      </c>
    </row>
    <row r="223" spans="1:8" x14ac:dyDescent="0.25">
      <c r="A223" t="s">
        <v>19</v>
      </c>
      <c r="B223" t="s">
        <v>148</v>
      </c>
      <c r="C223" t="s">
        <v>79</v>
      </c>
      <c r="F223" t="s">
        <v>19</v>
      </c>
      <c r="G223" t="s">
        <v>148</v>
      </c>
      <c r="H223" t="s">
        <v>79</v>
      </c>
    </row>
    <row r="224" spans="1:8" x14ac:dyDescent="0.25">
      <c r="A224">
        <v>29798000000</v>
      </c>
      <c r="B224">
        <v>-59.814715999999997</v>
      </c>
      <c r="C224">
        <v>-55.582748000000002</v>
      </c>
      <c r="F224">
        <v>29798000000</v>
      </c>
      <c r="G224">
        <v>-64.768280000000004</v>
      </c>
      <c r="H224">
        <v>-57.259765999999999</v>
      </c>
    </row>
    <row r="225" spans="1:8" x14ac:dyDescent="0.25">
      <c r="A225">
        <v>29920333333.333</v>
      </c>
      <c r="B225">
        <v>-55.375205999999999</v>
      </c>
      <c r="C225">
        <v>-50.532420999999999</v>
      </c>
      <c r="F225">
        <v>29920333333.333</v>
      </c>
      <c r="G225">
        <v>-61.988483000000002</v>
      </c>
      <c r="H225">
        <v>-54.405780999999998</v>
      </c>
    </row>
    <row r="226" spans="1:8" x14ac:dyDescent="0.25">
      <c r="A226">
        <v>30042666666.667</v>
      </c>
      <c r="B226">
        <v>-57.536048999999998</v>
      </c>
      <c r="C226">
        <v>-52.280262</v>
      </c>
      <c r="F226">
        <v>30042666666.667</v>
      </c>
      <c r="G226">
        <v>-62.681514999999997</v>
      </c>
      <c r="H226">
        <v>-55.085354000000002</v>
      </c>
    </row>
    <row r="227" spans="1:8" x14ac:dyDescent="0.25">
      <c r="A227">
        <v>30165000000</v>
      </c>
      <c r="B227">
        <v>-56.605297</v>
      </c>
      <c r="C227">
        <v>-50.971767</v>
      </c>
      <c r="F227">
        <v>30165000000</v>
      </c>
      <c r="G227">
        <v>-64.952972000000003</v>
      </c>
      <c r="H227">
        <v>-57.680508000000003</v>
      </c>
    </row>
    <row r="228" spans="1:8" x14ac:dyDescent="0.25">
      <c r="A228">
        <v>30287333333.333</v>
      </c>
      <c r="B228">
        <v>-58.407516000000001</v>
      </c>
      <c r="C228">
        <v>-52.731400000000001</v>
      </c>
      <c r="F228">
        <v>30287333333.333</v>
      </c>
      <c r="G228">
        <v>-61.083655999999998</v>
      </c>
      <c r="H228">
        <v>-54.337085999999999</v>
      </c>
    </row>
    <row r="229" spans="1:8" x14ac:dyDescent="0.25">
      <c r="A229">
        <v>30409666666.667</v>
      </c>
      <c r="B229">
        <v>-54.283661000000002</v>
      </c>
      <c r="C229">
        <v>-48.378017</v>
      </c>
      <c r="F229">
        <v>30409666666.667</v>
      </c>
      <c r="G229">
        <v>-63.055934999999998</v>
      </c>
      <c r="H229">
        <v>-55.922817000000002</v>
      </c>
    </row>
    <row r="230" spans="1:8" x14ac:dyDescent="0.25">
      <c r="A230">
        <v>30532000000</v>
      </c>
      <c r="B230">
        <v>-58.138137999999998</v>
      </c>
      <c r="C230">
        <v>-52.009093999999997</v>
      </c>
      <c r="F230">
        <v>30532000000</v>
      </c>
      <c r="G230">
        <v>-66.054787000000005</v>
      </c>
      <c r="H230">
        <v>-58.207408999999998</v>
      </c>
    </row>
    <row r="231" spans="1:8" x14ac:dyDescent="0.25">
      <c r="A231">
        <v>30654333333.333</v>
      </c>
      <c r="B231">
        <v>-61.746409999999997</v>
      </c>
      <c r="C231">
        <v>-55.888924000000003</v>
      </c>
      <c r="F231">
        <v>30654333333.333</v>
      </c>
      <c r="G231">
        <v>-61.722740000000002</v>
      </c>
      <c r="H231">
        <v>-53.962051000000002</v>
      </c>
    </row>
    <row r="232" spans="1:8" x14ac:dyDescent="0.25">
      <c r="A232">
        <v>30776666666.667</v>
      </c>
      <c r="B232">
        <v>-54.587448000000002</v>
      </c>
      <c r="C232">
        <v>-48.646687</v>
      </c>
      <c r="F232">
        <v>30776666666.667</v>
      </c>
      <c r="G232">
        <v>-61.604866000000001</v>
      </c>
      <c r="H232">
        <v>-53.759571000000001</v>
      </c>
    </row>
    <row r="233" spans="1:8" x14ac:dyDescent="0.25">
      <c r="A233">
        <v>30899000000</v>
      </c>
      <c r="B233">
        <v>-58.367584000000001</v>
      </c>
      <c r="C233">
        <v>-52.350754000000002</v>
      </c>
      <c r="F233">
        <v>30899000000</v>
      </c>
      <c r="G233">
        <v>-64.118865999999997</v>
      </c>
      <c r="H233">
        <v>-56.746062999999999</v>
      </c>
    </row>
    <row r="234" spans="1:8" x14ac:dyDescent="0.25">
      <c r="A234">
        <v>31021333333.333</v>
      </c>
      <c r="B234">
        <v>-58.771244000000003</v>
      </c>
      <c r="C234">
        <v>-52.602378999999999</v>
      </c>
      <c r="F234">
        <v>31021333333.333</v>
      </c>
      <c r="G234">
        <v>-61.146099</v>
      </c>
      <c r="H234">
        <v>-54.40052</v>
      </c>
    </row>
    <row r="235" spans="1:8" x14ac:dyDescent="0.25">
      <c r="A235">
        <v>31143666666.667</v>
      </c>
      <c r="B235">
        <v>-57.035595000000001</v>
      </c>
      <c r="C235">
        <v>-50.675007000000001</v>
      </c>
      <c r="F235">
        <v>31143666666.667</v>
      </c>
      <c r="G235">
        <v>-61.005665</v>
      </c>
      <c r="H235">
        <v>-54.192959000000002</v>
      </c>
    </row>
    <row r="236" spans="1:8" x14ac:dyDescent="0.25">
      <c r="A236">
        <v>31266000000</v>
      </c>
      <c r="B236">
        <v>-61.350037</v>
      </c>
      <c r="C236">
        <v>-54.536574999999999</v>
      </c>
      <c r="F236">
        <v>31266000000</v>
      </c>
      <c r="G236">
        <v>-63.233367999999999</v>
      </c>
      <c r="H236">
        <v>-55.561813000000001</v>
      </c>
    </row>
    <row r="237" spans="1:8" x14ac:dyDescent="0.25">
      <c r="A237">
        <v>31388333333.333</v>
      </c>
      <c r="B237">
        <v>-59.276752000000002</v>
      </c>
      <c r="C237">
        <v>-51.421886000000001</v>
      </c>
      <c r="F237">
        <v>31388333333.333</v>
      </c>
      <c r="G237">
        <v>-60.238574999999997</v>
      </c>
      <c r="H237">
        <v>-51.039448</v>
      </c>
    </row>
    <row r="238" spans="1:8" x14ac:dyDescent="0.25">
      <c r="A238">
        <v>31510666666.667</v>
      </c>
      <c r="B238">
        <v>-60.251868999999999</v>
      </c>
      <c r="C238">
        <v>-52.461483000000001</v>
      </c>
      <c r="F238">
        <v>31510666666.667</v>
      </c>
      <c r="G238">
        <v>-59.120013999999998</v>
      </c>
      <c r="H238">
        <v>-49.620865000000002</v>
      </c>
    </row>
    <row r="239" spans="1:8" x14ac:dyDescent="0.25">
      <c r="A239">
        <v>31633000000</v>
      </c>
      <c r="B239">
        <v>-57.951180000000001</v>
      </c>
      <c r="C239">
        <v>-50.021338999999998</v>
      </c>
      <c r="F239">
        <v>31633000000</v>
      </c>
      <c r="G239">
        <v>-60.797710000000002</v>
      </c>
      <c r="H239">
        <v>-50.975814999999997</v>
      </c>
    </row>
    <row r="240" spans="1:8" x14ac:dyDescent="0.25">
      <c r="A240">
        <v>31755333333.333</v>
      </c>
      <c r="B240">
        <v>-60.827903999999997</v>
      </c>
      <c r="C240">
        <v>-53.147129</v>
      </c>
      <c r="F240">
        <v>31755333333.333</v>
      </c>
      <c r="G240">
        <v>-58.840831999999999</v>
      </c>
      <c r="H240">
        <v>-49.481608999999999</v>
      </c>
    </row>
    <row r="241" spans="1:8" x14ac:dyDescent="0.25">
      <c r="A241">
        <v>31877666666.667</v>
      </c>
      <c r="B241">
        <v>-56.818676000000004</v>
      </c>
      <c r="C241">
        <v>-48.791527000000002</v>
      </c>
      <c r="F241">
        <v>31877666666.667</v>
      </c>
      <c r="G241">
        <v>-57.241821000000002</v>
      </c>
      <c r="H241">
        <v>-48.191142999999997</v>
      </c>
    </row>
    <row r="242" spans="1:8" x14ac:dyDescent="0.25">
      <c r="A242">
        <v>32000000000</v>
      </c>
      <c r="B242">
        <v>-58.246245999999999</v>
      </c>
      <c r="C242">
        <v>-49.382697999999998</v>
      </c>
      <c r="F242">
        <v>32000000000</v>
      </c>
      <c r="G242">
        <v>-55.7117</v>
      </c>
      <c r="H242">
        <v>-45.659247999999998</v>
      </c>
    </row>
    <row r="243" spans="1:8" x14ac:dyDescent="0.25">
      <c r="A243" t="s">
        <v>21</v>
      </c>
      <c r="F243" t="s">
        <v>21</v>
      </c>
    </row>
    <row r="246" spans="1:8" x14ac:dyDescent="0.25">
      <c r="A246" t="s">
        <v>43</v>
      </c>
      <c r="F246" t="s">
        <v>43</v>
      </c>
    </row>
    <row r="247" spans="1:8" x14ac:dyDescent="0.25">
      <c r="A247" t="s">
        <v>19</v>
      </c>
      <c r="B247" t="s">
        <v>149</v>
      </c>
      <c r="C247" t="s">
        <v>80</v>
      </c>
      <c r="F247" t="s">
        <v>19</v>
      </c>
      <c r="G247" t="s">
        <v>149</v>
      </c>
      <c r="H247" t="s">
        <v>80</v>
      </c>
    </row>
    <row r="248" spans="1:8" x14ac:dyDescent="0.25">
      <c r="A248">
        <v>8273000000</v>
      </c>
      <c r="B248">
        <v>-42.481921999999997</v>
      </c>
      <c r="C248">
        <v>-38.249954000000002</v>
      </c>
      <c r="F248">
        <v>8273000000</v>
      </c>
      <c r="G248">
        <v>-43.128155</v>
      </c>
      <c r="H248">
        <v>-35.619644000000001</v>
      </c>
    </row>
    <row r="249" spans="1:8" x14ac:dyDescent="0.25">
      <c r="A249">
        <v>9480055555.5555992</v>
      </c>
      <c r="B249">
        <v>-50.162616999999997</v>
      </c>
      <c r="C249">
        <v>-45.319831999999998</v>
      </c>
      <c r="F249">
        <v>9480055555.5555992</v>
      </c>
      <c r="G249">
        <v>-59.995842000000003</v>
      </c>
      <c r="H249">
        <v>-52.413142999999998</v>
      </c>
    </row>
    <row r="250" spans="1:8" x14ac:dyDescent="0.25">
      <c r="A250">
        <v>10687111111.111</v>
      </c>
      <c r="B250">
        <v>-57.382117999999998</v>
      </c>
      <c r="C250">
        <v>-52.126331</v>
      </c>
      <c r="F250">
        <v>10687111111.111</v>
      </c>
      <c r="G250">
        <v>-65.800017999999994</v>
      </c>
      <c r="H250">
        <v>-58.203854</v>
      </c>
    </row>
    <row r="251" spans="1:8" x14ac:dyDescent="0.25">
      <c r="A251">
        <v>11894166666.667</v>
      </c>
      <c r="B251">
        <v>-72.406859999999995</v>
      </c>
      <c r="C251">
        <v>-66.773330999999999</v>
      </c>
      <c r="F251">
        <v>11894166666.667</v>
      </c>
      <c r="G251">
        <v>-70.584075999999996</v>
      </c>
      <c r="H251">
        <v>-63.311615000000003</v>
      </c>
    </row>
    <row r="252" spans="1:8" x14ac:dyDescent="0.25">
      <c r="A252">
        <v>13101222222.222</v>
      </c>
      <c r="B252">
        <v>-63.349384000000001</v>
      </c>
      <c r="C252">
        <v>-57.673271</v>
      </c>
      <c r="F252">
        <v>13101222222.222</v>
      </c>
      <c r="G252">
        <v>-60.892364999999998</v>
      </c>
      <c r="H252">
        <v>-54.145794000000002</v>
      </c>
    </row>
    <row r="253" spans="1:8" x14ac:dyDescent="0.25">
      <c r="A253">
        <v>14308277777.778</v>
      </c>
      <c r="B253">
        <v>-63.083953999999999</v>
      </c>
      <c r="C253">
        <v>-57.178310000000003</v>
      </c>
      <c r="F253">
        <v>14308277777.778</v>
      </c>
      <c r="G253">
        <v>-57.511260999999998</v>
      </c>
      <c r="H253">
        <v>-50.378143000000001</v>
      </c>
    </row>
    <row r="254" spans="1:8" x14ac:dyDescent="0.25">
      <c r="A254">
        <v>15515333333.333</v>
      </c>
      <c r="B254">
        <v>-66.396384999999995</v>
      </c>
      <c r="C254">
        <v>-60.267344999999999</v>
      </c>
      <c r="F254">
        <v>15515333333.333</v>
      </c>
      <c r="G254">
        <v>-72.663955999999999</v>
      </c>
      <c r="H254">
        <v>-64.816574000000003</v>
      </c>
    </row>
    <row r="255" spans="1:8" x14ac:dyDescent="0.25">
      <c r="A255">
        <v>16722388888.889</v>
      </c>
      <c r="B255">
        <v>-66.356834000000006</v>
      </c>
      <c r="C255">
        <v>-60.499347999999998</v>
      </c>
      <c r="F255">
        <v>16722388888.889</v>
      </c>
      <c r="G255">
        <v>-77.196563999999995</v>
      </c>
      <c r="H255">
        <v>-69.435867000000002</v>
      </c>
    </row>
    <row r="256" spans="1:8" x14ac:dyDescent="0.25">
      <c r="A256">
        <v>17929444444.444</v>
      </c>
      <c r="B256">
        <v>-59.460281000000002</v>
      </c>
      <c r="C256">
        <v>-53.519523999999997</v>
      </c>
      <c r="F256">
        <v>17929444444.444</v>
      </c>
      <c r="G256">
        <v>-75.397902999999999</v>
      </c>
      <c r="H256">
        <v>-67.552611999999996</v>
      </c>
    </row>
    <row r="257" spans="1:8" x14ac:dyDescent="0.25">
      <c r="A257">
        <v>19136500000</v>
      </c>
      <c r="B257">
        <v>-62.975845</v>
      </c>
      <c r="C257">
        <v>-56.959010999999997</v>
      </c>
      <c r="F257">
        <v>19136500000</v>
      </c>
      <c r="G257">
        <v>-82.292175</v>
      </c>
      <c r="H257">
        <v>-74.919372999999993</v>
      </c>
    </row>
    <row r="258" spans="1:8" x14ac:dyDescent="0.25">
      <c r="A258">
        <v>20343555555.556</v>
      </c>
      <c r="B258">
        <v>-71.413948000000005</v>
      </c>
      <c r="C258">
        <v>-65.245079000000004</v>
      </c>
      <c r="F258">
        <v>20343555555.556</v>
      </c>
      <c r="G258">
        <v>-64.745795999999999</v>
      </c>
      <c r="H258">
        <v>-58.000221000000003</v>
      </c>
    </row>
    <row r="259" spans="1:8" x14ac:dyDescent="0.25">
      <c r="A259">
        <v>21550611111.111</v>
      </c>
      <c r="B259">
        <v>-74.372314000000003</v>
      </c>
      <c r="C259">
        <v>-68.011725999999996</v>
      </c>
      <c r="F259">
        <v>21550611111.111</v>
      </c>
      <c r="G259">
        <v>-71.463142000000005</v>
      </c>
      <c r="H259">
        <v>-64.650435999999999</v>
      </c>
    </row>
    <row r="260" spans="1:8" x14ac:dyDescent="0.25">
      <c r="A260">
        <v>22757666666.667</v>
      </c>
      <c r="B260">
        <v>-66.648781</v>
      </c>
      <c r="C260">
        <v>-59.835320000000003</v>
      </c>
      <c r="F260">
        <v>22757666666.667</v>
      </c>
      <c r="G260">
        <v>-78.345450999999997</v>
      </c>
      <c r="H260">
        <v>-70.673896999999997</v>
      </c>
    </row>
    <row r="261" spans="1:8" x14ac:dyDescent="0.25">
      <c r="A261">
        <v>23964722222.222</v>
      </c>
      <c r="B261">
        <v>-69.017380000000003</v>
      </c>
      <c r="C261">
        <v>-61.162514000000002</v>
      </c>
      <c r="F261">
        <v>23964722222.222</v>
      </c>
      <c r="G261">
        <v>-73.014221000000006</v>
      </c>
      <c r="H261">
        <v>-63.815094000000002</v>
      </c>
    </row>
    <row r="262" spans="1:8" x14ac:dyDescent="0.25">
      <c r="A262">
        <v>25171777777.778</v>
      </c>
      <c r="B262">
        <v>-67.12706</v>
      </c>
      <c r="C262">
        <v>-59.336674000000002</v>
      </c>
      <c r="F262">
        <v>25171777777.778</v>
      </c>
      <c r="G262">
        <v>-68.637343999999999</v>
      </c>
      <c r="H262">
        <v>-59.138195000000003</v>
      </c>
    </row>
    <row r="263" spans="1:8" x14ac:dyDescent="0.25">
      <c r="A263">
        <v>26378833333.333</v>
      </c>
      <c r="B263">
        <v>-61.347465999999997</v>
      </c>
      <c r="C263">
        <v>-53.417622000000001</v>
      </c>
      <c r="F263">
        <v>26378833333.333</v>
      </c>
      <c r="G263">
        <v>-73.461265999999995</v>
      </c>
      <c r="H263">
        <v>-63.63937</v>
      </c>
    </row>
    <row r="264" spans="1:8" x14ac:dyDescent="0.25">
      <c r="A264">
        <v>27585888888.889</v>
      </c>
      <c r="B264">
        <v>-61.549683000000002</v>
      </c>
      <c r="C264">
        <v>-53.868907999999998</v>
      </c>
      <c r="F264">
        <v>27585888888.889</v>
      </c>
      <c r="G264">
        <v>-80.539146000000002</v>
      </c>
      <c r="H264">
        <v>-71.179924</v>
      </c>
    </row>
    <row r="265" spans="1:8" x14ac:dyDescent="0.25">
      <c r="A265">
        <v>28792944444.444</v>
      </c>
      <c r="B265">
        <v>-63.695168000000002</v>
      </c>
      <c r="C265">
        <v>-55.668018000000004</v>
      </c>
      <c r="F265">
        <v>28792944444.444</v>
      </c>
      <c r="G265">
        <v>-63.165951</v>
      </c>
      <c r="H265">
        <v>-54.115273000000002</v>
      </c>
    </row>
    <row r="266" spans="1:8" x14ac:dyDescent="0.25">
      <c r="A266">
        <v>30000000000</v>
      </c>
      <c r="B266">
        <v>-61.02655</v>
      </c>
      <c r="C266">
        <v>-52.162998000000002</v>
      </c>
      <c r="F266">
        <v>30000000000</v>
      </c>
      <c r="G266">
        <v>-63.281787999999999</v>
      </c>
      <c r="H266">
        <v>-53.229331999999999</v>
      </c>
    </row>
    <row r="267" spans="1:8" x14ac:dyDescent="0.25">
      <c r="A267" t="s">
        <v>21</v>
      </c>
      <c r="F267" t="s">
        <v>21</v>
      </c>
    </row>
    <row r="270" spans="1:8" x14ac:dyDescent="0.25">
      <c r="A270" t="s">
        <v>45</v>
      </c>
      <c r="F270" t="s">
        <v>45</v>
      </c>
    </row>
    <row r="271" spans="1:8" x14ac:dyDescent="0.25">
      <c r="A271" t="s">
        <v>19</v>
      </c>
      <c r="B271" t="s">
        <v>150</v>
      </c>
      <c r="C271" t="s">
        <v>81</v>
      </c>
      <c r="F271" t="s">
        <v>19</v>
      </c>
      <c r="G271" t="s">
        <v>150</v>
      </c>
      <c r="H271" t="s">
        <v>81</v>
      </c>
    </row>
    <row r="272" spans="1:8" x14ac:dyDescent="0.25">
      <c r="A272">
        <v>16273000000</v>
      </c>
      <c r="B272">
        <v>-67.192313999999996</v>
      </c>
      <c r="C272">
        <v>-62.960346000000001</v>
      </c>
      <c r="F272">
        <v>16273000000</v>
      </c>
      <c r="G272">
        <v>-71.407737999999995</v>
      </c>
      <c r="H272">
        <v>-63.899227000000003</v>
      </c>
    </row>
    <row r="273" spans="1:8" x14ac:dyDescent="0.25">
      <c r="A273">
        <v>17146722222.222</v>
      </c>
      <c r="B273">
        <v>-72.773605000000003</v>
      </c>
      <c r="C273">
        <v>-67.930817000000005</v>
      </c>
      <c r="F273">
        <v>17146722222.222</v>
      </c>
      <c r="G273">
        <v>-94.097198000000006</v>
      </c>
      <c r="H273">
        <v>-86.514495999999994</v>
      </c>
    </row>
    <row r="274" spans="1:8" x14ac:dyDescent="0.25">
      <c r="A274">
        <v>18020444444.444</v>
      </c>
      <c r="B274">
        <v>-75.025856000000005</v>
      </c>
      <c r="C274">
        <v>-69.770072999999996</v>
      </c>
      <c r="F274">
        <v>18020444444.444</v>
      </c>
      <c r="G274">
        <v>-95.798507999999998</v>
      </c>
      <c r="H274">
        <v>-88.202347000000003</v>
      </c>
    </row>
    <row r="275" spans="1:8" x14ac:dyDescent="0.25">
      <c r="A275">
        <v>18894166666.667</v>
      </c>
      <c r="B275">
        <v>-75.303421</v>
      </c>
      <c r="C275">
        <v>-69.669891000000007</v>
      </c>
      <c r="F275">
        <v>18894166666.667</v>
      </c>
      <c r="G275">
        <v>-86.995887999999994</v>
      </c>
      <c r="H275">
        <v>-79.723419000000007</v>
      </c>
    </row>
    <row r="276" spans="1:8" x14ac:dyDescent="0.25">
      <c r="A276">
        <v>19767888888.889</v>
      </c>
      <c r="B276">
        <v>-78.049789000000004</v>
      </c>
      <c r="C276">
        <v>-72.373671999999999</v>
      </c>
      <c r="F276">
        <v>19767888888.889</v>
      </c>
      <c r="G276">
        <v>-81.315749999999994</v>
      </c>
      <c r="H276">
        <v>-74.569182999999995</v>
      </c>
    </row>
    <row r="277" spans="1:8" x14ac:dyDescent="0.25">
      <c r="A277">
        <v>20641611111.111</v>
      </c>
      <c r="B277">
        <v>-74.059539999999998</v>
      </c>
      <c r="C277">
        <v>-68.153892999999997</v>
      </c>
      <c r="F277">
        <v>20641611111.111</v>
      </c>
      <c r="G277">
        <v>-78.484451000000007</v>
      </c>
      <c r="H277">
        <v>-71.351333999999994</v>
      </c>
    </row>
    <row r="278" spans="1:8" x14ac:dyDescent="0.25">
      <c r="A278">
        <v>21515333333.333</v>
      </c>
      <c r="B278">
        <v>-70.855048999999994</v>
      </c>
      <c r="C278">
        <v>-64.726012999999995</v>
      </c>
      <c r="F278">
        <v>21515333333.333</v>
      </c>
      <c r="G278">
        <v>-79.934134999999998</v>
      </c>
      <c r="H278">
        <v>-72.086753999999999</v>
      </c>
    </row>
    <row r="279" spans="1:8" x14ac:dyDescent="0.25">
      <c r="A279">
        <v>22389055555.556</v>
      </c>
      <c r="B279">
        <v>-66.876427000000007</v>
      </c>
      <c r="C279">
        <v>-61.018940000000001</v>
      </c>
      <c r="F279">
        <v>22389055555.556</v>
      </c>
      <c r="G279">
        <v>-78.097594999999998</v>
      </c>
      <c r="H279">
        <v>-70.336905999999999</v>
      </c>
    </row>
    <row r="280" spans="1:8" x14ac:dyDescent="0.25">
      <c r="A280">
        <v>23262777777.778</v>
      </c>
      <c r="B280">
        <v>-65.655631999999997</v>
      </c>
      <c r="C280">
        <v>-59.714874000000002</v>
      </c>
      <c r="F280">
        <v>23262777777.778</v>
      </c>
      <c r="G280">
        <v>-80.402313000000007</v>
      </c>
      <c r="H280">
        <v>-72.557013999999995</v>
      </c>
    </row>
    <row r="281" spans="1:8" x14ac:dyDescent="0.25">
      <c r="A281">
        <v>24136500000</v>
      </c>
      <c r="B281">
        <v>-66.360939000000002</v>
      </c>
      <c r="C281">
        <v>-60.344109000000003</v>
      </c>
      <c r="F281">
        <v>24136500000</v>
      </c>
      <c r="G281">
        <v>-81.084937999999994</v>
      </c>
      <c r="H281">
        <v>-73.712135000000004</v>
      </c>
    </row>
    <row r="282" spans="1:8" x14ac:dyDescent="0.25">
      <c r="A282">
        <v>25010222222.222</v>
      </c>
      <c r="B282">
        <v>-67.250877000000003</v>
      </c>
      <c r="C282">
        <v>-61.082008000000002</v>
      </c>
      <c r="F282">
        <v>25010222222.222</v>
      </c>
      <c r="G282">
        <v>-80.826888999999994</v>
      </c>
      <c r="H282">
        <v>-74.081314000000006</v>
      </c>
    </row>
    <row r="283" spans="1:8" x14ac:dyDescent="0.25">
      <c r="A283">
        <v>25883944444.444</v>
      </c>
      <c r="B283">
        <v>-70.866821000000002</v>
      </c>
      <c r="C283">
        <v>-64.506232999999995</v>
      </c>
      <c r="F283">
        <v>25883944444.444</v>
      </c>
      <c r="G283">
        <v>-95.555389000000005</v>
      </c>
      <c r="H283">
        <v>-88.742683</v>
      </c>
    </row>
    <row r="284" spans="1:8" x14ac:dyDescent="0.25">
      <c r="A284">
        <v>26757666666.667</v>
      </c>
      <c r="B284">
        <v>-65.724418999999997</v>
      </c>
      <c r="C284">
        <v>-58.910957000000003</v>
      </c>
      <c r="F284">
        <v>26757666666.667</v>
      </c>
      <c r="G284">
        <v>-96.120857000000001</v>
      </c>
      <c r="H284">
        <v>-88.449295000000006</v>
      </c>
    </row>
    <row r="285" spans="1:8" x14ac:dyDescent="0.25">
      <c r="A285">
        <v>27631388888.889</v>
      </c>
      <c r="B285">
        <v>-65.706222999999994</v>
      </c>
      <c r="C285">
        <v>-57.851353000000003</v>
      </c>
      <c r="F285">
        <v>27631388888.889</v>
      </c>
      <c r="G285">
        <v>-90.655090000000001</v>
      </c>
      <c r="H285">
        <v>-81.455962999999997</v>
      </c>
    </row>
    <row r="286" spans="1:8" x14ac:dyDescent="0.25">
      <c r="A286">
        <v>28505111111.111</v>
      </c>
      <c r="B286">
        <v>-77.573677000000004</v>
      </c>
      <c r="C286">
        <v>-69.783287000000001</v>
      </c>
      <c r="F286">
        <v>28505111111.111</v>
      </c>
      <c r="G286">
        <v>-80.435767999999996</v>
      </c>
      <c r="H286">
        <v>-70.936622999999997</v>
      </c>
    </row>
    <row r="287" spans="1:8" x14ac:dyDescent="0.25">
      <c r="A287">
        <v>29378833333.333</v>
      </c>
      <c r="B287">
        <v>-69.522948999999997</v>
      </c>
      <c r="C287">
        <v>-61.593105000000001</v>
      </c>
      <c r="F287">
        <v>29378833333.333</v>
      </c>
      <c r="G287">
        <v>-87.822288999999998</v>
      </c>
      <c r="H287">
        <v>-78.000388999999998</v>
      </c>
    </row>
    <row r="288" spans="1:8" x14ac:dyDescent="0.25">
      <c r="A288">
        <v>30252555555.556</v>
      </c>
      <c r="B288">
        <v>-72.666320999999996</v>
      </c>
      <c r="C288">
        <v>-64.985550000000003</v>
      </c>
      <c r="F288">
        <v>30252555555.556</v>
      </c>
      <c r="G288">
        <v>-79.783423999999997</v>
      </c>
      <c r="H288">
        <v>-70.424201999999994</v>
      </c>
    </row>
    <row r="289" spans="1:8" x14ac:dyDescent="0.25">
      <c r="A289">
        <v>31126277777.778</v>
      </c>
      <c r="B289">
        <v>-80.906318999999996</v>
      </c>
      <c r="C289">
        <v>-72.879165999999998</v>
      </c>
      <c r="F289">
        <v>31126277777.778</v>
      </c>
      <c r="G289">
        <v>-77.402739999999994</v>
      </c>
      <c r="H289">
        <v>-68.352058</v>
      </c>
    </row>
    <row r="290" spans="1:8" x14ac:dyDescent="0.25">
      <c r="A290">
        <v>32000000000</v>
      </c>
      <c r="B290">
        <v>-77.083861999999996</v>
      </c>
      <c r="C290">
        <v>-68.220314000000002</v>
      </c>
      <c r="F290">
        <v>32000000000</v>
      </c>
      <c r="G290">
        <v>-74.695244000000002</v>
      </c>
      <c r="H290">
        <v>-64.642784000000006</v>
      </c>
    </row>
    <row r="291" spans="1:8" x14ac:dyDescent="0.25">
      <c r="A291" t="s">
        <v>21</v>
      </c>
      <c r="F291" t="s">
        <v>21</v>
      </c>
    </row>
    <row r="294" spans="1:8" x14ac:dyDescent="0.25">
      <c r="A294" t="s">
        <v>47</v>
      </c>
      <c r="F294" t="s">
        <v>47</v>
      </c>
    </row>
    <row r="295" spans="1:8" x14ac:dyDescent="0.25">
      <c r="A295" t="s">
        <v>19</v>
      </c>
      <c r="B295" t="s">
        <v>151</v>
      </c>
      <c r="C295" t="s">
        <v>82</v>
      </c>
      <c r="F295" t="s">
        <v>19</v>
      </c>
      <c r="G295" t="s">
        <v>151</v>
      </c>
      <c r="H295" t="s">
        <v>82</v>
      </c>
    </row>
    <row r="296" spans="1:8" x14ac:dyDescent="0.25">
      <c r="A296">
        <v>24273000000</v>
      </c>
      <c r="B296">
        <v>-49.977950999999997</v>
      </c>
      <c r="C296">
        <v>-45.745978999999998</v>
      </c>
      <c r="F296">
        <v>24273000000</v>
      </c>
      <c r="G296">
        <v>-47.501198000000002</v>
      </c>
      <c r="H296">
        <v>-39.992686999999997</v>
      </c>
    </row>
    <row r="297" spans="1:8" x14ac:dyDescent="0.25">
      <c r="A297">
        <v>24702277777.778</v>
      </c>
      <c r="B297">
        <v>-51.606879999999997</v>
      </c>
      <c r="C297">
        <v>-46.764094999999998</v>
      </c>
      <c r="F297">
        <v>24702277777.778</v>
      </c>
      <c r="G297">
        <v>-49.881805</v>
      </c>
      <c r="H297">
        <v>-42.299106999999999</v>
      </c>
    </row>
    <row r="298" spans="1:8" x14ac:dyDescent="0.25">
      <c r="A298">
        <v>25131555555.556</v>
      </c>
      <c r="B298">
        <v>-53.554703000000003</v>
      </c>
      <c r="C298">
        <v>-48.298915999999998</v>
      </c>
      <c r="F298">
        <v>25131555555.556</v>
      </c>
      <c r="G298">
        <v>-52.718834000000001</v>
      </c>
      <c r="H298">
        <v>-45.122672999999999</v>
      </c>
    </row>
    <row r="299" spans="1:8" x14ac:dyDescent="0.25">
      <c r="A299">
        <v>25560833333.333</v>
      </c>
      <c r="B299">
        <v>-53.125751000000001</v>
      </c>
      <c r="C299">
        <v>-47.492221999999998</v>
      </c>
      <c r="F299">
        <v>25560833333.333</v>
      </c>
      <c r="G299">
        <v>-55.781894999999999</v>
      </c>
      <c r="H299">
        <v>-48.509430000000002</v>
      </c>
    </row>
    <row r="300" spans="1:8" x14ac:dyDescent="0.25">
      <c r="A300">
        <v>25990111111.111</v>
      </c>
      <c r="B300">
        <v>-58.477730000000001</v>
      </c>
      <c r="C300">
        <v>-52.801613000000003</v>
      </c>
      <c r="F300">
        <v>25990111111.111</v>
      </c>
      <c r="G300">
        <v>-61.778072000000002</v>
      </c>
      <c r="H300">
        <v>-55.031502000000003</v>
      </c>
    </row>
    <row r="301" spans="1:8" x14ac:dyDescent="0.25">
      <c r="A301">
        <v>26419388888.889</v>
      </c>
      <c r="B301">
        <v>-57.135910000000003</v>
      </c>
      <c r="C301">
        <v>-51.230266999999998</v>
      </c>
      <c r="F301">
        <v>26419388888.889</v>
      </c>
      <c r="G301">
        <v>-66.247298999999998</v>
      </c>
      <c r="H301">
        <v>-59.114182</v>
      </c>
    </row>
    <row r="302" spans="1:8" x14ac:dyDescent="0.25">
      <c r="A302">
        <v>26848666666.667</v>
      </c>
      <c r="B302">
        <v>-59.441733999999997</v>
      </c>
      <c r="C302">
        <v>-53.312691000000001</v>
      </c>
      <c r="F302">
        <v>26848666666.667</v>
      </c>
      <c r="G302">
        <v>-62.795689000000003</v>
      </c>
      <c r="H302">
        <v>-54.948307</v>
      </c>
    </row>
    <row r="303" spans="1:8" x14ac:dyDescent="0.25">
      <c r="A303">
        <v>27277944444.444</v>
      </c>
      <c r="B303">
        <v>-60.995505999999999</v>
      </c>
      <c r="C303">
        <v>-55.138019999999997</v>
      </c>
      <c r="F303">
        <v>27277944444.444</v>
      </c>
      <c r="G303">
        <v>-63.422305999999999</v>
      </c>
      <c r="H303">
        <v>-55.661617</v>
      </c>
    </row>
    <row r="304" spans="1:8" x14ac:dyDescent="0.25">
      <c r="A304">
        <v>27707222222.222</v>
      </c>
      <c r="B304">
        <v>-60.770781999999997</v>
      </c>
      <c r="C304">
        <v>-54.830021000000002</v>
      </c>
      <c r="F304">
        <v>27707222222.222</v>
      </c>
      <c r="G304">
        <v>-60.098025999999997</v>
      </c>
      <c r="H304">
        <v>-52.252730999999997</v>
      </c>
    </row>
    <row r="305" spans="1:8" x14ac:dyDescent="0.25">
      <c r="A305">
        <v>28136500000</v>
      </c>
      <c r="B305">
        <v>-60.305695</v>
      </c>
      <c r="C305">
        <v>-54.28886</v>
      </c>
      <c r="F305">
        <v>28136500000</v>
      </c>
      <c r="G305">
        <v>-60.541733000000001</v>
      </c>
      <c r="H305">
        <v>-53.168930000000003</v>
      </c>
    </row>
    <row r="306" spans="1:8" x14ac:dyDescent="0.25">
      <c r="A306">
        <v>28565777777.778</v>
      </c>
      <c r="B306">
        <v>-62.938186999999999</v>
      </c>
      <c r="C306">
        <v>-56.769320999999998</v>
      </c>
      <c r="F306">
        <v>28565777777.778</v>
      </c>
      <c r="G306">
        <v>-62.137099999999997</v>
      </c>
      <c r="H306">
        <v>-55.391525000000001</v>
      </c>
    </row>
    <row r="307" spans="1:8" x14ac:dyDescent="0.25">
      <c r="A307">
        <v>28995055555.556</v>
      </c>
      <c r="B307">
        <v>-65.949493000000004</v>
      </c>
      <c r="C307">
        <v>-59.588904999999997</v>
      </c>
      <c r="F307">
        <v>28995055555.556</v>
      </c>
      <c r="G307">
        <v>-66.218047999999996</v>
      </c>
      <c r="H307">
        <v>-59.405341999999997</v>
      </c>
    </row>
    <row r="308" spans="1:8" x14ac:dyDescent="0.25">
      <c r="A308">
        <v>29424333333.333</v>
      </c>
      <c r="B308">
        <v>-67.696158999999994</v>
      </c>
      <c r="C308">
        <v>-60.882697999999998</v>
      </c>
      <c r="F308">
        <v>29424333333.333</v>
      </c>
      <c r="G308">
        <v>-69.461166000000006</v>
      </c>
      <c r="H308">
        <v>-61.789611999999998</v>
      </c>
    </row>
    <row r="309" spans="1:8" x14ac:dyDescent="0.25">
      <c r="A309">
        <v>29853611111.111</v>
      </c>
      <c r="B309">
        <v>-74.404899999999998</v>
      </c>
      <c r="C309">
        <v>-66.550033999999997</v>
      </c>
      <c r="F309">
        <v>29853611111.111</v>
      </c>
      <c r="G309">
        <v>-88.238006999999996</v>
      </c>
      <c r="H309">
        <v>-79.038878999999994</v>
      </c>
    </row>
    <row r="310" spans="1:8" x14ac:dyDescent="0.25">
      <c r="A310">
        <v>30282888888.889</v>
      </c>
      <c r="B310">
        <v>-72.336974999999995</v>
      </c>
      <c r="C310">
        <v>-64.546593000000001</v>
      </c>
      <c r="F310">
        <v>30282888888.889</v>
      </c>
      <c r="G310">
        <v>-75.692832999999993</v>
      </c>
      <c r="H310">
        <v>-66.193680000000001</v>
      </c>
    </row>
    <row r="311" spans="1:8" x14ac:dyDescent="0.25">
      <c r="A311">
        <v>30712166666.667</v>
      </c>
      <c r="B311">
        <v>-81.368347</v>
      </c>
      <c r="C311">
        <v>-73.438498999999993</v>
      </c>
      <c r="F311">
        <v>30712166666.667</v>
      </c>
      <c r="G311">
        <v>-72.124718000000001</v>
      </c>
      <c r="H311">
        <v>-62.302821999999999</v>
      </c>
    </row>
    <row r="312" spans="1:8" x14ac:dyDescent="0.25">
      <c r="A312">
        <v>31141444444.444</v>
      </c>
      <c r="B312">
        <v>-77.162948999999998</v>
      </c>
      <c r="C312">
        <v>-69.482169999999996</v>
      </c>
      <c r="F312">
        <v>31141444444.444</v>
      </c>
      <c r="G312">
        <v>-71.353401000000005</v>
      </c>
      <c r="H312">
        <v>-61.994179000000003</v>
      </c>
    </row>
    <row r="313" spans="1:8" x14ac:dyDescent="0.25">
      <c r="A313">
        <v>31570722222.222</v>
      </c>
      <c r="B313">
        <v>-75.293364999999994</v>
      </c>
      <c r="C313">
        <v>-67.266211999999996</v>
      </c>
      <c r="F313">
        <v>31570722222.222</v>
      </c>
      <c r="G313">
        <v>-72.380486000000005</v>
      </c>
      <c r="H313">
        <v>-63.329802999999998</v>
      </c>
    </row>
    <row r="314" spans="1:8" x14ac:dyDescent="0.25">
      <c r="A314">
        <v>32000000000</v>
      </c>
      <c r="B314">
        <v>-70.330330000000004</v>
      </c>
      <c r="C314">
        <v>-61.466782000000002</v>
      </c>
      <c r="F314">
        <v>32000000000</v>
      </c>
      <c r="G314">
        <v>-71.779205000000005</v>
      </c>
      <c r="H314">
        <v>-61.726753000000002</v>
      </c>
    </row>
    <row r="315" spans="1:8" x14ac:dyDescent="0.25">
      <c r="A315" t="s">
        <v>21</v>
      </c>
      <c r="F315" t="s">
        <v>21</v>
      </c>
    </row>
    <row r="318" spans="1:8" x14ac:dyDescent="0.25">
      <c r="A318" t="s">
        <v>49</v>
      </c>
      <c r="F318" t="s">
        <v>49</v>
      </c>
    </row>
    <row r="319" spans="1:8" x14ac:dyDescent="0.25">
      <c r="A319" t="s">
        <v>19</v>
      </c>
      <c r="B319" t="s">
        <v>152</v>
      </c>
      <c r="C319" t="s">
        <v>83</v>
      </c>
      <c r="F319" t="s">
        <v>19</v>
      </c>
      <c r="G319" t="s">
        <v>152</v>
      </c>
      <c r="H319" t="s">
        <v>83</v>
      </c>
    </row>
    <row r="320" spans="1:8" x14ac:dyDescent="0.25">
      <c r="A320">
        <v>16697000000</v>
      </c>
      <c r="B320">
        <v>-61.074890000000003</v>
      </c>
      <c r="C320">
        <v>-56.842922000000002</v>
      </c>
      <c r="F320">
        <v>16697000000</v>
      </c>
      <c r="G320">
        <v>-71.123360000000005</v>
      </c>
      <c r="H320">
        <v>-63.614849</v>
      </c>
    </row>
    <row r="321" spans="1:8" x14ac:dyDescent="0.25">
      <c r="A321">
        <v>17547166666.667</v>
      </c>
      <c r="B321">
        <v>-60.074126999999997</v>
      </c>
      <c r="C321">
        <v>-55.231341999999998</v>
      </c>
      <c r="F321">
        <v>17547166666.667</v>
      </c>
      <c r="G321">
        <v>-76.444121999999993</v>
      </c>
      <c r="H321">
        <v>-68.861419999999995</v>
      </c>
    </row>
    <row r="322" spans="1:8" x14ac:dyDescent="0.25">
      <c r="A322">
        <v>18397333333.333</v>
      </c>
      <c r="B322">
        <v>-64.368392999999998</v>
      </c>
      <c r="C322">
        <v>-59.112609999999997</v>
      </c>
      <c r="F322">
        <v>18397333333.333</v>
      </c>
      <c r="G322">
        <v>-79.652657000000005</v>
      </c>
      <c r="H322">
        <v>-72.056495999999996</v>
      </c>
    </row>
    <row r="323" spans="1:8" x14ac:dyDescent="0.25">
      <c r="A323">
        <v>19247500000</v>
      </c>
      <c r="B323">
        <v>-65.551231000000001</v>
      </c>
      <c r="C323">
        <v>-59.917698000000001</v>
      </c>
      <c r="F323">
        <v>19247500000</v>
      </c>
      <c r="G323">
        <v>-83.831078000000005</v>
      </c>
      <c r="H323">
        <v>-76.558609000000004</v>
      </c>
    </row>
    <row r="324" spans="1:8" x14ac:dyDescent="0.25">
      <c r="A324">
        <v>20097666666.667</v>
      </c>
      <c r="B324">
        <v>-65.478866999999994</v>
      </c>
      <c r="C324">
        <v>-59.802753000000003</v>
      </c>
      <c r="F324">
        <v>20097666666.667</v>
      </c>
      <c r="G324">
        <v>-78.559562999999997</v>
      </c>
      <c r="H324">
        <v>-71.812988000000004</v>
      </c>
    </row>
    <row r="325" spans="1:8" x14ac:dyDescent="0.25">
      <c r="A325">
        <v>20947833333.333</v>
      </c>
      <c r="B325">
        <v>-65.726142999999993</v>
      </c>
      <c r="C325">
        <v>-59.820495999999999</v>
      </c>
      <c r="F325">
        <v>20947833333.333</v>
      </c>
      <c r="G325">
        <v>-77.849525</v>
      </c>
      <c r="H325">
        <v>-70.716408000000001</v>
      </c>
    </row>
    <row r="326" spans="1:8" x14ac:dyDescent="0.25">
      <c r="A326">
        <v>21798000000</v>
      </c>
      <c r="B326">
        <v>-69.097160000000002</v>
      </c>
      <c r="C326">
        <v>-62.968120999999996</v>
      </c>
      <c r="F326">
        <v>21798000000</v>
      </c>
      <c r="G326">
        <v>-79.908225999999999</v>
      </c>
      <c r="H326">
        <v>-72.060844000000003</v>
      </c>
    </row>
    <row r="327" spans="1:8" x14ac:dyDescent="0.25">
      <c r="A327">
        <v>22648166666.667</v>
      </c>
      <c r="B327">
        <v>-70.029906999999994</v>
      </c>
      <c r="C327">
        <v>-64.172416999999996</v>
      </c>
      <c r="F327">
        <v>22648166666.667</v>
      </c>
      <c r="G327">
        <v>-83.888069000000002</v>
      </c>
      <c r="H327">
        <v>-76.127373000000006</v>
      </c>
    </row>
    <row r="328" spans="1:8" x14ac:dyDescent="0.25">
      <c r="A328">
        <v>23498333333.333</v>
      </c>
      <c r="B328">
        <v>-76.017899</v>
      </c>
      <c r="C328">
        <v>-70.077140999999997</v>
      </c>
      <c r="F328">
        <v>23498333333.333</v>
      </c>
      <c r="G328">
        <v>-92.577370000000002</v>
      </c>
      <c r="H328">
        <v>-84.732071000000005</v>
      </c>
    </row>
    <row r="329" spans="1:8" x14ac:dyDescent="0.25">
      <c r="A329">
        <v>24348500000</v>
      </c>
      <c r="B329">
        <v>-71.386985999999993</v>
      </c>
      <c r="C329">
        <v>-65.370148</v>
      </c>
      <c r="F329">
        <v>24348500000</v>
      </c>
      <c r="G329">
        <v>-83.987717000000004</v>
      </c>
      <c r="H329">
        <v>-76.614913999999999</v>
      </c>
    </row>
    <row r="330" spans="1:8" x14ac:dyDescent="0.25">
      <c r="A330">
        <v>25198666666.667</v>
      </c>
      <c r="B330">
        <v>-71.806374000000005</v>
      </c>
      <c r="C330">
        <v>-65.637512000000001</v>
      </c>
      <c r="F330">
        <v>25198666666.667</v>
      </c>
      <c r="G330">
        <v>-81.650002000000001</v>
      </c>
      <c r="H330">
        <v>-74.904419000000004</v>
      </c>
    </row>
    <row r="331" spans="1:8" x14ac:dyDescent="0.25">
      <c r="A331">
        <v>26048833333.333</v>
      </c>
      <c r="B331">
        <v>-74.163619999999995</v>
      </c>
      <c r="C331">
        <v>-67.803032000000002</v>
      </c>
      <c r="F331">
        <v>26048833333.333</v>
      </c>
      <c r="G331">
        <v>-81.997649999999993</v>
      </c>
      <c r="H331">
        <v>-75.184944000000002</v>
      </c>
    </row>
    <row r="332" spans="1:8" x14ac:dyDescent="0.25">
      <c r="A332">
        <v>26899000000</v>
      </c>
      <c r="B332">
        <v>-74.956871000000007</v>
      </c>
      <c r="C332">
        <v>-68.143410000000003</v>
      </c>
      <c r="F332">
        <v>26899000000</v>
      </c>
      <c r="G332">
        <v>-80.884155000000007</v>
      </c>
      <c r="H332">
        <v>-73.212601000000006</v>
      </c>
    </row>
    <row r="333" spans="1:8" x14ac:dyDescent="0.25">
      <c r="A333">
        <v>27749166666.667</v>
      </c>
      <c r="B333">
        <v>-70.140891999999994</v>
      </c>
      <c r="C333">
        <v>-62.286022000000003</v>
      </c>
      <c r="F333">
        <v>27749166666.667</v>
      </c>
      <c r="G333">
        <v>-80.436278999999999</v>
      </c>
      <c r="H333">
        <v>-71.237151999999995</v>
      </c>
    </row>
    <row r="334" spans="1:8" x14ac:dyDescent="0.25">
      <c r="A334">
        <v>28599333333.333</v>
      </c>
      <c r="B334">
        <v>-74.013465999999994</v>
      </c>
      <c r="C334">
        <v>-66.223083000000003</v>
      </c>
      <c r="F334">
        <v>28599333333.333</v>
      </c>
      <c r="G334">
        <v>-81.335082999999997</v>
      </c>
      <c r="H334">
        <v>-71.835930000000005</v>
      </c>
    </row>
    <row r="335" spans="1:8" x14ac:dyDescent="0.25">
      <c r="A335">
        <v>29449500000</v>
      </c>
      <c r="B335">
        <v>-74.800651999999999</v>
      </c>
      <c r="C335">
        <v>-66.870804000000007</v>
      </c>
      <c r="F335">
        <v>29449500000</v>
      </c>
      <c r="G335">
        <v>-78.257606999999993</v>
      </c>
      <c r="H335">
        <v>-68.435706999999994</v>
      </c>
    </row>
    <row r="336" spans="1:8" x14ac:dyDescent="0.25">
      <c r="A336">
        <v>30299666666.667</v>
      </c>
      <c r="B336">
        <v>-75.397696999999994</v>
      </c>
      <c r="C336">
        <v>-67.716926999999998</v>
      </c>
      <c r="F336">
        <v>30299666666.667</v>
      </c>
      <c r="G336">
        <v>-83.548843000000005</v>
      </c>
      <c r="H336">
        <v>-74.189612999999994</v>
      </c>
    </row>
    <row r="337" spans="1:8" x14ac:dyDescent="0.25">
      <c r="A337">
        <v>31149833333.333</v>
      </c>
      <c r="B337">
        <v>-80.445969000000005</v>
      </c>
      <c r="C337">
        <v>-72.418816000000007</v>
      </c>
      <c r="F337">
        <v>31149833333.333</v>
      </c>
      <c r="G337">
        <v>-86.565804</v>
      </c>
      <c r="H337">
        <v>-77.515120999999994</v>
      </c>
    </row>
    <row r="338" spans="1:8" x14ac:dyDescent="0.25">
      <c r="A338">
        <v>32000000000</v>
      </c>
      <c r="B338">
        <v>-80.560928000000004</v>
      </c>
      <c r="C338">
        <v>-71.697379999999995</v>
      </c>
      <c r="F338">
        <v>32000000000</v>
      </c>
      <c r="G338">
        <v>-86.858040000000003</v>
      </c>
      <c r="H338">
        <v>-76.805588</v>
      </c>
    </row>
    <row r="339" spans="1:8" x14ac:dyDescent="0.25">
      <c r="A339" t="s">
        <v>21</v>
      </c>
      <c r="F339" t="s">
        <v>21</v>
      </c>
    </row>
    <row r="342" spans="1:8" x14ac:dyDescent="0.25">
      <c r="A342" t="s">
        <v>51</v>
      </c>
      <c r="F342" t="s">
        <v>51</v>
      </c>
    </row>
    <row r="343" spans="1:8" x14ac:dyDescent="0.25">
      <c r="A343" t="s">
        <v>19</v>
      </c>
      <c r="B343" t="s">
        <v>153</v>
      </c>
      <c r="C343" t="s">
        <v>84</v>
      </c>
      <c r="F343" t="s">
        <v>19</v>
      </c>
      <c r="G343" t="s">
        <v>153</v>
      </c>
      <c r="H343" t="s">
        <v>84</v>
      </c>
    </row>
    <row r="344" spans="1:8" x14ac:dyDescent="0.25">
      <c r="A344">
        <v>24697000000</v>
      </c>
      <c r="B344">
        <v>-51.842064000000001</v>
      </c>
      <c r="C344">
        <v>-47.610095999999999</v>
      </c>
      <c r="F344">
        <v>24697000000</v>
      </c>
      <c r="G344">
        <v>-57.683509999999998</v>
      </c>
      <c r="H344">
        <v>-50.174999</v>
      </c>
    </row>
    <row r="345" spans="1:8" x14ac:dyDescent="0.25">
      <c r="A345">
        <v>25102722222.222</v>
      </c>
      <c r="B345">
        <v>-51.138278999999997</v>
      </c>
      <c r="C345">
        <v>-46.295493999999998</v>
      </c>
      <c r="F345">
        <v>25102722222.222</v>
      </c>
      <c r="G345">
        <v>-57.737377000000002</v>
      </c>
      <c r="H345">
        <v>-50.154677999999997</v>
      </c>
    </row>
    <row r="346" spans="1:8" x14ac:dyDescent="0.25">
      <c r="A346">
        <v>25508444444.444</v>
      </c>
      <c r="B346">
        <v>-50.346443000000001</v>
      </c>
      <c r="C346">
        <v>-45.090656000000003</v>
      </c>
      <c r="F346">
        <v>25508444444.444</v>
      </c>
      <c r="G346">
        <v>-58.557980000000001</v>
      </c>
      <c r="H346">
        <v>-50.961818999999998</v>
      </c>
    </row>
    <row r="347" spans="1:8" x14ac:dyDescent="0.25">
      <c r="A347">
        <v>25914166666.667</v>
      </c>
      <c r="B347">
        <v>-52.074328999999999</v>
      </c>
      <c r="C347">
        <v>-46.440800000000003</v>
      </c>
      <c r="F347">
        <v>25914166666.667</v>
      </c>
      <c r="G347">
        <v>-57.128979000000001</v>
      </c>
      <c r="H347">
        <v>-49.856513999999997</v>
      </c>
    </row>
    <row r="348" spans="1:8" x14ac:dyDescent="0.25">
      <c r="A348">
        <v>26319888888.889</v>
      </c>
      <c r="B348">
        <v>-49.707149999999999</v>
      </c>
      <c r="C348">
        <v>-44.031033000000001</v>
      </c>
      <c r="F348">
        <v>26319888888.889</v>
      </c>
      <c r="G348">
        <v>-57.772872999999997</v>
      </c>
      <c r="H348">
        <v>-51.026302000000001</v>
      </c>
    </row>
    <row r="349" spans="1:8" x14ac:dyDescent="0.25">
      <c r="A349">
        <v>26725611111.111</v>
      </c>
      <c r="B349">
        <v>-51.084496000000001</v>
      </c>
      <c r="C349">
        <v>-45.178851999999999</v>
      </c>
      <c r="F349">
        <v>26725611111.111</v>
      </c>
      <c r="G349">
        <v>-56.686630000000001</v>
      </c>
      <c r="H349">
        <v>-49.553513000000002</v>
      </c>
    </row>
    <row r="350" spans="1:8" x14ac:dyDescent="0.25">
      <c r="A350">
        <v>27131333333.333</v>
      </c>
      <c r="B350">
        <v>-50.078217000000002</v>
      </c>
      <c r="C350">
        <v>-43.949176999999999</v>
      </c>
      <c r="F350">
        <v>27131333333.333</v>
      </c>
      <c r="G350">
        <v>-55.594043999999997</v>
      </c>
      <c r="H350">
        <v>-47.746665999999998</v>
      </c>
    </row>
    <row r="351" spans="1:8" x14ac:dyDescent="0.25">
      <c r="A351">
        <v>27537055555.556</v>
      </c>
      <c r="B351">
        <v>-48.150528000000001</v>
      </c>
      <c r="C351">
        <v>-42.293036999999998</v>
      </c>
      <c r="F351">
        <v>27537055555.556</v>
      </c>
      <c r="G351">
        <v>-56.215614000000002</v>
      </c>
      <c r="H351">
        <v>-48.454922000000003</v>
      </c>
    </row>
    <row r="352" spans="1:8" x14ac:dyDescent="0.25">
      <c r="A352">
        <v>27942777777.778</v>
      </c>
      <c r="B352">
        <v>-51.232337999999999</v>
      </c>
      <c r="C352">
        <v>-45.291580000000003</v>
      </c>
      <c r="F352">
        <v>27942777777.778</v>
      </c>
      <c r="G352">
        <v>-55.389771000000003</v>
      </c>
      <c r="H352">
        <v>-47.544479000000003</v>
      </c>
    </row>
    <row r="353" spans="1:8" x14ac:dyDescent="0.25">
      <c r="A353">
        <v>28348500000</v>
      </c>
      <c r="B353">
        <v>-48.169108999999999</v>
      </c>
      <c r="C353">
        <v>-42.152275000000003</v>
      </c>
      <c r="F353">
        <v>28348500000</v>
      </c>
      <c r="G353">
        <v>-57.212822000000003</v>
      </c>
      <c r="H353">
        <v>-49.840015000000001</v>
      </c>
    </row>
    <row r="354" spans="1:8" x14ac:dyDescent="0.25">
      <c r="A354">
        <v>28754222222.222</v>
      </c>
      <c r="B354">
        <v>-49.071731999999997</v>
      </c>
      <c r="C354">
        <v>-42.902866000000003</v>
      </c>
      <c r="F354">
        <v>28754222222.222</v>
      </c>
      <c r="G354">
        <v>-57.508426999999998</v>
      </c>
      <c r="H354">
        <v>-50.762852000000002</v>
      </c>
    </row>
    <row r="355" spans="1:8" x14ac:dyDescent="0.25">
      <c r="A355">
        <v>29159944444.444</v>
      </c>
      <c r="B355">
        <v>-49.246631999999998</v>
      </c>
      <c r="C355">
        <v>-42.886043999999998</v>
      </c>
      <c r="F355">
        <v>29159944444.444</v>
      </c>
      <c r="G355">
        <v>-55.356476000000001</v>
      </c>
      <c r="H355">
        <v>-48.543770000000002</v>
      </c>
    </row>
    <row r="356" spans="1:8" x14ac:dyDescent="0.25">
      <c r="A356">
        <v>29565666666.667</v>
      </c>
      <c r="B356">
        <v>-48.796760999999996</v>
      </c>
      <c r="C356">
        <v>-41.983299000000002</v>
      </c>
      <c r="F356">
        <v>29565666666.667</v>
      </c>
      <c r="G356">
        <v>-56.637763999999997</v>
      </c>
      <c r="H356">
        <v>-48.966206</v>
      </c>
    </row>
    <row r="357" spans="1:8" x14ac:dyDescent="0.25">
      <c r="A357">
        <v>29971388888.889</v>
      </c>
      <c r="B357">
        <v>-49.965195000000001</v>
      </c>
      <c r="C357">
        <v>-42.110329</v>
      </c>
      <c r="F357">
        <v>29971388888.889</v>
      </c>
      <c r="G357">
        <v>-57.508904000000001</v>
      </c>
      <c r="H357">
        <v>-48.309775999999999</v>
      </c>
    </row>
    <row r="358" spans="1:8" x14ac:dyDescent="0.25">
      <c r="A358">
        <v>30377111111.111</v>
      </c>
      <c r="B358">
        <v>-51.616729999999997</v>
      </c>
      <c r="C358">
        <v>-43.826343999999999</v>
      </c>
      <c r="F358">
        <v>30377111111.111</v>
      </c>
      <c r="G358">
        <v>-60.374808999999999</v>
      </c>
      <c r="H358">
        <v>-50.875655999999999</v>
      </c>
    </row>
    <row r="359" spans="1:8" x14ac:dyDescent="0.25">
      <c r="A359">
        <v>30782833333.333</v>
      </c>
      <c r="B359">
        <v>-53.075459000000002</v>
      </c>
      <c r="C359">
        <v>-45.145614999999999</v>
      </c>
      <c r="F359">
        <v>30782833333.333</v>
      </c>
      <c r="G359">
        <v>-61.313060999999998</v>
      </c>
      <c r="H359">
        <v>-51.491160999999998</v>
      </c>
    </row>
    <row r="360" spans="1:8" x14ac:dyDescent="0.25">
      <c r="A360">
        <v>31188555555.556</v>
      </c>
      <c r="B360">
        <v>-53.362670999999999</v>
      </c>
      <c r="C360">
        <v>-45.681896000000002</v>
      </c>
      <c r="F360">
        <v>31188555555.556</v>
      </c>
      <c r="G360">
        <v>-64.458466000000001</v>
      </c>
      <c r="H360">
        <v>-55.099243000000001</v>
      </c>
    </row>
    <row r="361" spans="1:8" x14ac:dyDescent="0.25">
      <c r="A361">
        <v>31594277777.778</v>
      </c>
      <c r="B361">
        <v>-54.298018999999996</v>
      </c>
      <c r="C361">
        <v>-46.270870000000002</v>
      </c>
      <c r="F361">
        <v>31594277777.778</v>
      </c>
      <c r="G361">
        <v>-66.476569999999995</v>
      </c>
      <c r="H361">
        <v>-57.425888</v>
      </c>
    </row>
    <row r="362" spans="1:8" x14ac:dyDescent="0.25">
      <c r="A362">
        <v>32000000000</v>
      </c>
      <c r="B362">
        <v>-55.766700999999998</v>
      </c>
      <c r="C362">
        <v>-46.903151999999999</v>
      </c>
      <c r="F362">
        <v>32000000000</v>
      </c>
      <c r="G362">
        <v>-66.875290000000007</v>
      </c>
      <c r="H362">
        <v>-56.822834</v>
      </c>
    </row>
    <row r="363" spans="1:8" x14ac:dyDescent="0.25">
      <c r="A363" t="s">
        <v>21</v>
      </c>
      <c r="F363" t="s">
        <v>21</v>
      </c>
    </row>
    <row r="366" spans="1:8" x14ac:dyDescent="0.25">
      <c r="A366" t="s">
        <v>53</v>
      </c>
      <c r="F366" t="s">
        <v>53</v>
      </c>
    </row>
    <row r="367" spans="1:8" x14ac:dyDescent="0.25">
      <c r="A367" t="s">
        <v>19</v>
      </c>
      <c r="B367" t="s">
        <v>154</v>
      </c>
      <c r="C367" t="s">
        <v>85</v>
      </c>
      <c r="F367" t="s">
        <v>19</v>
      </c>
      <c r="G367" t="s">
        <v>154</v>
      </c>
      <c r="H367" t="s">
        <v>85</v>
      </c>
    </row>
    <row r="368" spans="1:8" x14ac:dyDescent="0.25">
      <c r="A368">
        <v>8364000000</v>
      </c>
      <c r="B368">
        <v>-68.052498</v>
      </c>
      <c r="C368">
        <v>-63.820526000000001</v>
      </c>
      <c r="F368">
        <v>8364000000</v>
      </c>
      <c r="G368">
        <v>-82.053780000000003</v>
      </c>
      <c r="H368">
        <v>-74.545265000000001</v>
      </c>
    </row>
    <row r="369" spans="1:8" x14ac:dyDescent="0.25">
      <c r="A369">
        <v>9566000000</v>
      </c>
      <c r="B369">
        <v>-74.507277999999999</v>
      </c>
      <c r="C369">
        <v>-69.664490000000001</v>
      </c>
      <c r="F369">
        <v>9566000000</v>
      </c>
      <c r="G369">
        <v>-82.397598000000002</v>
      </c>
      <c r="H369">
        <v>-74.814896000000005</v>
      </c>
    </row>
    <row r="370" spans="1:8" x14ac:dyDescent="0.25">
      <c r="A370">
        <v>10768000000</v>
      </c>
      <c r="B370">
        <v>-74.359177000000003</v>
      </c>
      <c r="C370">
        <v>-69.103386</v>
      </c>
      <c r="F370">
        <v>10768000000</v>
      </c>
      <c r="G370">
        <v>-92.252776999999995</v>
      </c>
      <c r="H370">
        <v>-84.656616</v>
      </c>
    </row>
    <row r="371" spans="1:8" x14ac:dyDescent="0.25">
      <c r="A371">
        <v>11970000000</v>
      </c>
      <c r="B371">
        <v>-80.193770999999998</v>
      </c>
      <c r="C371">
        <v>-74.560242000000002</v>
      </c>
      <c r="F371">
        <v>11970000000</v>
      </c>
      <c r="G371">
        <v>-82.356376999999995</v>
      </c>
      <c r="H371">
        <v>-75.083907999999994</v>
      </c>
    </row>
    <row r="372" spans="1:8" x14ac:dyDescent="0.25">
      <c r="A372">
        <v>13172000000</v>
      </c>
      <c r="B372">
        <v>-81.720107999999996</v>
      </c>
      <c r="C372">
        <v>-76.043991000000005</v>
      </c>
      <c r="F372">
        <v>13172000000</v>
      </c>
      <c r="G372">
        <v>-85.530861000000002</v>
      </c>
      <c r="H372">
        <v>-78.784285999999994</v>
      </c>
    </row>
    <row r="373" spans="1:8" x14ac:dyDescent="0.25">
      <c r="A373">
        <v>14374000000</v>
      </c>
      <c r="B373">
        <v>-86.681899999999999</v>
      </c>
      <c r="C373">
        <v>-80.776252999999997</v>
      </c>
      <c r="F373">
        <v>14374000000</v>
      </c>
      <c r="G373">
        <v>-89.585976000000002</v>
      </c>
      <c r="H373">
        <v>-82.452858000000006</v>
      </c>
    </row>
    <row r="374" spans="1:8" x14ac:dyDescent="0.25">
      <c r="A374">
        <v>15576000000</v>
      </c>
      <c r="B374">
        <v>-89.779838999999996</v>
      </c>
      <c r="C374">
        <v>-83.650795000000002</v>
      </c>
      <c r="F374">
        <v>15576000000</v>
      </c>
      <c r="G374">
        <v>-83.267646999999997</v>
      </c>
      <c r="H374">
        <v>-75.420272999999995</v>
      </c>
    </row>
    <row r="375" spans="1:8" x14ac:dyDescent="0.25">
      <c r="A375">
        <v>16778000000</v>
      </c>
      <c r="B375">
        <v>-81.21875</v>
      </c>
      <c r="C375">
        <v>-75.361259000000004</v>
      </c>
      <c r="F375">
        <v>16778000000</v>
      </c>
      <c r="G375">
        <v>-89.875748000000002</v>
      </c>
      <c r="H375">
        <v>-82.115059000000002</v>
      </c>
    </row>
    <row r="376" spans="1:8" x14ac:dyDescent="0.25">
      <c r="A376">
        <v>17980000000</v>
      </c>
      <c r="B376">
        <v>-73.059005999999997</v>
      </c>
      <c r="C376">
        <v>-67.118247999999994</v>
      </c>
      <c r="F376">
        <v>17980000000</v>
      </c>
      <c r="G376">
        <v>-89.693427999999997</v>
      </c>
      <c r="H376">
        <v>-81.848136999999994</v>
      </c>
    </row>
    <row r="377" spans="1:8" x14ac:dyDescent="0.25">
      <c r="A377">
        <v>19182000000</v>
      </c>
      <c r="B377">
        <v>-77.756461999999999</v>
      </c>
      <c r="C377">
        <v>-71.739632</v>
      </c>
      <c r="F377">
        <v>19182000000</v>
      </c>
      <c r="G377">
        <v>-89.878838000000002</v>
      </c>
      <c r="H377">
        <v>-82.506034999999997</v>
      </c>
    </row>
    <row r="378" spans="1:8" x14ac:dyDescent="0.25">
      <c r="A378">
        <v>20384000000</v>
      </c>
      <c r="B378">
        <v>-92.734131000000005</v>
      </c>
      <c r="C378">
        <v>-86.565262000000004</v>
      </c>
      <c r="F378">
        <v>20384000000</v>
      </c>
      <c r="G378">
        <v>-94.145736999999997</v>
      </c>
      <c r="H378">
        <v>-87.400161999999995</v>
      </c>
    </row>
    <row r="379" spans="1:8" x14ac:dyDescent="0.25">
      <c r="A379">
        <v>21586000000</v>
      </c>
      <c r="B379">
        <v>-90.684196</v>
      </c>
      <c r="C379">
        <v>-84.323607999999993</v>
      </c>
      <c r="F379">
        <v>21586000000</v>
      </c>
      <c r="G379">
        <v>-81.886054999999999</v>
      </c>
      <c r="H379">
        <v>-75.073348999999993</v>
      </c>
    </row>
    <row r="380" spans="1:8" x14ac:dyDescent="0.25">
      <c r="A380">
        <v>22788000000</v>
      </c>
      <c r="B380">
        <v>-96.320228999999998</v>
      </c>
      <c r="C380">
        <v>-89.506766999999996</v>
      </c>
      <c r="F380">
        <v>22788000000</v>
      </c>
      <c r="G380">
        <v>-93.041977000000003</v>
      </c>
      <c r="H380">
        <v>-85.370422000000005</v>
      </c>
    </row>
    <row r="381" spans="1:8" x14ac:dyDescent="0.25">
      <c r="A381">
        <v>23990000000</v>
      </c>
      <c r="B381">
        <v>-96.262054000000006</v>
      </c>
      <c r="C381">
        <v>-88.407188000000005</v>
      </c>
      <c r="F381">
        <v>23990000000</v>
      </c>
      <c r="G381">
        <v>-89.603088</v>
      </c>
      <c r="H381">
        <v>-80.403960999999995</v>
      </c>
    </row>
    <row r="382" spans="1:8" x14ac:dyDescent="0.25">
      <c r="A382">
        <v>25192000000</v>
      </c>
      <c r="B382">
        <v>-96.454680999999994</v>
      </c>
      <c r="C382">
        <v>-88.664291000000006</v>
      </c>
      <c r="F382">
        <v>25192000000</v>
      </c>
      <c r="G382">
        <v>-104.23392</v>
      </c>
      <c r="H382">
        <v>-94.734772000000007</v>
      </c>
    </row>
    <row r="383" spans="1:8" x14ac:dyDescent="0.25">
      <c r="A383">
        <v>26394000000</v>
      </c>
      <c r="B383">
        <v>-71.095718000000005</v>
      </c>
      <c r="C383">
        <v>-63.165874000000002</v>
      </c>
      <c r="F383">
        <v>26394000000</v>
      </c>
      <c r="G383">
        <v>-104.79132</v>
      </c>
      <c r="H383">
        <v>-94.969429000000005</v>
      </c>
    </row>
    <row r="384" spans="1:8" x14ac:dyDescent="0.25">
      <c r="A384">
        <v>27596000000</v>
      </c>
      <c r="B384">
        <v>-78.644820999999993</v>
      </c>
      <c r="C384">
        <v>-70.964043000000004</v>
      </c>
      <c r="F384">
        <v>27596000000</v>
      </c>
      <c r="G384">
        <v>-93.307365000000004</v>
      </c>
      <c r="H384">
        <v>-83.948143000000002</v>
      </c>
    </row>
    <row r="385" spans="1:8" x14ac:dyDescent="0.25">
      <c r="A385">
        <v>28798000000</v>
      </c>
      <c r="B385">
        <v>-77.649733999999995</v>
      </c>
      <c r="C385">
        <v>-69.622589000000005</v>
      </c>
      <c r="F385">
        <v>28798000000</v>
      </c>
      <c r="G385">
        <v>-93.963806000000005</v>
      </c>
      <c r="H385">
        <v>-84.913132000000004</v>
      </c>
    </row>
    <row r="386" spans="1:8" x14ac:dyDescent="0.25">
      <c r="A386">
        <v>30000000000</v>
      </c>
      <c r="B386">
        <v>-73.913719</v>
      </c>
      <c r="C386">
        <v>-65.050171000000006</v>
      </c>
      <c r="F386">
        <v>30000000000</v>
      </c>
      <c r="G386">
        <v>-80.560187999999997</v>
      </c>
      <c r="H386">
        <v>-70.507728999999998</v>
      </c>
    </row>
    <row r="387" spans="1:8" x14ac:dyDescent="0.25">
      <c r="A387" t="s">
        <v>21</v>
      </c>
      <c r="F387" t="s">
        <v>21</v>
      </c>
    </row>
    <row r="390" spans="1:8" x14ac:dyDescent="0.25">
      <c r="A390" t="s">
        <v>55</v>
      </c>
      <c r="F390" t="s">
        <v>55</v>
      </c>
    </row>
    <row r="391" spans="1:8" x14ac:dyDescent="0.25">
      <c r="A391" t="s">
        <v>19</v>
      </c>
      <c r="B391" t="s">
        <v>155</v>
      </c>
      <c r="C391" t="s">
        <v>86</v>
      </c>
      <c r="F391" t="s">
        <v>19</v>
      </c>
      <c r="G391" t="s">
        <v>155</v>
      </c>
      <c r="H391" t="s">
        <v>86</v>
      </c>
    </row>
    <row r="392" spans="1:8" x14ac:dyDescent="0.25">
      <c r="A392">
        <v>16364000000</v>
      </c>
      <c r="B392">
        <v>-49.033217999999998</v>
      </c>
      <c r="C392">
        <v>-44.801246999999996</v>
      </c>
      <c r="F392">
        <v>16364000000</v>
      </c>
      <c r="G392">
        <v>-44.680584000000003</v>
      </c>
      <c r="H392">
        <v>-37.172069999999998</v>
      </c>
    </row>
    <row r="393" spans="1:8" x14ac:dyDescent="0.25">
      <c r="A393">
        <v>17232666666.667</v>
      </c>
      <c r="B393">
        <v>-49.778267</v>
      </c>
      <c r="C393">
        <v>-44.935482</v>
      </c>
      <c r="F393">
        <v>17232666666.667</v>
      </c>
      <c r="G393">
        <v>-47.110523000000001</v>
      </c>
      <c r="H393">
        <v>-39.527821000000003</v>
      </c>
    </row>
    <row r="394" spans="1:8" x14ac:dyDescent="0.25">
      <c r="A394">
        <v>18101333333.333</v>
      </c>
      <c r="B394">
        <v>-59.194256000000003</v>
      </c>
      <c r="C394">
        <v>-53.938468999999998</v>
      </c>
      <c r="F394">
        <v>18101333333.333</v>
      </c>
      <c r="G394">
        <v>-65.686188000000001</v>
      </c>
      <c r="H394">
        <v>-58.090023000000002</v>
      </c>
    </row>
    <row r="395" spans="1:8" x14ac:dyDescent="0.25">
      <c r="A395">
        <v>18970000000</v>
      </c>
      <c r="B395">
        <v>-63.880825000000002</v>
      </c>
      <c r="C395">
        <v>-58.247298999999998</v>
      </c>
      <c r="F395">
        <v>18970000000</v>
      </c>
      <c r="G395">
        <v>-67.524635000000004</v>
      </c>
      <c r="H395">
        <v>-60.252173999999997</v>
      </c>
    </row>
    <row r="396" spans="1:8" x14ac:dyDescent="0.25">
      <c r="A396">
        <v>19838666666.667</v>
      </c>
      <c r="B396">
        <v>-65.371277000000006</v>
      </c>
      <c r="C396">
        <v>-59.695160000000001</v>
      </c>
      <c r="F396">
        <v>19838666666.667</v>
      </c>
      <c r="G396">
        <v>-63.706066</v>
      </c>
      <c r="H396">
        <v>-56.959496000000001</v>
      </c>
    </row>
    <row r="397" spans="1:8" x14ac:dyDescent="0.25">
      <c r="A397">
        <v>20707333333.333</v>
      </c>
      <c r="B397">
        <v>-72.750259</v>
      </c>
      <c r="C397">
        <v>-66.844611999999998</v>
      </c>
      <c r="F397">
        <v>20707333333.333</v>
      </c>
      <c r="G397">
        <v>-64.917534000000003</v>
      </c>
      <c r="H397">
        <v>-57.784412000000003</v>
      </c>
    </row>
    <row r="398" spans="1:8" x14ac:dyDescent="0.25">
      <c r="A398">
        <v>21576000000</v>
      </c>
      <c r="B398">
        <v>-72.380623</v>
      </c>
      <c r="C398">
        <v>-66.251579000000007</v>
      </c>
      <c r="F398">
        <v>21576000000</v>
      </c>
      <c r="G398">
        <v>-62.040230000000001</v>
      </c>
      <c r="H398">
        <v>-54.192852000000002</v>
      </c>
    </row>
    <row r="399" spans="1:8" x14ac:dyDescent="0.25">
      <c r="A399">
        <v>22444666666.667</v>
      </c>
      <c r="B399">
        <v>-68.492828000000003</v>
      </c>
      <c r="C399">
        <v>-62.635342000000001</v>
      </c>
      <c r="F399">
        <v>22444666666.667</v>
      </c>
      <c r="G399">
        <v>-59.096854999999998</v>
      </c>
      <c r="H399">
        <v>-51.336165999999999</v>
      </c>
    </row>
    <row r="400" spans="1:8" x14ac:dyDescent="0.25">
      <c r="A400">
        <v>23313333333.333</v>
      </c>
      <c r="B400">
        <v>-67.130447000000004</v>
      </c>
      <c r="C400">
        <v>-61.189689999999999</v>
      </c>
      <c r="F400">
        <v>23313333333.333</v>
      </c>
      <c r="G400">
        <v>-64.915854999999993</v>
      </c>
      <c r="H400">
        <v>-57.07056</v>
      </c>
    </row>
    <row r="401" spans="1:8" x14ac:dyDescent="0.25">
      <c r="A401">
        <v>24182000000</v>
      </c>
      <c r="B401">
        <v>-67.430565000000001</v>
      </c>
      <c r="C401">
        <v>-61.413727000000002</v>
      </c>
      <c r="F401">
        <v>24182000000</v>
      </c>
      <c r="G401">
        <v>-82.834273999999994</v>
      </c>
      <c r="H401">
        <v>-75.461472000000001</v>
      </c>
    </row>
    <row r="402" spans="1:8" x14ac:dyDescent="0.25">
      <c r="A402">
        <v>25050666666.667</v>
      </c>
      <c r="B402">
        <v>-69.118133999999998</v>
      </c>
      <c r="C402">
        <v>-62.949264999999997</v>
      </c>
      <c r="F402">
        <v>25050666666.667</v>
      </c>
      <c r="G402">
        <v>-80.682120999999995</v>
      </c>
      <c r="H402">
        <v>-73.936546000000007</v>
      </c>
    </row>
    <row r="403" spans="1:8" x14ac:dyDescent="0.25">
      <c r="A403">
        <v>25919333333.333</v>
      </c>
      <c r="B403">
        <v>-69.283057999999997</v>
      </c>
      <c r="C403">
        <v>-62.922469999999997</v>
      </c>
      <c r="F403">
        <v>25919333333.333</v>
      </c>
      <c r="G403">
        <v>-69.763351</v>
      </c>
      <c r="H403">
        <v>-62.950645000000002</v>
      </c>
    </row>
    <row r="404" spans="1:8" x14ac:dyDescent="0.25">
      <c r="A404">
        <v>26788000000</v>
      </c>
      <c r="B404">
        <v>-72.650795000000002</v>
      </c>
      <c r="C404">
        <v>-65.837333999999998</v>
      </c>
      <c r="F404">
        <v>26788000000</v>
      </c>
      <c r="G404">
        <v>-69.740493999999998</v>
      </c>
      <c r="H404">
        <v>-62.068935000000003</v>
      </c>
    </row>
    <row r="405" spans="1:8" x14ac:dyDescent="0.25">
      <c r="A405">
        <v>27656666666.667</v>
      </c>
      <c r="B405">
        <v>-75.685905000000005</v>
      </c>
      <c r="C405">
        <v>-67.831039000000004</v>
      </c>
      <c r="F405">
        <v>27656666666.667</v>
      </c>
      <c r="G405">
        <v>-82.479393000000002</v>
      </c>
      <c r="H405">
        <v>-73.280265999999997</v>
      </c>
    </row>
    <row r="406" spans="1:8" x14ac:dyDescent="0.25">
      <c r="A406">
        <v>28525333333.333</v>
      </c>
      <c r="B406">
        <v>-95.480041999999997</v>
      </c>
      <c r="C406">
        <v>-87.689659000000006</v>
      </c>
      <c r="F406">
        <v>28525333333.333</v>
      </c>
      <c r="G406">
        <v>-76.500168000000002</v>
      </c>
      <c r="H406">
        <v>-67.001014999999995</v>
      </c>
    </row>
    <row r="407" spans="1:8" x14ac:dyDescent="0.25">
      <c r="A407">
        <v>29394000000</v>
      </c>
      <c r="B407">
        <v>-85.306831000000003</v>
      </c>
      <c r="C407">
        <v>-77.376991000000004</v>
      </c>
      <c r="F407">
        <v>29394000000</v>
      </c>
      <c r="G407">
        <v>-61.967830999999997</v>
      </c>
      <c r="H407">
        <v>-52.145930999999997</v>
      </c>
    </row>
    <row r="408" spans="1:8" x14ac:dyDescent="0.25">
      <c r="A408">
        <v>30262666666.667</v>
      </c>
      <c r="B408">
        <v>-81.424301</v>
      </c>
      <c r="C408">
        <v>-73.743522999999996</v>
      </c>
      <c r="F408">
        <v>30262666666.667</v>
      </c>
      <c r="G408">
        <v>-58.71698</v>
      </c>
      <c r="H408">
        <v>-49.357757999999997</v>
      </c>
    </row>
    <row r="409" spans="1:8" x14ac:dyDescent="0.25">
      <c r="A409">
        <v>31131333333.333</v>
      </c>
      <c r="B409">
        <v>-82.155983000000006</v>
      </c>
      <c r="C409">
        <v>-74.128829999999994</v>
      </c>
      <c r="F409">
        <v>31131333333.333</v>
      </c>
      <c r="G409">
        <v>-60.476554999999998</v>
      </c>
      <c r="H409">
        <v>-51.425873000000003</v>
      </c>
    </row>
    <row r="410" spans="1:8" x14ac:dyDescent="0.25">
      <c r="A410">
        <v>32000000000</v>
      </c>
      <c r="B410">
        <v>-89.336654999999993</v>
      </c>
      <c r="C410">
        <v>-80.473106000000001</v>
      </c>
      <c r="F410">
        <v>32000000000</v>
      </c>
      <c r="G410">
        <v>-69.485619</v>
      </c>
      <c r="H410">
        <v>-59.433159000000003</v>
      </c>
    </row>
    <row r="411" spans="1:8" x14ac:dyDescent="0.25">
      <c r="A411" t="s">
        <v>21</v>
      </c>
      <c r="F411" t="s">
        <v>21</v>
      </c>
    </row>
    <row r="414" spans="1:8" x14ac:dyDescent="0.25">
      <c r="A414" t="s">
        <v>57</v>
      </c>
      <c r="F414" t="s">
        <v>57</v>
      </c>
    </row>
    <row r="415" spans="1:8" x14ac:dyDescent="0.25">
      <c r="A415" t="s">
        <v>19</v>
      </c>
      <c r="B415" t="s">
        <v>156</v>
      </c>
      <c r="C415" t="s">
        <v>87</v>
      </c>
      <c r="F415" t="s">
        <v>19</v>
      </c>
      <c r="G415" t="s">
        <v>156</v>
      </c>
      <c r="H415" t="s">
        <v>87</v>
      </c>
    </row>
    <row r="416" spans="1:8" x14ac:dyDescent="0.25">
      <c r="A416">
        <v>24364000000</v>
      </c>
      <c r="B416">
        <v>-63.922122999999999</v>
      </c>
      <c r="C416">
        <v>-59.690154999999997</v>
      </c>
      <c r="F416">
        <v>24364000000</v>
      </c>
      <c r="G416">
        <v>-70.577567999999999</v>
      </c>
      <c r="H416">
        <v>-63.069057000000001</v>
      </c>
    </row>
    <row r="417" spans="1:8" x14ac:dyDescent="0.25">
      <c r="A417">
        <v>24788222222.222</v>
      </c>
      <c r="B417">
        <v>-62.877322999999997</v>
      </c>
      <c r="C417">
        <v>-58.034537999999998</v>
      </c>
      <c r="F417">
        <v>24788222222.222</v>
      </c>
      <c r="G417">
        <v>-75.653244000000001</v>
      </c>
      <c r="H417">
        <v>-68.070541000000006</v>
      </c>
    </row>
    <row r="418" spans="1:8" x14ac:dyDescent="0.25">
      <c r="A418">
        <v>25212444444.444</v>
      </c>
      <c r="B418">
        <v>-62.257930999999999</v>
      </c>
      <c r="C418">
        <v>-57.002144000000001</v>
      </c>
      <c r="F418">
        <v>25212444444.444</v>
      </c>
      <c r="G418">
        <v>-80.007034000000004</v>
      </c>
      <c r="H418">
        <v>-72.410872999999995</v>
      </c>
    </row>
    <row r="419" spans="1:8" x14ac:dyDescent="0.25">
      <c r="A419">
        <v>25636666666.667</v>
      </c>
      <c r="B419">
        <v>-63.359177000000003</v>
      </c>
      <c r="C419">
        <v>-57.725647000000002</v>
      </c>
      <c r="F419">
        <v>25636666666.667</v>
      </c>
      <c r="G419">
        <v>-78.031577999999996</v>
      </c>
      <c r="H419">
        <v>-70.759117000000003</v>
      </c>
    </row>
    <row r="420" spans="1:8" x14ac:dyDescent="0.25">
      <c r="A420">
        <v>26060888888.889</v>
      </c>
      <c r="B420">
        <v>-65.158218000000005</v>
      </c>
      <c r="C420">
        <v>-59.482104999999997</v>
      </c>
      <c r="F420">
        <v>26060888888.889</v>
      </c>
      <c r="G420">
        <v>-81.172500999999997</v>
      </c>
      <c r="H420">
        <v>-74.425933999999998</v>
      </c>
    </row>
    <row r="421" spans="1:8" x14ac:dyDescent="0.25">
      <c r="A421">
        <v>26485111111.111</v>
      </c>
      <c r="B421">
        <v>-68.099625000000003</v>
      </c>
      <c r="C421">
        <v>-62.193981000000001</v>
      </c>
      <c r="F421">
        <v>26485111111.111</v>
      </c>
      <c r="G421">
        <v>-93.170653999999999</v>
      </c>
      <c r="H421">
        <v>-86.037537</v>
      </c>
    </row>
    <row r="422" spans="1:8" x14ac:dyDescent="0.25">
      <c r="A422">
        <v>26909333333.333</v>
      </c>
      <c r="B422">
        <v>-69.600807000000003</v>
      </c>
      <c r="C422">
        <v>-63.471767</v>
      </c>
      <c r="F422">
        <v>26909333333.333</v>
      </c>
      <c r="G422">
        <v>-78.660736</v>
      </c>
      <c r="H422">
        <v>-70.813354000000004</v>
      </c>
    </row>
    <row r="423" spans="1:8" x14ac:dyDescent="0.25">
      <c r="A423">
        <v>27333555555.556</v>
      </c>
      <c r="B423">
        <v>-72.832511999999994</v>
      </c>
      <c r="C423">
        <v>-66.975029000000006</v>
      </c>
      <c r="F423">
        <v>27333555555.556</v>
      </c>
      <c r="G423">
        <v>-80.150040000000004</v>
      </c>
      <c r="H423">
        <v>-72.389342999999997</v>
      </c>
    </row>
    <row r="424" spans="1:8" x14ac:dyDescent="0.25">
      <c r="A424">
        <v>27757777777.778</v>
      </c>
      <c r="B424">
        <v>-75.935112000000004</v>
      </c>
      <c r="C424">
        <v>-69.994354000000001</v>
      </c>
      <c r="F424">
        <v>27757777777.778</v>
      </c>
      <c r="G424">
        <v>-83.984290999999999</v>
      </c>
      <c r="H424">
        <v>-76.138992000000002</v>
      </c>
    </row>
    <row r="425" spans="1:8" x14ac:dyDescent="0.25">
      <c r="A425">
        <v>28182000000</v>
      </c>
      <c r="B425">
        <v>-77.455939999999998</v>
      </c>
      <c r="C425">
        <v>-71.439109999999999</v>
      </c>
      <c r="F425">
        <v>28182000000</v>
      </c>
      <c r="G425">
        <v>-81.068909000000005</v>
      </c>
      <c r="H425">
        <v>-73.696106</v>
      </c>
    </row>
    <row r="426" spans="1:8" x14ac:dyDescent="0.25">
      <c r="A426">
        <v>28606222222.222</v>
      </c>
      <c r="B426">
        <v>-83.038605000000004</v>
      </c>
      <c r="C426">
        <v>-76.869736000000003</v>
      </c>
      <c r="F426">
        <v>28606222222.222</v>
      </c>
      <c r="G426">
        <v>-84.869834999999995</v>
      </c>
      <c r="H426">
        <v>-78.124260000000007</v>
      </c>
    </row>
    <row r="427" spans="1:8" x14ac:dyDescent="0.25">
      <c r="A427">
        <v>29030444444.444</v>
      </c>
      <c r="B427">
        <v>-91.152122000000006</v>
      </c>
      <c r="C427">
        <v>-84.791533999999999</v>
      </c>
      <c r="F427">
        <v>29030444444.444</v>
      </c>
      <c r="G427">
        <v>-90.298370000000006</v>
      </c>
      <c r="H427">
        <v>-83.485664</v>
      </c>
    </row>
    <row r="428" spans="1:8" x14ac:dyDescent="0.25">
      <c r="A428">
        <v>29454666666.667</v>
      </c>
      <c r="B428">
        <v>-89.897102000000004</v>
      </c>
      <c r="C428">
        <v>-83.083641</v>
      </c>
      <c r="F428">
        <v>29454666666.667</v>
      </c>
      <c r="G428">
        <v>-91.066199999999995</v>
      </c>
      <c r="H428">
        <v>-83.394645999999995</v>
      </c>
    </row>
    <row r="429" spans="1:8" x14ac:dyDescent="0.25">
      <c r="A429">
        <v>29878888888.889</v>
      </c>
      <c r="B429">
        <v>-88.799430999999998</v>
      </c>
      <c r="C429">
        <v>-80.944564999999997</v>
      </c>
      <c r="F429">
        <v>29878888888.889</v>
      </c>
      <c r="G429">
        <v>-92.591178999999997</v>
      </c>
      <c r="H429">
        <v>-83.392052000000007</v>
      </c>
    </row>
    <row r="430" spans="1:8" x14ac:dyDescent="0.25">
      <c r="A430">
        <v>30303111111.111</v>
      </c>
      <c r="B430">
        <v>-89.394508000000002</v>
      </c>
      <c r="C430">
        <v>-81.604118</v>
      </c>
      <c r="F430">
        <v>30303111111.111</v>
      </c>
      <c r="G430">
        <v>-82.178352000000004</v>
      </c>
      <c r="H430">
        <v>-72.679207000000005</v>
      </c>
    </row>
    <row r="431" spans="1:8" x14ac:dyDescent="0.25">
      <c r="A431">
        <v>30727333333.333</v>
      </c>
      <c r="B431">
        <v>-83.918839000000006</v>
      </c>
      <c r="C431">
        <v>-75.988990999999999</v>
      </c>
      <c r="F431">
        <v>30727333333.333</v>
      </c>
      <c r="G431">
        <v>-83.649749999999997</v>
      </c>
      <c r="H431">
        <v>-73.827849999999998</v>
      </c>
    </row>
    <row r="432" spans="1:8" x14ac:dyDescent="0.25">
      <c r="A432">
        <v>31151555555.556</v>
      </c>
      <c r="B432">
        <v>-81.472724999999997</v>
      </c>
      <c r="C432">
        <v>-73.791954000000004</v>
      </c>
      <c r="F432">
        <v>31151555555.556</v>
      </c>
      <c r="G432">
        <v>-81.575012000000001</v>
      </c>
      <c r="H432">
        <v>-72.215789999999998</v>
      </c>
    </row>
    <row r="433" spans="1:8" x14ac:dyDescent="0.25">
      <c r="A433">
        <v>31575777777.778</v>
      </c>
      <c r="B433">
        <v>-82.093368999999996</v>
      </c>
      <c r="C433">
        <v>-74.066222999999994</v>
      </c>
      <c r="F433">
        <v>31575777777.778</v>
      </c>
      <c r="G433">
        <v>-82.402809000000005</v>
      </c>
      <c r="H433">
        <v>-73.352126999999996</v>
      </c>
    </row>
    <row r="434" spans="1:8" x14ac:dyDescent="0.25">
      <c r="A434">
        <v>32000000000</v>
      </c>
      <c r="B434">
        <v>-81.093857</v>
      </c>
      <c r="C434">
        <v>-72.230300999999997</v>
      </c>
      <c r="F434">
        <v>32000000000</v>
      </c>
      <c r="G434">
        <v>-83.019469999999998</v>
      </c>
      <c r="H434">
        <v>-72.967017999999996</v>
      </c>
    </row>
    <row r="435" spans="1:8" x14ac:dyDescent="0.25">
      <c r="A435" t="s">
        <v>21</v>
      </c>
      <c r="F435" t="s">
        <v>21</v>
      </c>
    </row>
    <row r="438" spans="1:8" x14ac:dyDescent="0.25">
      <c r="A438" t="s">
        <v>59</v>
      </c>
      <c r="F438" t="s">
        <v>59</v>
      </c>
    </row>
    <row r="439" spans="1:8" x14ac:dyDescent="0.25">
      <c r="A439" t="s">
        <v>19</v>
      </c>
      <c r="B439" t="s">
        <v>157</v>
      </c>
      <c r="C439" t="s">
        <v>88</v>
      </c>
      <c r="F439" t="s">
        <v>19</v>
      </c>
      <c r="G439" t="s">
        <v>157</v>
      </c>
      <c r="H439" t="s">
        <v>88</v>
      </c>
    </row>
    <row r="440" spans="1:8" x14ac:dyDescent="0.25">
      <c r="A440">
        <v>11596000000</v>
      </c>
      <c r="B440">
        <v>-55.258823</v>
      </c>
      <c r="C440">
        <v>-51.026854999999998</v>
      </c>
      <c r="F440">
        <v>11596000000</v>
      </c>
      <c r="G440">
        <v>-63.248733999999999</v>
      </c>
      <c r="H440">
        <v>-55.740223</v>
      </c>
    </row>
    <row r="441" spans="1:8" x14ac:dyDescent="0.25">
      <c r="A441">
        <v>12729555555.556</v>
      </c>
      <c r="B441">
        <v>-55.241253</v>
      </c>
      <c r="C441">
        <v>-50.398468000000001</v>
      </c>
      <c r="F441">
        <v>12729555555.556</v>
      </c>
      <c r="G441">
        <v>-61.359023999999998</v>
      </c>
      <c r="H441">
        <v>-53.776325</v>
      </c>
    </row>
    <row r="442" spans="1:8" x14ac:dyDescent="0.25">
      <c r="A442">
        <v>13863111111.111</v>
      </c>
      <c r="B442">
        <v>-54.997214999999997</v>
      </c>
      <c r="C442">
        <v>-49.741427999999999</v>
      </c>
      <c r="F442">
        <v>13863111111.111</v>
      </c>
      <c r="G442">
        <v>-61.309620000000002</v>
      </c>
      <c r="H442">
        <v>-53.713459</v>
      </c>
    </row>
    <row r="443" spans="1:8" x14ac:dyDescent="0.25">
      <c r="A443">
        <v>14996666666.667</v>
      </c>
      <c r="B443">
        <v>-55.399318999999998</v>
      </c>
      <c r="C443">
        <v>-49.765793000000002</v>
      </c>
      <c r="F443">
        <v>14996666666.667</v>
      </c>
      <c r="G443">
        <v>-68.023139999999998</v>
      </c>
      <c r="H443">
        <v>-60.750675000000001</v>
      </c>
    </row>
    <row r="444" spans="1:8" x14ac:dyDescent="0.25">
      <c r="A444">
        <v>16130222222.222</v>
      </c>
      <c r="B444">
        <v>-57.652664000000001</v>
      </c>
      <c r="C444">
        <v>-51.976546999999997</v>
      </c>
      <c r="F444">
        <v>16130222222.222</v>
      </c>
      <c r="G444">
        <v>-74.153908000000001</v>
      </c>
      <c r="H444">
        <v>-67.407341000000002</v>
      </c>
    </row>
    <row r="445" spans="1:8" x14ac:dyDescent="0.25">
      <c r="A445">
        <v>17263777777.778</v>
      </c>
      <c r="B445">
        <v>-56.941254000000001</v>
      </c>
      <c r="C445">
        <v>-51.035606000000001</v>
      </c>
      <c r="F445">
        <v>17263777777.778</v>
      </c>
      <c r="G445">
        <v>-73.393699999999995</v>
      </c>
      <c r="H445">
        <v>-66.260581999999999</v>
      </c>
    </row>
    <row r="446" spans="1:8" x14ac:dyDescent="0.25">
      <c r="A446">
        <v>18397333333.333</v>
      </c>
      <c r="B446">
        <v>-58.304130999999998</v>
      </c>
      <c r="C446">
        <v>-52.175086999999998</v>
      </c>
      <c r="F446">
        <v>18397333333.333</v>
      </c>
      <c r="G446">
        <v>-66.492080999999999</v>
      </c>
      <c r="H446">
        <v>-58.644699000000003</v>
      </c>
    </row>
    <row r="447" spans="1:8" x14ac:dyDescent="0.25">
      <c r="A447">
        <v>19530888888.889</v>
      </c>
      <c r="B447">
        <v>-59.489269</v>
      </c>
      <c r="C447">
        <v>-53.631782999999999</v>
      </c>
      <c r="F447">
        <v>19530888888.889</v>
      </c>
      <c r="G447">
        <v>-65.321494999999999</v>
      </c>
      <c r="H447">
        <v>-57.560802000000002</v>
      </c>
    </row>
    <row r="448" spans="1:8" x14ac:dyDescent="0.25">
      <c r="A448">
        <v>20664444444.444</v>
      </c>
      <c r="B448">
        <v>-58.304530999999997</v>
      </c>
      <c r="C448">
        <v>-52.363770000000002</v>
      </c>
      <c r="F448">
        <v>20664444444.444</v>
      </c>
      <c r="G448">
        <v>-67.461151000000001</v>
      </c>
      <c r="H448">
        <v>-59.615856000000001</v>
      </c>
    </row>
    <row r="449" spans="1:8" x14ac:dyDescent="0.25">
      <c r="A449">
        <v>21798000000</v>
      </c>
      <c r="B449">
        <v>-56.790962</v>
      </c>
      <c r="C449">
        <v>-50.774127999999997</v>
      </c>
      <c r="F449">
        <v>21798000000</v>
      </c>
      <c r="G449">
        <v>-63.015704999999997</v>
      </c>
      <c r="H449">
        <v>-55.642901999999999</v>
      </c>
    </row>
    <row r="450" spans="1:8" x14ac:dyDescent="0.25">
      <c r="A450">
        <v>22931555555.556</v>
      </c>
      <c r="B450">
        <v>-57.886536</v>
      </c>
      <c r="C450">
        <v>-51.717666999999999</v>
      </c>
      <c r="F450">
        <v>22931555555.556</v>
      </c>
      <c r="G450">
        <v>-62.244812000000003</v>
      </c>
      <c r="H450">
        <v>-55.499237000000001</v>
      </c>
    </row>
    <row r="451" spans="1:8" x14ac:dyDescent="0.25">
      <c r="A451">
        <v>24065111111.111</v>
      </c>
      <c r="B451">
        <v>-60.745685999999999</v>
      </c>
      <c r="C451">
        <v>-54.385097999999999</v>
      </c>
      <c r="F451">
        <v>24065111111.111</v>
      </c>
      <c r="G451">
        <v>-62.975268999999997</v>
      </c>
      <c r="H451">
        <v>-56.162562999999999</v>
      </c>
    </row>
    <row r="452" spans="1:8" x14ac:dyDescent="0.25">
      <c r="A452">
        <v>25198666666.667</v>
      </c>
      <c r="B452">
        <v>-63.661022000000003</v>
      </c>
      <c r="C452">
        <v>-56.847560999999999</v>
      </c>
      <c r="F452">
        <v>25198666666.667</v>
      </c>
      <c r="G452">
        <v>-66.218001999999998</v>
      </c>
      <c r="H452">
        <v>-58.546439999999997</v>
      </c>
    </row>
    <row r="453" spans="1:8" x14ac:dyDescent="0.25">
      <c r="A453">
        <v>26332222222.222</v>
      </c>
      <c r="B453">
        <v>-68.68956</v>
      </c>
      <c r="C453">
        <v>-60.834690000000002</v>
      </c>
      <c r="F453">
        <v>26332222222.222</v>
      </c>
      <c r="G453">
        <v>-67.102798000000007</v>
      </c>
      <c r="H453">
        <v>-57.903675</v>
      </c>
    </row>
    <row r="454" spans="1:8" x14ac:dyDescent="0.25">
      <c r="A454">
        <v>27465777777.778</v>
      </c>
      <c r="B454">
        <v>-70.623131000000001</v>
      </c>
      <c r="C454">
        <v>-62.832745000000003</v>
      </c>
      <c r="F454">
        <v>27465777777.778</v>
      </c>
      <c r="G454">
        <v>-66.973975999999993</v>
      </c>
      <c r="H454">
        <v>-57.474823000000001</v>
      </c>
    </row>
    <row r="455" spans="1:8" x14ac:dyDescent="0.25">
      <c r="A455">
        <v>28599333333.333</v>
      </c>
      <c r="B455">
        <v>-74.919922</v>
      </c>
      <c r="C455">
        <v>-66.990082000000001</v>
      </c>
      <c r="F455">
        <v>28599333333.333</v>
      </c>
      <c r="G455">
        <v>-68.300926000000004</v>
      </c>
      <c r="H455">
        <v>-58.479027000000002</v>
      </c>
    </row>
    <row r="456" spans="1:8" x14ac:dyDescent="0.25">
      <c r="A456">
        <v>29732888888.889</v>
      </c>
      <c r="B456">
        <v>-79.588866999999993</v>
      </c>
      <c r="C456">
        <v>-71.908096</v>
      </c>
      <c r="F456">
        <v>29732888888.889</v>
      </c>
      <c r="G456">
        <v>-77.781043999999994</v>
      </c>
      <c r="H456">
        <v>-68.421813999999998</v>
      </c>
    </row>
    <row r="457" spans="1:8" x14ac:dyDescent="0.25">
      <c r="A457">
        <v>30866444444.444</v>
      </c>
      <c r="B457">
        <v>-81.890945000000002</v>
      </c>
      <c r="C457">
        <v>-73.863792000000004</v>
      </c>
      <c r="F457">
        <v>30866444444.444</v>
      </c>
      <c r="G457">
        <v>-84.333907999999994</v>
      </c>
      <c r="H457">
        <v>-75.283225999999999</v>
      </c>
    </row>
    <row r="458" spans="1:8" x14ac:dyDescent="0.25">
      <c r="A458">
        <v>32000000000</v>
      </c>
      <c r="B458">
        <v>-86.563621999999995</v>
      </c>
      <c r="C458">
        <v>-77.700066000000007</v>
      </c>
      <c r="F458">
        <v>32000000000</v>
      </c>
      <c r="G458">
        <v>-88.055053999999998</v>
      </c>
      <c r="H458">
        <v>-78.002594000000002</v>
      </c>
    </row>
    <row r="459" spans="1:8" x14ac:dyDescent="0.25">
      <c r="A459" t="s">
        <v>21</v>
      </c>
      <c r="F459" t="s">
        <v>21</v>
      </c>
    </row>
    <row r="462" spans="1:8" x14ac:dyDescent="0.25">
      <c r="A462" t="s">
        <v>61</v>
      </c>
      <c r="F462" t="s">
        <v>61</v>
      </c>
    </row>
    <row r="463" spans="1:8" x14ac:dyDescent="0.25">
      <c r="A463" t="s">
        <v>19</v>
      </c>
      <c r="B463" t="s">
        <v>158</v>
      </c>
      <c r="C463" t="s">
        <v>89</v>
      </c>
      <c r="F463" t="s">
        <v>19</v>
      </c>
      <c r="G463" t="s">
        <v>158</v>
      </c>
      <c r="H463" t="s">
        <v>89</v>
      </c>
    </row>
    <row r="464" spans="1:8" x14ac:dyDescent="0.25">
      <c r="A464">
        <v>19596000000</v>
      </c>
      <c r="B464">
        <v>-73.761711000000005</v>
      </c>
      <c r="C464">
        <v>-69.529747</v>
      </c>
      <c r="F464">
        <v>19596000000</v>
      </c>
      <c r="G464">
        <v>-76.964400999999995</v>
      </c>
      <c r="H464">
        <v>-69.455887000000004</v>
      </c>
    </row>
    <row r="465" spans="1:8" x14ac:dyDescent="0.25">
      <c r="A465">
        <v>20285111111.111</v>
      </c>
      <c r="B465">
        <v>-73.474898999999994</v>
      </c>
      <c r="C465">
        <v>-68.632118000000006</v>
      </c>
      <c r="F465">
        <v>20285111111.111</v>
      </c>
      <c r="G465">
        <v>-80.736298000000005</v>
      </c>
      <c r="H465">
        <v>-73.153594999999996</v>
      </c>
    </row>
    <row r="466" spans="1:8" x14ac:dyDescent="0.25">
      <c r="A466">
        <v>20974222222.222</v>
      </c>
      <c r="B466">
        <v>-75.791359</v>
      </c>
      <c r="C466">
        <v>-70.535576000000006</v>
      </c>
      <c r="F466">
        <v>20974222222.222</v>
      </c>
      <c r="G466">
        <v>-86.229202000000001</v>
      </c>
      <c r="H466">
        <v>-78.633041000000006</v>
      </c>
    </row>
    <row r="467" spans="1:8" x14ac:dyDescent="0.25">
      <c r="A467">
        <v>21663333333.333</v>
      </c>
      <c r="B467">
        <v>-76.909308999999993</v>
      </c>
      <c r="C467">
        <v>-71.275786999999994</v>
      </c>
      <c r="F467">
        <v>21663333333.333</v>
      </c>
      <c r="G467">
        <v>-84.085312000000002</v>
      </c>
      <c r="H467">
        <v>-76.812843000000001</v>
      </c>
    </row>
    <row r="468" spans="1:8" x14ac:dyDescent="0.25">
      <c r="A468">
        <v>22352444444.444</v>
      </c>
      <c r="B468">
        <v>-73.647307999999995</v>
      </c>
      <c r="C468">
        <v>-67.971191000000005</v>
      </c>
      <c r="F468">
        <v>22352444444.444</v>
      </c>
      <c r="G468">
        <v>-87.676879999999997</v>
      </c>
      <c r="H468">
        <v>-80.930305000000004</v>
      </c>
    </row>
    <row r="469" spans="1:8" x14ac:dyDescent="0.25">
      <c r="A469">
        <v>23041555555.556</v>
      </c>
      <c r="B469">
        <v>-83.818054000000004</v>
      </c>
      <c r="C469">
        <v>-77.912414999999996</v>
      </c>
      <c r="F469">
        <v>23041555555.556</v>
      </c>
      <c r="G469">
        <v>-82.895576000000005</v>
      </c>
      <c r="H469">
        <v>-75.762459000000007</v>
      </c>
    </row>
    <row r="470" spans="1:8" x14ac:dyDescent="0.25">
      <c r="A470">
        <v>23730666666.667</v>
      </c>
      <c r="B470">
        <v>-76.671065999999996</v>
      </c>
      <c r="C470">
        <v>-70.542023</v>
      </c>
      <c r="F470">
        <v>23730666666.667</v>
      </c>
      <c r="G470">
        <v>-81.920653999999999</v>
      </c>
      <c r="H470">
        <v>-74.073273</v>
      </c>
    </row>
    <row r="471" spans="1:8" x14ac:dyDescent="0.25">
      <c r="A471">
        <v>24419777777.778</v>
      </c>
      <c r="B471">
        <v>-74.201324</v>
      </c>
      <c r="C471">
        <v>-68.343834000000001</v>
      </c>
      <c r="F471">
        <v>24419777777.778</v>
      </c>
      <c r="G471">
        <v>-91.15155</v>
      </c>
      <c r="H471">
        <v>-83.390861999999998</v>
      </c>
    </row>
    <row r="472" spans="1:8" x14ac:dyDescent="0.25">
      <c r="A472">
        <v>25108888888.889</v>
      </c>
      <c r="B472">
        <v>-72.186569000000006</v>
      </c>
      <c r="C472">
        <v>-66.245811000000003</v>
      </c>
      <c r="F472">
        <v>25108888888.889</v>
      </c>
      <c r="G472">
        <v>-99.247733999999994</v>
      </c>
      <c r="H472">
        <v>-91.402443000000005</v>
      </c>
    </row>
    <row r="473" spans="1:8" x14ac:dyDescent="0.25">
      <c r="A473">
        <v>25798000000</v>
      </c>
      <c r="B473">
        <v>-73.876189999999994</v>
      </c>
      <c r="C473">
        <v>-67.859352000000001</v>
      </c>
      <c r="F473">
        <v>25798000000</v>
      </c>
      <c r="G473">
        <v>-87.228622000000001</v>
      </c>
      <c r="H473">
        <v>-79.855819999999994</v>
      </c>
    </row>
    <row r="474" spans="1:8" x14ac:dyDescent="0.25">
      <c r="A474">
        <v>26487111111.111</v>
      </c>
      <c r="B474">
        <v>-73.242737000000005</v>
      </c>
      <c r="C474">
        <v>-67.073868000000004</v>
      </c>
      <c r="F474">
        <v>26487111111.111</v>
      </c>
      <c r="G474">
        <v>-86.556458000000006</v>
      </c>
      <c r="H474">
        <v>-79.810883000000004</v>
      </c>
    </row>
    <row r="475" spans="1:8" x14ac:dyDescent="0.25">
      <c r="A475">
        <v>27176222222.222</v>
      </c>
      <c r="B475">
        <v>-74.104400999999996</v>
      </c>
      <c r="C475">
        <v>-67.743804999999995</v>
      </c>
      <c r="F475">
        <v>27176222222.222</v>
      </c>
      <c r="G475">
        <v>-93.156173999999993</v>
      </c>
      <c r="H475">
        <v>-86.343468000000001</v>
      </c>
    </row>
    <row r="476" spans="1:8" x14ac:dyDescent="0.25">
      <c r="A476">
        <v>27865333333.333</v>
      </c>
      <c r="B476">
        <v>-71.441597000000002</v>
      </c>
      <c r="C476">
        <v>-64.628135999999998</v>
      </c>
      <c r="F476">
        <v>27865333333.333</v>
      </c>
      <c r="G476">
        <v>-90.378135999999998</v>
      </c>
      <c r="H476">
        <v>-82.706573000000006</v>
      </c>
    </row>
    <row r="477" spans="1:8" x14ac:dyDescent="0.25">
      <c r="A477">
        <v>28554444444.444</v>
      </c>
      <c r="B477">
        <v>-70.368340000000003</v>
      </c>
      <c r="C477">
        <v>-62.513469999999998</v>
      </c>
      <c r="F477">
        <v>28554444444.444</v>
      </c>
      <c r="G477">
        <v>-87.001450000000006</v>
      </c>
      <c r="H477">
        <v>-77.802322000000004</v>
      </c>
    </row>
    <row r="478" spans="1:8" x14ac:dyDescent="0.25">
      <c r="A478">
        <v>29243555555.556</v>
      </c>
      <c r="B478">
        <v>-72.824798999999999</v>
      </c>
      <c r="C478">
        <v>-65.034415999999993</v>
      </c>
      <c r="F478">
        <v>29243555555.556</v>
      </c>
      <c r="G478">
        <v>-83.288428999999994</v>
      </c>
      <c r="H478">
        <v>-73.789276000000001</v>
      </c>
    </row>
    <row r="479" spans="1:8" x14ac:dyDescent="0.25">
      <c r="A479">
        <v>29932666666.667</v>
      </c>
      <c r="B479">
        <v>-75.828529000000003</v>
      </c>
      <c r="C479">
        <v>-67.898689000000005</v>
      </c>
      <c r="F479">
        <v>29932666666.667</v>
      </c>
      <c r="G479">
        <v>-80.394492999999997</v>
      </c>
      <c r="H479">
        <v>-70.572593999999995</v>
      </c>
    </row>
    <row r="480" spans="1:8" x14ac:dyDescent="0.25">
      <c r="A480">
        <v>30621777777.778</v>
      </c>
      <c r="B480">
        <v>-78.042122000000006</v>
      </c>
      <c r="C480">
        <v>-70.361350999999999</v>
      </c>
      <c r="F480">
        <v>30621777777.778</v>
      </c>
      <c r="G480">
        <v>-81.530174000000002</v>
      </c>
      <c r="H480">
        <v>-72.170944000000006</v>
      </c>
    </row>
    <row r="481" spans="1:8" x14ac:dyDescent="0.25">
      <c r="A481">
        <v>31310888888.889</v>
      </c>
      <c r="B481">
        <v>-76.249083999999996</v>
      </c>
      <c r="C481">
        <v>-68.221939000000006</v>
      </c>
      <c r="F481">
        <v>31310888888.889</v>
      </c>
      <c r="G481">
        <v>-79.232619999999997</v>
      </c>
      <c r="H481">
        <v>-70.181945999999996</v>
      </c>
    </row>
    <row r="482" spans="1:8" x14ac:dyDescent="0.25">
      <c r="A482">
        <v>32000000000</v>
      </c>
      <c r="B482">
        <v>-77.194312999999994</v>
      </c>
      <c r="C482">
        <v>-68.330757000000006</v>
      </c>
      <c r="F482">
        <v>32000000000</v>
      </c>
      <c r="G482">
        <v>-79.496544</v>
      </c>
      <c r="H482">
        <v>-69.444091999999998</v>
      </c>
    </row>
    <row r="483" spans="1:8" x14ac:dyDescent="0.25">
      <c r="A483" t="s">
        <v>21</v>
      </c>
      <c r="F483" t="s">
        <v>21</v>
      </c>
    </row>
    <row r="486" spans="1:8" x14ac:dyDescent="0.25">
      <c r="A486" t="s">
        <v>63</v>
      </c>
      <c r="F486" t="s">
        <v>63</v>
      </c>
    </row>
    <row r="487" spans="1:8" x14ac:dyDescent="0.25">
      <c r="A487" t="s">
        <v>19</v>
      </c>
      <c r="B487" t="s">
        <v>159</v>
      </c>
      <c r="C487" t="s">
        <v>90</v>
      </c>
      <c r="F487" t="s">
        <v>19</v>
      </c>
      <c r="G487" t="s">
        <v>159</v>
      </c>
      <c r="H487" t="s">
        <v>90</v>
      </c>
    </row>
    <row r="488" spans="1:8" x14ac:dyDescent="0.25">
      <c r="A488">
        <v>8455000000</v>
      </c>
      <c r="B488">
        <v>-50.561664999999998</v>
      </c>
      <c r="C488">
        <v>-46.329692999999999</v>
      </c>
      <c r="F488">
        <v>8455000000</v>
      </c>
      <c r="G488">
        <v>-45.964184000000003</v>
      </c>
      <c r="H488">
        <v>-38.455672999999997</v>
      </c>
    </row>
    <row r="489" spans="1:8" x14ac:dyDescent="0.25">
      <c r="A489">
        <v>9651944444.4444008</v>
      </c>
      <c r="B489">
        <v>-71.336708000000002</v>
      </c>
      <c r="C489">
        <v>-66.493919000000005</v>
      </c>
      <c r="F489">
        <v>9651944444.4444008</v>
      </c>
      <c r="G489">
        <v>-68.938927000000007</v>
      </c>
      <c r="H489">
        <v>-61.356223999999997</v>
      </c>
    </row>
    <row r="490" spans="1:8" x14ac:dyDescent="0.25">
      <c r="A490">
        <v>10848888888.889</v>
      </c>
      <c r="B490">
        <v>-67.591483999999994</v>
      </c>
      <c r="C490">
        <v>-62.335692999999999</v>
      </c>
      <c r="F490">
        <v>10848888888.889</v>
      </c>
      <c r="G490">
        <v>-72.245804000000007</v>
      </c>
      <c r="H490">
        <v>-64.649642999999998</v>
      </c>
    </row>
    <row r="491" spans="1:8" x14ac:dyDescent="0.25">
      <c r="A491">
        <v>12045833333.333</v>
      </c>
      <c r="B491">
        <v>-67.961662000000004</v>
      </c>
      <c r="C491">
        <v>-62.328136000000001</v>
      </c>
      <c r="F491">
        <v>12045833333.333</v>
      </c>
      <c r="G491">
        <v>-73.454894999999993</v>
      </c>
      <c r="H491">
        <v>-66.182434000000001</v>
      </c>
    </row>
    <row r="492" spans="1:8" x14ac:dyDescent="0.25">
      <c r="A492">
        <v>13242777777.778</v>
      </c>
      <c r="B492">
        <v>-91.694252000000006</v>
      </c>
      <c r="C492">
        <v>-86.018135000000001</v>
      </c>
      <c r="F492">
        <v>13242777777.778</v>
      </c>
      <c r="G492">
        <v>-72.628983000000005</v>
      </c>
      <c r="H492">
        <v>-65.882416000000006</v>
      </c>
    </row>
    <row r="493" spans="1:8" x14ac:dyDescent="0.25">
      <c r="A493">
        <v>14439722222.222</v>
      </c>
      <c r="B493">
        <v>-85.181128999999999</v>
      </c>
      <c r="C493">
        <v>-79.275481999999997</v>
      </c>
      <c r="F493">
        <v>14439722222.222</v>
      </c>
      <c r="G493">
        <v>-84.693877999999998</v>
      </c>
      <c r="H493">
        <v>-77.560760000000002</v>
      </c>
    </row>
    <row r="494" spans="1:8" x14ac:dyDescent="0.25">
      <c r="A494">
        <v>15636666666.667</v>
      </c>
      <c r="B494">
        <v>-71.636420999999999</v>
      </c>
      <c r="C494">
        <v>-65.507378000000003</v>
      </c>
      <c r="F494">
        <v>15636666666.667</v>
      </c>
      <c r="G494">
        <v>-77.278182999999999</v>
      </c>
      <c r="H494">
        <v>-69.430801000000002</v>
      </c>
    </row>
    <row r="495" spans="1:8" x14ac:dyDescent="0.25">
      <c r="A495">
        <v>16833611111.111</v>
      </c>
      <c r="B495">
        <v>-75.429741000000007</v>
      </c>
      <c r="C495">
        <v>-69.572258000000005</v>
      </c>
      <c r="F495">
        <v>16833611111.111</v>
      </c>
      <c r="G495">
        <v>-88.011939999999996</v>
      </c>
      <c r="H495">
        <v>-80.251250999999996</v>
      </c>
    </row>
    <row r="496" spans="1:8" x14ac:dyDescent="0.25">
      <c r="A496">
        <v>18030555555.556</v>
      </c>
      <c r="B496">
        <v>-65.687316999999993</v>
      </c>
      <c r="C496">
        <v>-59.746558999999998</v>
      </c>
      <c r="F496">
        <v>18030555555.556</v>
      </c>
      <c r="G496">
        <v>-88.473267000000007</v>
      </c>
      <c r="H496">
        <v>-80.627975000000006</v>
      </c>
    </row>
    <row r="497" spans="1:8" x14ac:dyDescent="0.25">
      <c r="A497">
        <v>19227500000</v>
      </c>
      <c r="B497">
        <v>-72.389045999999993</v>
      </c>
      <c r="C497">
        <v>-66.372214999999997</v>
      </c>
      <c r="F497">
        <v>19227500000</v>
      </c>
      <c r="G497">
        <v>-87.846024</v>
      </c>
      <c r="H497">
        <v>-80.473220999999995</v>
      </c>
    </row>
    <row r="498" spans="1:8" x14ac:dyDescent="0.25">
      <c r="A498">
        <v>20424444444.444</v>
      </c>
      <c r="B498">
        <v>-65.871955999999997</v>
      </c>
      <c r="C498">
        <v>-59.703086999999996</v>
      </c>
      <c r="F498">
        <v>20424444444.444</v>
      </c>
      <c r="G498">
        <v>-76.318213999999998</v>
      </c>
      <c r="H498">
        <v>-69.572638999999995</v>
      </c>
    </row>
    <row r="499" spans="1:8" x14ac:dyDescent="0.25">
      <c r="A499">
        <v>21621388888.889</v>
      </c>
      <c r="B499">
        <v>-83.699005</v>
      </c>
      <c r="C499">
        <v>-77.338417000000007</v>
      </c>
      <c r="F499">
        <v>21621388888.889</v>
      </c>
      <c r="G499">
        <v>-85.948539999999994</v>
      </c>
      <c r="H499">
        <v>-79.135834000000003</v>
      </c>
    </row>
    <row r="500" spans="1:8" x14ac:dyDescent="0.25">
      <c r="A500">
        <v>22818333333.333</v>
      </c>
      <c r="B500">
        <v>-105.93752000000001</v>
      </c>
      <c r="C500">
        <v>-99.124054000000001</v>
      </c>
      <c r="F500">
        <v>22818333333.333</v>
      </c>
      <c r="G500">
        <v>-94.158080999999996</v>
      </c>
      <c r="H500">
        <v>-86.486519000000001</v>
      </c>
    </row>
    <row r="501" spans="1:8" x14ac:dyDescent="0.25">
      <c r="A501">
        <v>24015277777.778</v>
      </c>
      <c r="B501">
        <v>-106.21441</v>
      </c>
      <c r="C501">
        <v>-98.359543000000002</v>
      </c>
      <c r="F501">
        <v>24015277777.778</v>
      </c>
      <c r="G501">
        <v>-90.277839999999998</v>
      </c>
      <c r="H501">
        <v>-81.078711999999996</v>
      </c>
    </row>
    <row r="502" spans="1:8" x14ac:dyDescent="0.25">
      <c r="A502">
        <v>25212222222.222</v>
      </c>
      <c r="B502">
        <v>-101.32449</v>
      </c>
      <c r="C502">
        <v>-93.534103000000002</v>
      </c>
      <c r="F502">
        <v>25212222222.222</v>
      </c>
      <c r="G502">
        <v>-91.005195999999998</v>
      </c>
      <c r="H502">
        <v>-81.506050000000002</v>
      </c>
    </row>
    <row r="503" spans="1:8" x14ac:dyDescent="0.25">
      <c r="A503">
        <v>26409166666.667</v>
      </c>
      <c r="B503">
        <v>-76.296654000000004</v>
      </c>
      <c r="C503">
        <v>-68.366814000000005</v>
      </c>
      <c r="F503">
        <v>26409166666.667</v>
      </c>
      <c r="G503">
        <v>-86.848456999999996</v>
      </c>
      <c r="H503">
        <v>-77.026557999999994</v>
      </c>
    </row>
    <row r="504" spans="1:8" x14ac:dyDescent="0.25">
      <c r="A504">
        <v>27606111111.111</v>
      </c>
      <c r="B504">
        <v>-79.391388000000006</v>
      </c>
      <c r="C504">
        <v>-71.710609000000005</v>
      </c>
      <c r="F504">
        <v>27606111111.111</v>
      </c>
      <c r="G504">
        <v>-84.489738000000003</v>
      </c>
      <c r="H504">
        <v>-75.130516</v>
      </c>
    </row>
    <row r="505" spans="1:8" x14ac:dyDescent="0.25">
      <c r="A505">
        <v>28803055555.556</v>
      </c>
      <c r="B505">
        <v>-75.477264000000005</v>
      </c>
      <c r="C505">
        <v>-67.450111000000007</v>
      </c>
      <c r="F505">
        <v>28803055555.556</v>
      </c>
      <c r="G505">
        <v>-85.748267999999996</v>
      </c>
      <c r="H505">
        <v>-76.697593999999995</v>
      </c>
    </row>
    <row r="506" spans="1:8" x14ac:dyDescent="0.25">
      <c r="A506">
        <v>30000000000</v>
      </c>
      <c r="B506">
        <v>-78.784187000000003</v>
      </c>
      <c r="C506">
        <v>-69.920638999999994</v>
      </c>
      <c r="F506">
        <v>30000000000</v>
      </c>
      <c r="G506">
        <v>-95.240189000000001</v>
      </c>
      <c r="H506">
        <v>-85.187736999999998</v>
      </c>
    </row>
    <row r="507" spans="1:8" x14ac:dyDescent="0.25">
      <c r="A507" t="s">
        <v>21</v>
      </c>
      <c r="F507" t="s">
        <v>21</v>
      </c>
    </row>
    <row r="510" spans="1:8" x14ac:dyDescent="0.25">
      <c r="A510" t="s">
        <v>64</v>
      </c>
      <c r="F510" t="s">
        <v>64</v>
      </c>
    </row>
    <row r="511" spans="1:8" x14ac:dyDescent="0.25">
      <c r="A511" t="s">
        <v>19</v>
      </c>
      <c r="B511" t="s">
        <v>160</v>
      </c>
      <c r="C511" t="s">
        <v>91</v>
      </c>
      <c r="F511" t="s">
        <v>19</v>
      </c>
      <c r="G511" t="s">
        <v>160</v>
      </c>
      <c r="H511" t="s">
        <v>91</v>
      </c>
    </row>
    <row r="512" spans="1:8" x14ac:dyDescent="0.25">
      <c r="A512">
        <v>16455000000</v>
      </c>
      <c r="B512">
        <v>-70.381241000000003</v>
      </c>
      <c r="C512">
        <v>-66.149269000000004</v>
      </c>
      <c r="F512">
        <v>16455000000</v>
      </c>
      <c r="G512">
        <v>-76.021445999999997</v>
      </c>
      <c r="H512">
        <v>-68.512939000000003</v>
      </c>
    </row>
    <row r="513" spans="1:8" x14ac:dyDescent="0.25">
      <c r="A513">
        <v>17318611111.111</v>
      </c>
      <c r="B513">
        <v>-72.709525999999997</v>
      </c>
      <c r="C513">
        <v>-67.866737000000001</v>
      </c>
      <c r="F513">
        <v>17318611111.111</v>
      </c>
      <c r="G513">
        <v>-72.771461000000002</v>
      </c>
      <c r="H513">
        <v>-65.188759000000005</v>
      </c>
    </row>
    <row r="514" spans="1:8" x14ac:dyDescent="0.25">
      <c r="A514">
        <v>18182222222.222</v>
      </c>
      <c r="B514">
        <v>-79.366539000000003</v>
      </c>
      <c r="C514">
        <v>-74.110755999999995</v>
      </c>
      <c r="F514">
        <v>18182222222.222</v>
      </c>
      <c r="G514">
        <v>-86.375381000000004</v>
      </c>
      <c r="H514">
        <v>-78.779221000000007</v>
      </c>
    </row>
    <row r="515" spans="1:8" x14ac:dyDescent="0.25">
      <c r="A515">
        <v>19045833333.333</v>
      </c>
      <c r="B515">
        <v>-81.680580000000006</v>
      </c>
      <c r="C515">
        <v>-76.047049999999999</v>
      </c>
      <c r="F515">
        <v>19045833333.333</v>
      </c>
      <c r="G515">
        <v>-94.620048999999995</v>
      </c>
      <c r="H515">
        <v>-87.347579999999994</v>
      </c>
    </row>
    <row r="516" spans="1:8" x14ac:dyDescent="0.25">
      <c r="A516">
        <v>19909444444.444</v>
      </c>
      <c r="B516">
        <v>-82.592170999999993</v>
      </c>
      <c r="C516">
        <v>-76.916054000000003</v>
      </c>
      <c r="F516">
        <v>19909444444.444</v>
      </c>
      <c r="G516">
        <v>-86.112480000000005</v>
      </c>
      <c r="H516">
        <v>-79.365905999999995</v>
      </c>
    </row>
    <row r="517" spans="1:8" x14ac:dyDescent="0.25">
      <c r="A517">
        <v>20773055555.556</v>
      </c>
      <c r="B517">
        <v>-92.837074000000001</v>
      </c>
      <c r="C517">
        <v>-86.931426999999999</v>
      </c>
      <c r="F517">
        <v>20773055555.556</v>
      </c>
      <c r="G517">
        <v>-89.446548000000007</v>
      </c>
      <c r="H517">
        <v>-82.313430999999994</v>
      </c>
    </row>
    <row r="518" spans="1:8" x14ac:dyDescent="0.25">
      <c r="A518">
        <v>21636666666.667</v>
      </c>
      <c r="B518">
        <v>-82.954300000000003</v>
      </c>
      <c r="C518">
        <v>-76.825255999999996</v>
      </c>
      <c r="F518">
        <v>21636666666.667</v>
      </c>
      <c r="G518">
        <v>-87.696303999999998</v>
      </c>
      <c r="H518">
        <v>-79.848922999999999</v>
      </c>
    </row>
    <row r="519" spans="1:8" x14ac:dyDescent="0.25">
      <c r="A519">
        <v>22500277777.778</v>
      </c>
      <c r="B519">
        <v>-80.701836</v>
      </c>
      <c r="C519">
        <v>-74.844345000000004</v>
      </c>
      <c r="F519">
        <v>22500277777.778</v>
      </c>
      <c r="G519">
        <v>-93.449493000000004</v>
      </c>
      <c r="H519">
        <v>-85.688805000000002</v>
      </c>
    </row>
    <row r="520" spans="1:8" x14ac:dyDescent="0.25">
      <c r="A520">
        <v>23363888888.889</v>
      </c>
      <c r="B520">
        <v>-82.909476999999995</v>
      </c>
      <c r="C520">
        <v>-76.968718999999993</v>
      </c>
      <c r="F520">
        <v>23363888888.889</v>
      </c>
      <c r="G520">
        <v>-91.032021</v>
      </c>
      <c r="H520">
        <v>-83.186729</v>
      </c>
    </row>
    <row r="521" spans="1:8" x14ac:dyDescent="0.25">
      <c r="A521">
        <v>24227500000</v>
      </c>
      <c r="B521">
        <v>-81.594177000000002</v>
      </c>
      <c r="C521">
        <v>-75.577338999999995</v>
      </c>
      <c r="F521">
        <v>24227500000</v>
      </c>
      <c r="G521">
        <v>-94.711487000000005</v>
      </c>
      <c r="H521">
        <v>-87.338684000000001</v>
      </c>
    </row>
    <row r="522" spans="1:8" x14ac:dyDescent="0.25">
      <c r="A522">
        <v>25091111111.111</v>
      </c>
      <c r="B522">
        <v>-83.311690999999996</v>
      </c>
      <c r="C522">
        <v>-77.142821999999995</v>
      </c>
      <c r="F522">
        <v>25091111111.111</v>
      </c>
      <c r="G522">
        <v>-91.054221999999996</v>
      </c>
      <c r="H522">
        <v>-84.308646999999993</v>
      </c>
    </row>
    <row r="523" spans="1:8" x14ac:dyDescent="0.25">
      <c r="A523">
        <v>25954722222.222</v>
      </c>
      <c r="B523">
        <v>-84.049605999999997</v>
      </c>
      <c r="C523">
        <v>-77.689018000000004</v>
      </c>
      <c r="F523">
        <v>25954722222.222</v>
      </c>
      <c r="G523">
        <v>-93.282318000000004</v>
      </c>
      <c r="H523">
        <v>-86.469611999999998</v>
      </c>
    </row>
    <row r="524" spans="1:8" x14ac:dyDescent="0.25">
      <c r="A524">
        <v>26818333333.333</v>
      </c>
      <c r="B524">
        <v>-85.720275999999998</v>
      </c>
      <c r="C524">
        <v>-78.906814999999995</v>
      </c>
      <c r="F524">
        <v>26818333333.333</v>
      </c>
      <c r="G524">
        <v>-102.25469</v>
      </c>
      <c r="H524">
        <v>-94.583129999999997</v>
      </c>
    </row>
    <row r="525" spans="1:8" x14ac:dyDescent="0.25">
      <c r="A525">
        <v>27681944444.444</v>
      </c>
      <c r="B525">
        <v>-83.769142000000002</v>
      </c>
      <c r="C525">
        <v>-75.914276000000001</v>
      </c>
      <c r="F525">
        <v>27681944444.444</v>
      </c>
      <c r="G525">
        <v>-97.557022000000003</v>
      </c>
      <c r="H525">
        <v>-88.357894999999999</v>
      </c>
    </row>
    <row r="526" spans="1:8" x14ac:dyDescent="0.25">
      <c r="A526">
        <v>28545555555.556</v>
      </c>
      <c r="B526">
        <v>-94.488822999999996</v>
      </c>
      <c r="C526">
        <v>-86.698432999999994</v>
      </c>
      <c r="F526">
        <v>28545555555.556</v>
      </c>
      <c r="G526">
        <v>-83.732894999999999</v>
      </c>
      <c r="H526">
        <v>-74.233749000000003</v>
      </c>
    </row>
    <row r="527" spans="1:8" x14ac:dyDescent="0.25">
      <c r="A527">
        <v>29409166666.667</v>
      </c>
      <c r="B527">
        <v>-88.709000000000003</v>
      </c>
      <c r="C527">
        <v>-80.779160000000005</v>
      </c>
      <c r="F527">
        <v>29409166666.667</v>
      </c>
      <c r="G527">
        <v>-96.141463999999999</v>
      </c>
      <c r="H527">
        <v>-86.319564999999997</v>
      </c>
    </row>
    <row r="528" spans="1:8" x14ac:dyDescent="0.25">
      <c r="A528">
        <v>30272777777.778</v>
      </c>
      <c r="B528">
        <v>-82.405579000000003</v>
      </c>
      <c r="C528">
        <v>-74.724807999999996</v>
      </c>
      <c r="F528">
        <v>30272777777.778</v>
      </c>
      <c r="G528">
        <v>-99.341537000000002</v>
      </c>
      <c r="H528">
        <v>-89.982315</v>
      </c>
    </row>
    <row r="529" spans="1:8" x14ac:dyDescent="0.25">
      <c r="A529">
        <v>31136388888.889</v>
      </c>
      <c r="B529">
        <v>-77.503319000000005</v>
      </c>
      <c r="C529">
        <v>-69.476166000000006</v>
      </c>
      <c r="F529">
        <v>31136388888.889</v>
      </c>
      <c r="G529">
        <v>-80.416411999999994</v>
      </c>
      <c r="H529">
        <v>-71.365737999999993</v>
      </c>
    </row>
    <row r="530" spans="1:8" x14ac:dyDescent="0.25">
      <c r="A530">
        <v>32000000000</v>
      </c>
      <c r="B530">
        <v>-75.259444999999999</v>
      </c>
      <c r="C530">
        <v>-66.395897000000005</v>
      </c>
      <c r="F530">
        <v>32000000000</v>
      </c>
      <c r="G530">
        <v>-83.293685999999994</v>
      </c>
      <c r="H530">
        <v>-73.241234000000006</v>
      </c>
    </row>
    <row r="531" spans="1:8" x14ac:dyDescent="0.25">
      <c r="A531" t="s">
        <v>21</v>
      </c>
      <c r="F531" t="s">
        <v>21</v>
      </c>
    </row>
    <row r="534" spans="1:8" x14ac:dyDescent="0.25">
      <c r="A534" t="s">
        <v>66</v>
      </c>
      <c r="F534" t="s">
        <v>66</v>
      </c>
    </row>
    <row r="535" spans="1:8" x14ac:dyDescent="0.25">
      <c r="A535" t="s">
        <v>19</v>
      </c>
      <c r="B535" t="s">
        <v>161</v>
      </c>
      <c r="C535" t="s">
        <v>92</v>
      </c>
      <c r="F535" t="s">
        <v>19</v>
      </c>
      <c r="G535" t="s">
        <v>161</v>
      </c>
      <c r="H535" t="s">
        <v>92</v>
      </c>
    </row>
    <row r="536" spans="1:8" x14ac:dyDescent="0.25">
      <c r="A536">
        <v>24455000000</v>
      </c>
      <c r="B536">
        <v>-55.575122999999998</v>
      </c>
      <c r="C536">
        <v>-51.343155000000003</v>
      </c>
      <c r="F536">
        <v>24455000000</v>
      </c>
      <c r="G536">
        <v>-48.805618000000003</v>
      </c>
      <c r="H536">
        <v>-41.297108000000001</v>
      </c>
    </row>
    <row r="537" spans="1:8" x14ac:dyDescent="0.25">
      <c r="A537">
        <v>24874166666.667</v>
      </c>
      <c r="B537">
        <v>-55.265056999999999</v>
      </c>
      <c r="C537">
        <v>-50.422272</v>
      </c>
      <c r="F537">
        <v>24874166666.667</v>
      </c>
      <c r="G537">
        <v>-48.849753999999997</v>
      </c>
      <c r="H537">
        <v>-41.267055999999997</v>
      </c>
    </row>
    <row r="538" spans="1:8" x14ac:dyDescent="0.25">
      <c r="A538">
        <v>25293333333.333</v>
      </c>
      <c r="B538">
        <v>-56.281165999999999</v>
      </c>
      <c r="C538">
        <v>-51.025379000000001</v>
      </c>
      <c r="F538">
        <v>25293333333.333</v>
      </c>
      <c r="G538">
        <v>-49.493492000000003</v>
      </c>
      <c r="H538">
        <v>-41.897331000000001</v>
      </c>
    </row>
    <row r="539" spans="1:8" x14ac:dyDescent="0.25">
      <c r="A539">
        <v>25712500000</v>
      </c>
      <c r="B539">
        <v>-61.344192999999997</v>
      </c>
      <c r="C539">
        <v>-55.710662999999997</v>
      </c>
      <c r="F539">
        <v>25712500000</v>
      </c>
      <c r="G539">
        <v>-51.372860000000003</v>
      </c>
      <c r="H539">
        <v>-44.100394999999999</v>
      </c>
    </row>
    <row r="540" spans="1:8" x14ac:dyDescent="0.25">
      <c r="A540">
        <v>26131666666.667</v>
      </c>
      <c r="B540">
        <v>-60.219802999999999</v>
      </c>
      <c r="C540">
        <v>-54.543686000000001</v>
      </c>
      <c r="F540">
        <v>26131666666.667</v>
      </c>
      <c r="G540">
        <v>-53.203598</v>
      </c>
      <c r="H540">
        <v>-46.457026999999997</v>
      </c>
    </row>
    <row r="541" spans="1:8" x14ac:dyDescent="0.25">
      <c r="A541">
        <v>26550833333.333</v>
      </c>
      <c r="B541">
        <v>-72.655708000000004</v>
      </c>
      <c r="C541">
        <v>-66.750061000000002</v>
      </c>
      <c r="F541">
        <v>26550833333.333</v>
      </c>
      <c r="G541">
        <v>-58.514656000000002</v>
      </c>
      <c r="H541">
        <v>-51.381537999999999</v>
      </c>
    </row>
    <row r="542" spans="1:8" x14ac:dyDescent="0.25">
      <c r="A542">
        <v>26970000000</v>
      </c>
      <c r="B542">
        <v>-70.361937999999995</v>
      </c>
      <c r="C542">
        <v>-64.232902999999993</v>
      </c>
      <c r="F542">
        <v>26970000000</v>
      </c>
      <c r="G542">
        <v>-63.258156</v>
      </c>
      <c r="H542">
        <v>-55.410778000000001</v>
      </c>
    </row>
    <row r="543" spans="1:8" x14ac:dyDescent="0.25">
      <c r="A543">
        <v>27389166666.667</v>
      </c>
      <c r="B543">
        <v>-73.470894000000001</v>
      </c>
      <c r="C543">
        <v>-67.613403000000005</v>
      </c>
      <c r="F543">
        <v>27389166666.667</v>
      </c>
      <c r="G543">
        <v>-65.440376000000001</v>
      </c>
      <c r="H543">
        <v>-57.679687999999999</v>
      </c>
    </row>
    <row r="544" spans="1:8" x14ac:dyDescent="0.25">
      <c r="A544">
        <v>27808333333.333</v>
      </c>
      <c r="B544">
        <v>-75.714264</v>
      </c>
      <c r="C544">
        <v>-69.773505999999998</v>
      </c>
      <c r="F544">
        <v>27808333333.333</v>
      </c>
      <c r="G544">
        <v>-67.278503000000001</v>
      </c>
      <c r="H544">
        <v>-59.433205000000001</v>
      </c>
    </row>
    <row r="545" spans="1:8" x14ac:dyDescent="0.25">
      <c r="A545">
        <v>28227500000</v>
      </c>
      <c r="B545">
        <v>-81.103661000000002</v>
      </c>
      <c r="C545">
        <v>-75.086830000000006</v>
      </c>
      <c r="F545">
        <v>28227500000</v>
      </c>
      <c r="G545">
        <v>-66.270256000000003</v>
      </c>
      <c r="H545">
        <v>-58.897452999999999</v>
      </c>
    </row>
    <row r="546" spans="1:8" x14ac:dyDescent="0.25">
      <c r="A546">
        <v>28646666666.667</v>
      </c>
      <c r="B546">
        <v>-73.418312</v>
      </c>
      <c r="C546">
        <v>-67.249442999999999</v>
      </c>
      <c r="F546">
        <v>28646666666.667</v>
      </c>
      <c r="G546">
        <v>-69.374626000000006</v>
      </c>
      <c r="H546">
        <v>-62.629047</v>
      </c>
    </row>
    <row r="547" spans="1:8" x14ac:dyDescent="0.25">
      <c r="A547">
        <v>29065833333.333</v>
      </c>
      <c r="B547">
        <v>-78.081963000000002</v>
      </c>
      <c r="C547">
        <v>-71.721374999999995</v>
      </c>
      <c r="F547">
        <v>29065833333.333</v>
      </c>
      <c r="G547">
        <v>-70.218895000000003</v>
      </c>
      <c r="H547">
        <v>-63.406188999999998</v>
      </c>
    </row>
    <row r="548" spans="1:8" x14ac:dyDescent="0.25">
      <c r="A548">
        <v>29485000000</v>
      </c>
      <c r="B548">
        <v>-74.308739000000003</v>
      </c>
      <c r="C548">
        <v>-67.495277000000002</v>
      </c>
      <c r="F548">
        <v>29485000000</v>
      </c>
      <c r="G548">
        <v>-72.790726000000006</v>
      </c>
      <c r="H548">
        <v>-65.119163999999998</v>
      </c>
    </row>
    <row r="549" spans="1:8" x14ac:dyDescent="0.25">
      <c r="A549">
        <v>29904166666.667</v>
      </c>
      <c r="B549">
        <v>-79.281311000000002</v>
      </c>
      <c r="C549">
        <v>-71.426445000000001</v>
      </c>
      <c r="F549">
        <v>29904166666.667</v>
      </c>
      <c r="G549">
        <v>-73.994370000000004</v>
      </c>
      <c r="H549">
        <v>-64.795242000000002</v>
      </c>
    </row>
    <row r="550" spans="1:8" x14ac:dyDescent="0.25">
      <c r="A550">
        <v>30323333333.333</v>
      </c>
      <c r="B550">
        <v>-74.998504999999994</v>
      </c>
      <c r="C550">
        <v>-67.208122000000003</v>
      </c>
      <c r="F550">
        <v>30323333333.333</v>
      </c>
      <c r="G550">
        <v>-75.493140999999994</v>
      </c>
      <c r="H550">
        <v>-65.993988000000002</v>
      </c>
    </row>
    <row r="551" spans="1:8" x14ac:dyDescent="0.25">
      <c r="A551">
        <v>30742500000</v>
      </c>
      <c r="B551">
        <v>-74.462135000000004</v>
      </c>
      <c r="C551">
        <v>-66.532295000000005</v>
      </c>
      <c r="F551">
        <v>30742500000</v>
      </c>
      <c r="G551">
        <v>-75.575210999999996</v>
      </c>
      <c r="H551">
        <v>-65.753319000000005</v>
      </c>
    </row>
    <row r="552" spans="1:8" x14ac:dyDescent="0.25">
      <c r="A552">
        <v>31161666666.667</v>
      </c>
      <c r="B552">
        <v>-75.189552000000006</v>
      </c>
      <c r="C552">
        <v>-67.508774000000003</v>
      </c>
      <c r="F552">
        <v>31161666666.667</v>
      </c>
      <c r="G552">
        <v>-75.212943999999993</v>
      </c>
      <c r="H552">
        <v>-65.853722000000005</v>
      </c>
    </row>
    <row r="553" spans="1:8" x14ac:dyDescent="0.25">
      <c r="A553">
        <v>31580833333.333</v>
      </c>
      <c r="B553">
        <v>-74.725493999999998</v>
      </c>
      <c r="C553">
        <v>-66.698348999999993</v>
      </c>
      <c r="F553">
        <v>31580833333.333</v>
      </c>
      <c r="G553">
        <v>-76.343857</v>
      </c>
      <c r="H553">
        <v>-67.293182000000002</v>
      </c>
    </row>
    <row r="554" spans="1:8" x14ac:dyDescent="0.25">
      <c r="A554">
        <v>32000000000</v>
      </c>
      <c r="B554">
        <v>-77.667716999999996</v>
      </c>
      <c r="C554">
        <v>-68.804160999999993</v>
      </c>
      <c r="F554">
        <v>32000000000</v>
      </c>
      <c r="G554">
        <v>-79.929069999999996</v>
      </c>
      <c r="H554">
        <v>-69.876616999999996</v>
      </c>
    </row>
    <row r="555" spans="1:8" x14ac:dyDescent="0.25">
      <c r="A555" t="s">
        <v>21</v>
      </c>
      <c r="F555" t="s">
        <v>21</v>
      </c>
    </row>
    <row r="558" spans="1:8" x14ac:dyDescent="0.25">
      <c r="A558" t="s">
        <v>68</v>
      </c>
      <c r="F558" t="s">
        <v>68</v>
      </c>
    </row>
    <row r="559" spans="1:8" x14ac:dyDescent="0.25">
      <c r="A559" t="s">
        <v>19</v>
      </c>
      <c r="B559" t="s">
        <v>162</v>
      </c>
      <c r="C559" t="s">
        <v>93</v>
      </c>
      <c r="F559" t="s">
        <v>19</v>
      </c>
      <c r="G559" t="s">
        <v>162</v>
      </c>
      <c r="H559" t="s">
        <v>93</v>
      </c>
    </row>
    <row r="560" spans="1:8" x14ac:dyDescent="0.25">
      <c r="A560">
        <v>8000000000</v>
      </c>
      <c r="B560">
        <v>-77.907523999999995</v>
      </c>
      <c r="C560">
        <v>-73.675551999999996</v>
      </c>
      <c r="F560">
        <v>8000000000</v>
      </c>
      <c r="G560">
        <v>-83.899681000000001</v>
      </c>
      <c r="H560">
        <v>-76.391174000000007</v>
      </c>
    </row>
    <row r="561" spans="1:8" x14ac:dyDescent="0.25">
      <c r="A561">
        <v>9333333333.3332996</v>
      </c>
      <c r="B561">
        <v>-82.351112000000001</v>
      </c>
      <c r="C561">
        <v>-77.508324000000002</v>
      </c>
      <c r="F561">
        <v>9333333333.3332996</v>
      </c>
      <c r="G561">
        <v>-112.02874</v>
      </c>
      <c r="H561">
        <v>-104.44604</v>
      </c>
    </row>
    <row r="562" spans="1:8" x14ac:dyDescent="0.25">
      <c r="A562">
        <v>10666666666.667</v>
      </c>
      <c r="B562">
        <v>-81.583420000000004</v>
      </c>
      <c r="C562">
        <v>-76.327629000000002</v>
      </c>
      <c r="F562">
        <v>10666666666.667</v>
      </c>
      <c r="G562">
        <v>-87.565689000000006</v>
      </c>
      <c r="H562">
        <v>-79.969527999999997</v>
      </c>
    </row>
    <row r="563" spans="1:8" x14ac:dyDescent="0.25">
      <c r="A563">
        <v>12000000000</v>
      </c>
      <c r="B563">
        <v>-84.831108</v>
      </c>
      <c r="C563">
        <v>-79.197577999999993</v>
      </c>
      <c r="F563">
        <v>12000000000</v>
      </c>
      <c r="G563">
        <v>-98.800362000000007</v>
      </c>
      <c r="H563">
        <v>-91.527893000000006</v>
      </c>
    </row>
    <row r="564" spans="1:8" x14ac:dyDescent="0.25">
      <c r="A564">
        <v>13333333333.333</v>
      </c>
      <c r="B564">
        <v>-73.921798999999993</v>
      </c>
      <c r="C564">
        <v>-68.245682000000002</v>
      </c>
      <c r="F564">
        <v>13333333333.333</v>
      </c>
      <c r="G564">
        <v>-89.576828000000006</v>
      </c>
      <c r="H564">
        <v>-82.830260999999993</v>
      </c>
    </row>
    <row r="565" spans="1:8" x14ac:dyDescent="0.25">
      <c r="A565">
        <v>14666666666.667</v>
      </c>
      <c r="B565">
        <v>-80.464111000000003</v>
      </c>
      <c r="C565">
        <v>-74.558464000000001</v>
      </c>
      <c r="F565">
        <v>14666666666.667</v>
      </c>
      <c r="G565">
        <v>-83.731605999999999</v>
      </c>
      <c r="H565">
        <v>-76.598488000000003</v>
      </c>
    </row>
    <row r="566" spans="1:8" x14ac:dyDescent="0.25">
      <c r="A566">
        <v>16000000000</v>
      </c>
      <c r="B566">
        <v>-83.274719000000005</v>
      </c>
      <c r="C566">
        <v>-77.145675999999995</v>
      </c>
      <c r="F566">
        <v>16000000000</v>
      </c>
      <c r="G566">
        <v>-85.863129000000001</v>
      </c>
      <c r="H566">
        <v>-78.015747000000005</v>
      </c>
    </row>
    <row r="567" spans="1:8" x14ac:dyDescent="0.25">
      <c r="A567">
        <v>17333333333.333</v>
      </c>
      <c r="B567">
        <v>-81.474152000000004</v>
      </c>
      <c r="C567">
        <v>-75.616669000000002</v>
      </c>
      <c r="F567">
        <v>17333333333.333</v>
      </c>
      <c r="G567">
        <v>-85.450989000000007</v>
      </c>
      <c r="H567">
        <v>-77.690291999999999</v>
      </c>
    </row>
    <row r="568" spans="1:8" x14ac:dyDescent="0.25">
      <c r="A568">
        <v>18666666666.667</v>
      </c>
      <c r="B568">
        <v>-86.563568000000004</v>
      </c>
      <c r="C568">
        <v>-80.622810000000001</v>
      </c>
      <c r="F568">
        <v>18666666666.667</v>
      </c>
      <c r="G568">
        <v>-79.094871999999995</v>
      </c>
      <c r="H568">
        <v>-71.249579999999995</v>
      </c>
    </row>
    <row r="569" spans="1:8" x14ac:dyDescent="0.25">
      <c r="A569">
        <v>20000000000</v>
      </c>
      <c r="B569">
        <v>-84.616164999999995</v>
      </c>
      <c r="C569">
        <v>-78.599327000000002</v>
      </c>
      <c r="F569">
        <v>20000000000</v>
      </c>
      <c r="G569">
        <v>-82.431533999999999</v>
      </c>
      <c r="H569">
        <v>-75.058730999999995</v>
      </c>
    </row>
    <row r="570" spans="1:8" x14ac:dyDescent="0.25">
      <c r="A570">
        <v>21333333333.333</v>
      </c>
      <c r="B570">
        <v>-87.972938999999997</v>
      </c>
      <c r="C570">
        <v>-81.804069999999996</v>
      </c>
      <c r="F570">
        <v>21333333333.333</v>
      </c>
      <c r="G570">
        <v>-87.745093999999995</v>
      </c>
      <c r="H570">
        <v>-80.999511999999996</v>
      </c>
    </row>
    <row r="571" spans="1:8" x14ac:dyDescent="0.25">
      <c r="A571">
        <v>22666666666.667</v>
      </c>
      <c r="B571">
        <v>-103.5324</v>
      </c>
      <c r="C571">
        <v>-97.171813999999998</v>
      </c>
      <c r="F571">
        <v>22666666666.667</v>
      </c>
      <c r="G571">
        <v>-86.625450000000001</v>
      </c>
      <c r="H571">
        <v>-79.812743999999995</v>
      </c>
    </row>
    <row r="572" spans="1:8" x14ac:dyDescent="0.25">
      <c r="A572">
        <v>24000000000</v>
      </c>
      <c r="B572">
        <v>-96.862144000000001</v>
      </c>
      <c r="C572">
        <v>-90.048682999999997</v>
      </c>
      <c r="F572">
        <v>24000000000</v>
      </c>
      <c r="G572">
        <v>-101.31232</v>
      </c>
      <c r="H572">
        <v>-93.640761999999995</v>
      </c>
    </row>
    <row r="573" spans="1:8" x14ac:dyDescent="0.25">
      <c r="A573">
        <v>25333333333.333</v>
      </c>
      <c r="B573">
        <v>-100.84596000000001</v>
      </c>
      <c r="C573">
        <v>-92.991095999999999</v>
      </c>
      <c r="F573">
        <v>25333333333.333</v>
      </c>
      <c r="G573">
        <v>-105.61436999999999</v>
      </c>
      <c r="H573">
        <v>-96.415244999999999</v>
      </c>
    </row>
    <row r="574" spans="1:8" x14ac:dyDescent="0.25">
      <c r="A574">
        <v>26666666666.667</v>
      </c>
      <c r="B574">
        <v>-89.944007999999997</v>
      </c>
      <c r="C574">
        <v>-82.153625000000005</v>
      </c>
      <c r="F574">
        <v>26666666666.667</v>
      </c>
      <c r="G574">
        <v>-97.665008999999998</v>
      </c>
      <c r="H574">
        <v>-88.165854999999993</v>
      </c>
    </row>
    <row r="575" spans="1:8" x14ac:dyDescent="0.25">
      <c r="A575">
        <v>28000000000</v>
      </c>
      <c r="B575">
        <v>-95.052154999999999</v>
      </c>
      <c r="C575">
        <v>-87.122314000000003</v>
      </c>
      <c r="F575">
        <v>28000000000</v>
      </c>
      <c r="G575">
        <v>-91.575592</v>
      </c>
      <c r="H575">
        <v>-81.753692999999998</v>
      </c>
    </row>
    <row r="576" spans="1:8" x14ac:dyDescent="0.25">
      <c r="A576">
        <v>29333333333.333</v>
      </c>
      <c r="B576">
        <v>-93.476912999999996</v>
      </c>
      <c r="C576">
        <v>-85.796143000000001</v>
      </c>
      <c r="F576">
        <v>29333333333.333</v>
      </c>
      <c r="G576">
        <v>-100.87841</v>
      </c>
      <c r="H576">
        <v>-91.519188</v>
      </c>
    </row>
    <row r="577" spans="1:8" x14ac:dyDescent="0.25">
      <c r="A577">
        <v>30666666666.667</v>
      </c>
      <c r="B577">
        <v>-91.754409999999993</v>
      </c>
      <c r="C577">
        <v>-83.727256999999994</v>
      </c>
      <c r="F577">
        <v>30666666666.667</v>
      </c>
      <c r="G577">
        <v>-103.31209</v>
      </c>
      <c r="H577">
        <v>-94.261405999999994</v>
      </c>
    </row>
    <row r="578" spans="1:8" x14ac:dyDescent="0.25">
      <c r="A578">
        <v>32000000000</v>
      </c>
      <c r="B578">
        <v>-93.101333999999994</v>
      </c>
      <c r="C578">
        <v>-84.237785000000002</v>
      </c>
      <c r="F578">
        <v>32000000000</v>
      </c>
      <c r="G578">
        <v>-96.518410000000003</v>
      </c>
      <c r="H578">
        <v>-86.465958000000001</v>
      </c>
    </row>
    <row r="579" spans="1:8" x14ac:dyDescent="0.25">
      <c r="A579" t="s">
        <v>21</v>
      </c>
      <c r="F579" t="s">
        <v>21</v>
      </c>
    </row>
    <row r="582" spans="1:8" x14ac:dyDescent="0.25">
      <c r="A582" t="s">
        <v>70</v>
      </c>
      <c r="F582" t="s">
        <v>70</v>
      </c>
    </row>
    <row r="583" spans="1:8" x14ac:dyDescent="0.25">
      <c r="A583" t="s">
        <v>19</v>
      </c>
      <c r="B583" t="s">
        <v>163</v>
      </c>
      <c r="C583" t="s">
        <v>94</v>
      </c>
      <c r="F583" t="s">
        <v>19</v>
      </c>
      <c r="G583" t="s">
        <v>163</v>
      </c>
      <c r="H583" t="s">
        <v>94</v>
      </c>
    </row>
    <row r="584" spans="1:8" x14ac:dyDescent="0.25">
      <c r="A584">
        <v>14495000000</v>
      </c>
      <c r="B584">
        <v>-59.499671999999997</v>
      </c>
      <c r="C584">
        <v>-55.267699999999998</v>
      </c>
      <c r="F584">
        <v>14495000000</v>
      </c>
      <c r="G584">
        <v>-67.042357999999993</v>
      </c>
      <c r="H584">
        <v>-59.533852000000003</v>
      </c>
    </row>
    <row r="585" spans="1:8" x14ac:dyDescent="0.25">
      <c r="A585">
        <v>15467500000</v>
      </c>
      <c r="B585">
        <v>-56.876240000000003</v>
      </c>
      <c r="C585">
        <v>-52.033454999999996</v>
      </c>
      <c r="F585">
        <v>15467500000</v>
      </c>
      <c r="G585">
        <v>-68.769515999999996</v>
      </c>
      <c r="H585">
        <v>-61.186813000000001</v>
      </c>
    </row>
    <row r="586" spans="1:8" x14ac:dyDescent="0.25">
      <c r="A586">
        <v>16440000000</v>
      </c>
      <c r="B586">
        <v>-59.849212999999999</v>
      </c>
      <c r="C586">
        <v>-54.593426000000001</v>
      </c>
      <c r="F586">
        <v>16440000000</v>
      </c>
      <c r="G586">
        <v>-72.425940999999995</v>
      </c>
      <c r="H586">
        <v>-64.829780999999997</v>
      </c>
    </row>
    <row r="587" spans="1:8" x14ac:dyDescent="0.25">
      <c r="A587">
        <v>17412500000</v>
      </c>
      <c r="B587">
        <v>-57.494067999999999</v>
      </c>
      <c r="C587">
        <v>-51.860537999999998</v>
      </c>
      <c r="F587">
        <v>17412500000</v>
      </c>
      <c r="G587">
        <v>-72.249718000000001</v>
      </c>
      <c r="H587">
        <v>-64.977249</v>
      </c>
    </row>
    <row r="588" spans="1:8" x14ac:dyDescent="0.25">
      <c r="A588">
        <v>18385000000</v>
      </c>
      <c r="B588">
        <v>-56.701068999999997</v>
      </c>
      <c r="C588">
        <v>-51.024951999999999</v>
      </c>
      <c r="F588">
        <v>18385000000</v>
      </c>
      <c r="G588">
        <v>-72.157471000000001</v>
      </c>
      <c r="H588">
        <v>-65.410904000000002</v>
      </c>
    </row>
    <row r="589" spans="1:8" x14ac:dyDescent="0.25">
      <c r="A589">
        <v>19357500000</v>
      </c>
      <c r="B589">
        <v>-57.284514999999999</v>
      </c>
      <c r="C589">
        <v>-51.378872000000001</v>
      </c>
      <c r="F589">
        <v>19357500000</v>
      </c>
      <c r="G589">
        <v>-75.162826999999993</v>
      </c>
      <c r="H589">
        <v>-68.029708999999997</v>
      </c>
    </row>
    <row r="590" spans="1:8" x14ac:dyDescent="0.25">
      <c r="A590">
        <v>20330000000</v>
      </c>
      <c r="B590">
        <v>-58.588455000000003</v>
      </c>
      <c r="C590">
        <v>-52.459412</v>
      </c>
      <c r="F590">
        <v>20330000000</v>
      </c>
      <c r="G590">
        <v>-75.289124000000001</v>
      </c>
      <c r="H590">
        <v>-67.441749999999999</v>
      </c>
    </row>
    <row r="591" spans="1:8" x14ac:dyDescent="0.25">
      <c r="A591">
        <v>21302500000</v>
      </c>
      <c r="B591">
        <v>-61.418551999999998</v>
      </c>
      <c r="C591">
        <v>-55.561062</v>
      </c>
      <c r="F591">
        <v>21302500000</v>
      </c>
      <c r="G591">
        <v>-71.395988000000003</v>
      </c>
      <c r="H591">
        <v>-63.635295999999997</v>
      </c>
    </row>
    <row r="592" spans="1:8" x14ac:dyDescent="0.25">
      <c r="A592">
        <v>22275000000</v>
      </c>
      <c r="B592">
        <v>-63.075302000000001</v>
      </c>
      <c r="C592">
        <v>-57.134540999999999</v>
      </c>
      <c r="F592">
        <v>22275000000</v>
      </c>
      <c r="G592">
        <v>-67.932693</v>
      </c>
      <c r="H592">
        <v>-60.087398999999998</v>
      </c>
    </row>
    <row r="593" spans="1:8" x14ac:dyDescent="0.25">
      <c r="A593">
        <v>23247500000</v>
      </c>
      <c r="B593">
        <v>-69.373610999999997</v>
      </c>
      <c r="C593">
        <v>-63.356780999999998</v>
      </c>
      <c r="F593">
        <v>23247500000</v>
      </c>
      <c r="G593">
        <v>-70.985343999999998</v>
      </c>
      <c r="H593">
        <v>-63.612541</v>
      </c>
    </row>
    <row r="594" spans="1:8" x14ac:dyDescent="0.25">
      <c r="A594">
        <v>24220000000</v>
      </c>
      <c r="B594">
        <v>-77.725966999999997</v>
      </c>
      <c r="C594">
        <v>-71.557097999999996</v>
      </c>
      <c r="F594">
        <v>24220000000</v>
      </c>
      <c r="G594">
        <v>-68.600257999999997</v>
      </c>
      <c r="H594">
        <v>-61.854678999999997</v>
      </c>
    </row>
    <row r="595" spans="1:8" x14ac:dyDescent="0.25">
      <c r="A595">
        <v>25192500000</v>
      </c>
      <c r="B595">
        <v>-72.309036000000006</v>
      </c>
      <c r="C595">
        <v>-65.948447999999999</v>
      </c>
      <c r="F595">
        <v>25192500000</v>
      </c>
      <c r="G595">
        <v>-68.053473999999994</v>
      </c>
      <c r="H595">
        <v>-61.240768000000003</v>
      </c>
    </row>
    <row r="596" spans="1:8" x14ac:dyDescent="0.25">
      <c r="A596">
        <v>26165000000</v>
      </c>
      <c r="B596">
        <v>-69.590309000000005</v>
      </c>
      <c r="C596">
        <v>-62.776848000000001</v>
      </c>
      <c r="F596">
        <v>26165000000</v>
      </c>
      <c r="G596">
        <v>-67.599379999999996</v>
      </c>
      <c r="H596">
        <v>-59.927821999999999</v>
      </c>
    </row>
    <row r="597" spans="1:8" x14ac:dyDescent="0.25">
      <c r="A597">
        <v>27137500000</v>
      </c>
      <c r="B597">
        <v>-69.699325999999999</v>
      </c>
      <c r="C597">
        <v>-61.844459999999998</v>
      </c>
      <c r="F597">
        <v>27137500000</v>
      </c>
      <c r="G597">
        <v>-67.316078000000005</v>
      </c>
      <c r="H597">
        <v>-58.116951</v>
      </c>
    </row>
    <row r="598" spans="1:8" x14ac:dyDescent="0.25">
      <c r="A598">
        <v>28110000000</v>
      </c>
      <c r="B598">
        <v>-71.461112999999997</v>
      </c>
      <c r="C598">
        <v>-63.670726999999999</v>
      </c>
      <c r="F598">
        <v>28110000000</v>
      </c>
      <c r="G598">
        <v>-67.06353</v>
      </c>
      <c r="H598">
        <v>-57.564380999999997</v>
      </c>
    </row>
    <row r="599" spans="1:8" x14ac:dyDescent="0.25">
      <c r="A599">
        <v>29082500000</v>
      </c>
      <c r="B599">
        <v>-74.484099999999998</v>
      </c>
      <c r="C599">
        <v>-66.554253000000003</v>
      </c>
      <c r="F599">
        <v>29082500000</v>
      </c>
      <c r="G599">
        <v>-68.315192999999994</v>
      </c>
      <c r="H599">
        <v>-58.493293999999999</v>
      </c>
    </row>
    <row r="600" spans="1:8" x14ac:dyDescent="0.25">
      <c r="A600">
        <v>30055000000</v>
      </c>
      <c r="B600">
        <v>-75.549530000000004</v>
      </c>
      <c r="C600">
        <v>-67.868758999999997</v>
      </c>
      <c r="F600">
        <v>30055000000</v>
      </c>
      <c r="G600">
        <v>-73.102051000000003</v>
      </c>
      <c r="H600">
        <v>-63.742828000000003</v>
      </c>
    </row>
    <row r="601" spans="1:8" x14ac:dyDescent="0.25">
      <c r="A601">
        <v>31027500000</v>
      </c>
      <c r="B601">
        <v>-81.780135999999999</v>
      </c>
      <c r="C601">
        <v>-73.752983</v>
      </c>
      <c r="F601">
        <v>31027500000</v>
      </c>
      <c r="G601">
        <v>-83.061797999999996</v>
      </c>
      <c r="H601">
        <v>-74.011116000000001</v>
      </c>
    </row>
    <row r="602" spans="1:8" x14ac:dyDescent="0.25">
      <c r="A602">
        <v>32000000000</v>
      </c>
      <c r="B602">
        <v>-97.028023000000005</v>
      </c>
      <c r="C602">
        <v>-88.164473999999998</v>
      </c>
      <c r="F602">
        <v>32000000000</v>
      </c>
      <c r="G602">
        <v>-95.581001000000001</v>
      </c>
      <c r="H602">
        <v>-85.528542000000002</v>
      </c>
    </row>
    <row r="603" spans="1:8" x14ac:dyDescent="0.25">
      <c r="A603" t="s">
        <v>21</v>
      </c>
      <c r="F60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2E62C-69B1-4CCA-9FC8-08CEB7D47B88}">
  <dimension ref="A1:AC36"/>
  <sheetViews>
    <sheetView tabSelected="1" workbookViewId="0">
      <selection activeCell="A2" sqref="A2"/>
    </sheetView>
  </sheetViews>
  <sheetFormatPr defaultRowHeight="15" x14ac:dyDescent="0.25"/>
  <sheetData>
    <row r="1" spans="1:29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</row>
    <row r="2" spans="1:29" x14ac:dyDescent="0.25">
      <c r="A2" s="88" t="s">
        <v>354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</row>
    <row r="3" spans="1:29" x14ac:dyDescent="0.25">
      <c r="A3" s="88" t="s">
        <v>317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</row>
    <row r="4" spans="1:29" x14ac:dyDescent="0.25">
      <c r="A4" s="88" t="s">
        <v>318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</row>
    <row r="5" spans="1:29" x14ac:dyDescent="0.25">
      <c r="A5" s="88" t="s">
        <v>319</v>
      </c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</row>
    <row r="6" spans="1:29" x14ac:dyDescent="0.25">
      <c r="A6" s="88"/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</row>
    <row r="7" spans="1:29" x14ac:dyDescent="0.25">
      <c r="A7" s="88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</row>
    <row r="8" spans="1:29" x14ac:dyDescent="0.25">
      <c r="A8" s="100" t="s">
        <v>320</v>
      </c>
      <c r="B8" s="88"/>
      <c r="C8" s="88"/>
      <c r="D8" s="88"/>
      <c r="E8" s="88"/>
      <c r="F8" s="88"/>
      <c r="G8" s="88"/>
      <c r="H8" s="88"/>
      <c r="I8" s="88"/>
      <c r="J8" s="88"/>
      <c r="K8" s="100" t="s">
        <v>321</v>
      </c>
      <c r="L8" s="88"/>
      <c r="M8" s="88"/>
      <c r="N8" s="88"/>
      <c r="O8" s="88"/>
      <c r="P8" s="88"/>
      <c r="Q8" s="88"/>
      <c r="R8" s="88"/>
      <c r="S8" s="88"/>
      <c r="T8" s="88"/>
      <c r="U8" s="100" t="s">
        <v>322</v>
      </c>
      <c r="V8" s="88"/>
      <c r="W8" s="88"/>
      <c r="X8" s="88"/>
      <c r="Y8" s="88"/>
      <c r="Z8" s="88"/>
      <c r="AA8" s="88"/>
      <c r="AB8" s="88"/>
      <c r="AC8" s="88"/>
    </row>
    <row r="9" spans="1:29" x14ac:dyDescent="0.25">
      <c r="A9" s="100" t="s">
        <v>323</v>
      </c>
      <c r="B9" s="88">
        <v>2</v>
      </c>
      <c r="C9" s="88"/>
      <c r="D9" s="88"/>
      <c r="E9" s="88"/>
      <c r="F9" s="88"/>
      <c r="G9" s="88"/>
      <c r="H9" s="88"/>
      <c r="I9" s="88"/>
      <c r="J9" s="88"/>
      <c r="K9" s="100" t="s">
        <v>323</v>
      </c>
      <c r="L9" s="88">
        <v>2</v>
      </c>
      <c r="M9" s="88"/>
      <c r="N9" s="88"/>
      <c r="O9" s="88"/>
      <c r="P9" s="88"/>
      <c r="Q9" s="88"/>
      <c r="R9" s="88"/>
      <c r="S9" s="88"/>
      <c r="T9" s="88"/>
      <c r="U9" s="100" t="s">
        <v>323</v>
      </c>
      <c r="V9" s="88">
        <v>2</v>
      </c>
      <c r="W9" s="88"/>
      <c r="X9" s="88"/>
      <c r="Y9" s="88"/>
      <c r="Z9" s="88"/>
      <c r="AA9" s="88"/>
      <c r="AB9" s="88"/>
      <c r="AC9" s="88"/>
    </row>
    <row r="10" spans="1:29" x14ac:dyDescent="0.25">
      <c r="A10" s="100" t="s">
        <v>324</v>
      </c>
      <c r="B10" s="100" t="s">
        <v>325</v>
      </c>
      <c r="C10" s="100" t="s">
        <v>326</v>
      </c>
      <c r="D10" s="100" t="s">
        <v>327</v>
      </c>
      <c r="E10" s="100" t="s">
        <v>328</v>
      </c>
      <c r="F10" s="100" t="s">
        <v>325</v>
      </c>
      <c r="G10" s="100" t="s">
        <v>329</v>
      </c>
      <c r="H10" s="100" t="s">
        <v>327</v>
      </c>
      <c r="I10" s="100" t="s">
        <v>328</v>
      </c>
      <c r="J10" s="88"/>
      <c r="K10" s="100" t="s">
        <v>324</v>
      </c>
      <c r="L10" s="100" t="s">
        <v>325</v>
      </c>
      <c r="M10" s="100" t="s">
        <v>326</v>
      </c>
      <c r="N10" s="100" t="s">
        <v>327</v>
      </c>
      <c r="O10" s="100" t="s">
        <v>328</v>
      </c>
      <c r="P10" s="100" t="s">
        <v>325</v>
      </c>
      <c r="Q10" s="100" t="s">
        <v>329</v>
      </c>
      <c r="R10" s="100" t="s">
        <v>327</v>
      </c>
      <c r="S10" s="100" t="s">
        <v>328</v>
      </c>
      <c r="T10" s="88"/>
      <c r="U10" s="100" t="s">
        <v>324</v>
      </c>
      <c r="V10" s="100" t="s">
        <v>325</v>
      </c>
      <c r="W10" s="100" t="s">
        <v>326</v>
      </c>
      <c r="X10" s="100" t="s">
        <v>327</v>
      </c>
      <c r="Y10" s="100" t="s">
        <v>328</v>
      </c>
      <c r="Z10" s="100" t="s">
        <v>325</v>
      </c>
      <c r="AA10" s="100" t="s">
        <v>329</v>
      </c>
      <c r="AB10" s="100" t="s">
        <v>327</v>
      </c>
      <c r="AC10" s="100" t="s">
        <v>328</v>
      </c>
    </row>
    <row r="11" spans="1:29" x14ac:dyDescent="0.25">
      <c r="A11" s="88" t="s">
        <v>330</v>
      </c>
      <c r="B11" s="88" t="s">
        <v>348</v>
      </c>
      <c r="C11" s="88" t="s">
        <v>344</v>
      </c>
      <c r="D11" s="88">
        <v>5</v>
      </c>
      <c r="E11" s="88">
        <v>205</v>
      </c>
      <c r="F11" s="88" t="s">
        <v>348</v>
      </c>
      <c r="G11" s="88" t="s">
        <v>331</v>
      </c>
      <c r="H11" s="88">
        <v>5</v>
      </c>
      <c r="I11" s="88">
        <v>205</v>
      </c>
      <c r="J11" s="88"/>
      <c r="K11" s="88" t="s">
        <v>330</v>
      </c>
      <c r="L11" s="88" t="s">
        <v>333</v>
      </c>
      <c r="M11" s="88" t="s">
        <v>332</v>
      </c>
      <c r="N11" s="88">
        <v>31</v>
      </c>
      <c r="O11" s="88">
        <v>204</v>
      </c>
      <c r="P11" s="88" t="s">
        <v>333</v>
      </c>
      <c r="Q11" s="88" t="s">
        <v>334</v>
      </c>
      <c r="R11" s="88">
        <v>31</v>
      </c>
      <c r="S11" s="88">
        <v>204</v>
      </c>
      <c r="T11" s="88"/>
      <c r="U11" s="88" t="s">
        <v>330</v>
      </c>
      <c r="V11" s="88" t="s">
        <v>335</v>
      </c>
      <c r="W11" s="88" t="s">
        <v>336</v>
      </c>
      <c r="X11" s="88">
        <v>5</v>
      </c>
      <c r="Y11" s="88">
        <v>205</v>
      </c>
      <c r="Z11" s="88" t="s">
        <v>335</v>
      </c>
      <c r="AA11" s="88" t="s">
        <v>343</v>
      </c>
      <c r="AB11" s="88">
        <v>5</v>
      </c>
      <c r="AC11" s="88">
        <v>205</v>
      </c>
    </row>
    <row r="12" spans="1:29" x14ac:dyDescent="0.25">
      <c r="A12" s="88" t="s">
        <v>338</v>
      </c>
      <c r="B12" s="88" t="s">
        <v>348</v>
      </c>
      <c r="C12" s="88" t="s">
        <v>344</v>
      </c>
      <c r="D12" s="88">
        <v>5</v>
      </c>
      <c r="E12" s="88">
        <v>205</v>
      </c>
      <c r="F12" s="88" t="s">
        <v>348</v>
      </c>
      <c r="G12" s="88" t="s">
        <v>352</v>
      </c>
      <c r="H12" s="88">
        <v>5</v>
      </c>
      <c r="I12" s="88">
        <v>205</v>
      </c>
      <c r="J12" s="88"/>
      <c r="K12" s="88" t="s">
        <v>338</v>
      </c>
      <c r="L12" s="88" t="s">
        <v>333</v>
      </c>
      <c r="M12" s="88" t="s">
        <v>332</v>
      </c>
      <c r="N12" s="88">
        <v>31</v>
      </c>
      <c r="O12" s="88">
        <v>204</v>
      </c>
      <c r="P12" s="88" t="s">
        <v>333</v>
      </c>
      <c r="Q12" s="88" t="s">
        <v>353</v>
      </c>
      <c r="R12" s="88">
        <v>31</v>
      </c>
      <c r="S12" s="88">
        <v>204</v>
      </c>
      <c r="T12" s="88"/>
      <c r="U12" s="88" t="s">
        <v>338</v>
      </c>
      <c r="V12" s="88" t="s">
        <v>335</v>
      </c>
      <c r="W12" s="88" t="s">
        <v>336</v>
      </c>
      <c r="X12" s="88">
        <v>5</v>
      </c>
      <c r="Y12" s="88">
        <v>205</v>
      </c>
      <c r="Z12" s="88" t="s">
        <v>335</v>
      </c>
      <c r="AA12" s="88" t="s">
        <v>331</v>
      </c>
      <c r="AB12" s="88">
        <v>5</v>
      </c>
      <c r="AC12" s="88">
        <v>205</v>
      </c>
    </row>
    <row r="13" spans="1:29" x14ac:dyDescent="0.25">
      <c r="A13" s="88"/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</row>
    <row r="14" spans="1:29" x14ac:dyDescent="0.25">
      <c r="A14" s="88"/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</row>
    <row r="15" spans="1:29" x14ac:dyDescent="0.25">
      <c r="A15" s="88"/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</row>
    <row r="16" spans="1:29" x14ac:dyDescent="0.25">
      <c r="A16" s="88"/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</row>
    <row r="17" spans="1:29" x14ac:dyDescent="0.25">
      <c r="A17" s="88"/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</row>
    <row r="18" spans="1:29" x14ac:dyDescent="0.25">
      <c r="A18" s="100" t="s">
        <v>340</v>
      </c>
      <c r="B18" s="88"/>
      <c r="C18" s="88"/>
      <c r="D18" s="88"/>
      <c r="E18" s="88"/>
      <c r="F18" s="88"/>
      <c r="G18" s="88"/>
      <c r="H18" s="88"/>
      <c r="I18" s="88"/>
      <c r="J18" s="88"/>
      <c r="K18" s="100" t="s">
        <v>341</v>
      </c>
      <c r="L18" s="88"/>
      <c r="M18" s="88"/>
      <c r="N18" s="88"/>
      <c r="O18" s="88"/>
      <c r="P18" s="88"/>
      <c r="Q18" s="88"/>
      <c r="R18" s="88"/>
      <c r="S18" s="88"/>
      <c r="T18" s="88"/>
      <c r="U18" s="100" t="s">
        <v>342</v>
      </c>
      <c r="V18" s="88"/>
      <c r="W18" s="88"/>
      <c r="X18" s="88"/>
      <c r="Y18" s="88"/>
      <c r="Z18" s="88"/>
      <c r="AA18" s="88"/>
      <c r="AB18" s="88"/>
      <c r="AC18" s="88"/>
    </row>
    <row r="19" spans="1:29" x14ac:dyDescent="0.25">
      <c r="A19" s="100" t="s">
        <v>323</v>
      </c>
      <c r="B19" s="88">
        <v>2</v>
      </c>
      <c r="C19" s="88"/>
      <c r="D19" s="88"/>
      <c r="E19" s="88"/>
      <c r="F19" s="88"/>
      <c r="G19" s="88"/>
      <c r="H19" s="88"/>
      <c r="I19" s="88"/>
      <c r="J19" s="88"/>
      <c r="K19" s="100" t="s">
        <v>323</v>
      </c>
      <c r="L19" s="88">
        <v>2</v>
      </c>
      <c r="M19" s="88"/>
      <c r="N19" s="88"/>
      <c r="O19" s="88"/>
      <c r="P19" s="88"/>
      <c r="Q19" s="88"/>
      <c r="R19" s="88"/>
      <c r="S19" s="88"/>
      <c r="T19" s="88"/>
      <c r="U19" s="100" t="s">
        <v>323</v>
      </c>
      <c r="V19" s="88">
        <v>2</v>
      </c>
      <c r="W19" s="88"/>
      <c r="X19" s="88"/>
      <c r="Y19" s="88"/>
      <c r="Z19" s="88"/>
      <c r="AA19" s="88"/>
      <c r="AB19" s="88"/>
      <c r="AC19" s="88"/>
    </row>
    <row r="20" spans="1:29" x14ac:dyDescent="0.25">
      <c r="A20" s="100" t="s">
        <v>324</v>
      </c>
      <c r="B20" s="100" t="s">
        <v>325</v>
      </c>
      <c r="C20" s="100" t="s">
        <v>326</v>
      </c>
      <c r="D20" s="100" t="s">
        <v>327</v>
      </c>
      <c r="E20" s="100" t="s">
        <v>328</v>
      </c>
      <c r="F20" s="100" t="s">
        <v>325</v>
      </c>
      <c r="G20" s="100" t="s">
        <v>329</v>
      </c>
      <c r="H20" s="100" t="s">
        <v>327</v>
      </c>
      <c r="I20" s="100" t="s">
        <v>328</v>
      </c>
      <c r="J20" s="88"/>
      <c r="K20" s="100" t="s">
        <v>324</v>
      </c>
      <c r="L20" s="100" t="s">
        <v>325</v>
      </c>
      <c r="M20" s="100" t="s">
        <v>326</v>
      </c>
      <c r="N20" s="100" t="s">
        <v>327</v>
      </c>
      <c r="O20" s="100" t="s">
        <v>328</v>
      </c>
      <c r="P20" s="100" t="s">
        <v>325</v>
      </c>
      <c r="Q20" s="100" t="s">
        <v>329</v>
      </c>
      <c r="R20" s="100" t="s">
        <v>327</v>
      </c>
      <c r="S20" s="100" t="s">
        <v>328</v>
      </c>
      <c r="T20" s="88"/>
      <c r="U20" s="100" t="s">
        <v>324</v>
      </c>
      <c r="V20" s="100" t="s">
        <v>325</v>
      </c>
      <c r="W20" s="100" t="s">
        <v>326</v>
      </c>
      <c r="X20" s="100" t="s">
        <v>327</v>
      </c>
      <c r="Y20" s="100" t="s">
        <v>328</v>
      </c>
      <c r="Z20" s="100" t="s">
        <v>325</v>
      </c>
      <c r="AA20" s="100" t="s">
        <v>329</v>
      </c>
      <c r="AB20" s="100" t="s">
        <v>327</v>
      </c>
      <c r="AC20" s="100" t="s">
        <v>328</v>
      </c>
    </row>
    <row r="21" spans="1:29" x14ac:dyDescent="0.25">
      <c r="A21" s="88" t="s">
        <v>330</v>
      </c>
      <c r="B21" s="88" t="s">
        <v>335</v>
      </c>
      <c r="C21" s="88" t="s">
        <v>336</v>
      </c>
      <c r="D21" s="88">
        <v>5</v>
      </c>
      <c r="E21" s="88">
        <v>205</v>
      </c>
      <c r="F21" s="88" t="s">
        <v>335</v>
      </c>
      <c r="G21" s="88" t="s">
        <v>334</v>
      </c>
      <c r="H21" s="88">
        <v>5</v>
      </c>
      <c r="I21" s="88">
        <v>205</v>
      </c>
      <c r="J21" s="88"/>
      <c r="K21" s="88" t="s">
        <v>330</v>
      </c>
      <c r="L21" s="88" t="s">
        <v>335</v>
      </c>
      <c r="M21" s="88" t="s">
        <v>336</v>
      </c>
      <c r="N21" s="88">
        <v>5</v>
      </c>
      <c r="O21" s="88">
        <v>205</v>
      </c>
      <c r="P21" s="88" t="s">
        <v>335</v>
      </c>
      <c r="Q21" s="88" t="s">
        <v>337</v>
      </c>
      <c r="R21" s="88">
        <v>5</v>
      </c>
      <c r="S21" s="88">
        <v>205</v>
      </c>
      <c r="T21" s="88"/>
      <c r="U21" s="88" t="s">
        <v>330</v>
      </c>
      <c r="V21" s="88" t="s">
        <v>342</v>
      </c>
      <c r="W21" s="88" t="s">
        <v>336</v>
      </c>
      <c r="X21" s="88">
        <v>3</v>
      </c>
      <c r="Y21" s="88">
        <v>145</v>
      </c>
      <c r="Z21" s="88" t="s">
        <v>342</v>
      </c>
      <c r="AA21" s="88" t="s">
        <v>344</v>
      </c>
      <c r="AB21" s="88">
        <v>3</v>
      </c>
      <c r="AC21" s="88">
        <v>145</v>
      </c>
    </row>
    <row r="22" spans="1:29" x14ac:dyDescent="0.25">
      <c r="A22" s="88" t="s">
        <v>338</v>
      </c>
      <c r="B22" s="88" t="s">
        <v>335</v>
      </c>
      <c r="C22" s="88" t="s">
        <v>336</v>
      </c>
      <c r="D22" s="88">
        <v>5</v>
      </c>
      <c r="E22" s="88">
        <v>205</v>
      </c>
      <c r="F22" s="88" t="s">
        <v>335</v>
      </c>
      <c r="G22" s="88" t="s">
        <v>352</v>
      </c>
      <c r="H22" s="88">
        <v>5</v>
      </c>
      <c r="I22" s="88">
        <v>205</v>
      </c>
      <c r="J22" s="88"/>
      <c r="K22" s="88" t="s">
        <v>338</v>
      </c>
      <c r="L22" s="88" t="s">
        <v>335</v>
      </c>
      <c r="M22" s="88" t="s">
        <v>336</v>
      </c>
      <c r="N22" s="88">
        <v>5</v>
      </c>
      <c r="O22" s="88">
        <v>205</v>
      </c>
      <c r="P22" s="88" t="s">
        <v>335</v>
      </c>
      <c r="Q22" s="88" t="s">
        <v>339</v>
      </c>
      <c r="R22" s="88">
        <v>5</v>
      </c>
      <c r="S22" s="88">
        <v>205</v>
      </c>
      <c r="T22" s="88"/>
      <c r="U22" s="88" t="s">
        <v>338</v>
      </c>
      <c r="V22" s="88" t="s">
        <v>342</v>
      </c>
      <c r="W22" s="88" t="s">
        <v>336</v>
      </c>
      <c r="X22" s="88">
        <v>3</v>
      </c>
      <c r="Y22" s="88">
        <v>160</v>
      </c>
      <c r="Z22" s="88" t="s">
        <v>342</v>
      </c>
      <c r="AA22" s="88" t="s">
        <v>345</v>
      </c>
      <c r="AB22" s="88">
        <v>3</v>
      </c>
      <c r="AC22" s="88">
        <v>160</v>
      </c>
    </row>
    <row r="23" spans="1:29" x14ac:dyDescent="0.25">
      <c r="A23" s="88"/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</row>
    <row r="24" spans="1:29" x14ac:dyDescent="0.25">
      <c r="A24" s="88"/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</row>
    <row r="25" spans="1:29" x14ac:dyDescent="0.25">
      <c r="A25" s="88"/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</row>
    <row r="26" spans="1:29" x14ac:dyDescent="0.25">
      <c r="A26" s="88"/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</row>
    <row r="27" spans="1:29" x14ac:dyDescent="0.25">
      <c r="A27" s="88"/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</row>
    <row r="28" spans="1:29" ht="15.75" thickBot="1" x14ac:dyDescent="0.3">
      <c r="A28" s="100" t="s">
        <v>346</v>
      </c>
      <c r="B28" s="88"/>
      <c r="C28" s="88"/>
      <c r="D28" s="88"/>
      <c r="E28" s="88"/>
      <c r="F28" s="88"/>
      <c r="G28" s="88"/>
      <c r="H28" s="88"/>
      <c r="I28" s="88"/>
      <c r="J28" s="88"/>
      <c r="K28" s="100" t="s">
        <v>347</v>
      </c>
      <c r="L28" s="88"/>
      <c r="M28" s="88"/>
      <c r="N28" s="88"/>
      <c r="O28" s="88"/>
      <c r="P28" s="88"/>
      <c r="Q28" s="88"/>
      <c r="R28" s="88"/>
      <c r="S28" s="88"/>
      <c r="T28" s="88"/>
      <c r="U28" s="101"/>
      <c r="V28" s="101"/>
      <c r="W28" s="101"/>
      <c r="X28" s="102" t="s">
        <v>178</v>
      </c>
      <c r="Y28" s="101"/>
      <c r="Z28" s="101"/>
      <c r="AA28" s="101"/>
      <c r="AB28" s="88"/>
      <c r="AC28" s="88"/>
    </row>
    <row r="29" spans="1:29" ht="25.5" thickTop="1" thickBot="1" x14ac:dyDescent="0.3">
      <c r="A29" s="100" t="s">
        <v>323</v>
      </c>
      <c r="B29" s="88">
        <v>5</v>
      </c>
      <c r="C29" s="88"/>
      <c r="D29" s="88"/>
      <c r="E29" s="88"/>
      <c r="F29" s="88"/>
      <c r="G29" s="88"/>
      <c r="H29" s="88"/>
      <c r="I29" s="88"/>
      <c r="J29" s="88"/>
      <c r="K29" s="100" t="s">
        <v>323</v>
      </c>
      <c r="L29" s="88">
        <v>3</v>
      </c>
      <c r="M29" s="88"/>
      <c r="N29" s="88"/>
      <c r="O29" s="88"/>
      <c r="P29" s="88"/>
      <c r="Q29" s="88"/>
      <c r="R29" s="88"/>
      <c r="S29" s="88"/>
      <c r="T29" s="88"/>
      <c r="U29" s="103" t="s">
        <v>165</v>
      </c>
      <c r="V29" s="104" t="s">
        <v>166</v>
      </c>
      <c r="W29" s="104" t="s">
        <v>167</v>
      </c>
      <c r="X29" s="104" t="s">
        <v>168</v>
      </c>
      <c r="Y29" s="104" t="s">
        <v>169</v>
      </c>
      <c r="Z29" s="104" t="s">
        <v>170</v>
      </c>
      <c r="AA29" s="105" t="s">
        <v>171</v>
      </c>
      <c r="AB29" s="88"/>
      <c r="AC29" s="88"/>
    </row>
    <row r="30" spans="1:29" ht="16.5" thickTop="1" thickBot="1" x14ac:dyDescent="0.3">
      <c r="A30" s="100" t="s">
        <v>324</v>
      </c>
      <c r="B30" s="100" t="s">
        <v>325</v>
      </c>
      <c r="C30" s="100" t="s">
        <v>326</v>
      </c>
      <c r="D30" s="100" t="s">
        <v>327</v>
      </c>
      <c r="E30" s="100" t="s">
        <v>328</v>
      </c>
      <c r="F30" s="100" t="s">
        <v>325</v>
      </c>
      <c r="G30" s="100" t="s">
        <v>329</v>
      </c>
      <c r="H30" s="100" t="s">
        <v>327</v>
      </c>
      <c r="I30" s="100" t="s">
        <v>328</v>
      </c>
      <c r="J30" s="88"/>
      <c r="K30" s="100" t="s">
        <v>324</v>
      </c>
      <c r="L30" s="100" t="s">
        <v>325</v>
      </c>
      <c r="M30" s="100" t="s">
        <v>326</v>
      </c>
      <c r="N30" s="100" t="s">
        <v>327</v>
      </c>
      <c r="O30" s="100" t="s">
        <v>328</v>
      </c>
      <c r="P30" s="100" t="s">
        <v>325</v>
      </c>
      <c r="Q30" s="100" t="s">
        <v>329</v>
      </c>
      <c r="R30" s="100" t="s">
        <v>327</v>
      </c>
      <c r="S30" s="100" t="s">
        <v>328</v>
      </c>
      <c r="T30" s="88"/>
      <c r="U30" s="106" t="s">
        <v>172</v>
      </c>
      <c r="V30" s="107">
        <f>'5Rx0L'!H7</f>
        <v>16.8336653</v>
      </c>
      <c r="W30" s="107" t="s">
        <v>173</v>
      </c>
      <c r="X30" s="107">
        <f>'5Rx5L'!H7</f>
        <v>28.734379789473678</v>
      </c>
      <c r="Y30" s="107">
        <f>'5Rx5L'!H31</f>
        <v>13.241467589473684</v>
      </c>
      <c r="Z30" s="107">
        <f>'5Rx5L'!H55</f>
        <v>77.627576631578947</v>
      </c>
      <c r="AA30" s="108">
        <f>'5Rx5L'!H79</f>
        <v>81.248823157894734</v>
      </c>
      <c r="AB30" s="88"/>
      <c r="AC30" s="88"/>
    </row>
    <row r="31" spans="1:29" ht="15.75" thickBot="1" x14ac:dyDescent="0.3">
      <c r="A31" s="109" t="s">
        <v>212</v>
      </c>
      <c r="B31" s="88" t="s">
        <v>348</v>
      </c>
      <c r="C31" s="88" t="s">
        <v>344</v>
      </c>
      <c r="D31" s="88">
        <v>5</v>
      </c>
      <c r="E31" s="88">
        <v>205</v>
      </c>
      <c r="F31" s="88" t="s">
        <v>348</v>
      </c>
      <c r="G31" s="88" t="s">
        <v>337</v>
      </c>
      <c r="H31" s="88">
        <v>5</v>
      </c>
      <c r="I31" s="88">
        <v>205</v>
      </c>
      <c r="J31" s="88"/>
      <c r="K31" s="109" t="s">
        <v>206</v>
      </c>
      <c r="L31" s="88" t="s">
        <v>333</v>
      </c>
      <c r="M31" s="88" t="s">
        <v>332</v>
      </c>
      <c r="N31" s="88">
        <v>31</v>
      </c>
      <c r="O31" s="88">
        <v>204</v>
      </c>
      <c r="P31" s="88" t="s">
        <v>333</v>
      </c>
      <c r="Q31" s="88" t="s">
        <v>334</v>
      </c>
      <c r="R31" s="88">
        <v>31</v>
      </c>
      <c r="S31" s="88">
        <v>204</v>
      </c>
      <c r="T31" s="88"/>
      <c r="U31" s="106" t="s">
        <v>174</v>
      </c>
      <c r="V31" s="107">
        <f>'5Rx0L'!H31</f>
        <v>71.783919187500004</v>
      </c>
      <c r="W31" s="107">
        <f>'5Rx5L'!H103</f>
        <v>58.984414210526317</v>
      </c>
      <c r="X31" s="107">
        <f>'5Rx5L'!H127</f>
        <v>60.314548736842113</v>
      </c>
      <c r="Y31" s="107">
        <f>'5Rx5L'!H151</f>
        <v>60.112564684210525</v>
      </c>
      <c r="Z31" s="107">
        <f>'5Rx5L'!H175</f>
        <v>63.81384378947368</v>
      </c>
      <c r="AA31" s="108">
        <f>'5Rx5L'!H199</f>
        <v>56.405074578947371</v>
      </c>
      <c r="AB31" s="88"/>
      <c r="AC31" s="88"/>
    </row>
    <row r="32" spans="1:29" ht="15.75" thickBot="1" x14ac:dyDescent="0.3">
      <c r="A32" s="109" t="s">
        <v>205</v>
      </c>
      <c r="B32" s="88" t="s">
        <v>348</v>
      </c>
      <c r="C32" s="88" t="s">
        <v>344</v>
      </c>
      <c r="D32" s="88">
        <v>5</v>
      </c>
      <c r="E32" s="88">
        <v>205</v>
      </c>
      <c r="F32" s="88" t="s">
        <v>348</v>
      </c>
      <c r="G32" s="88" t="s">
        <v>349</v>
      </c>
      <c r="H32" s="88">
        <v>5</v>
      </c>
      <c r="I32" s="88">
        <v>205</v>
      </c>
      <c r="J32" s="88"/>
      <c r="K32" s="109" t="s">
        <v>207</v>
      </c>
      <c r="L32" s="88" t="s">
        <v>333</v>
      </c>
      <c r="M32" s="88" t="s">
        <v>345</v>
      </c>
      <c r="N32" s="88">
        <v>31</v>
      </c>
      <c r="O32" s="88">
        <v>204</v>
      </c>
      <c r="P32" s="88" t="s">
        <v>333</v>
      </c>
      <c r="Q32" s="88" t="s">
        <v>339</v>
      </c>
      <c r="R32" s="88">
        <v>31</v>
      </c>
      <c r="S32" s="88">
        <v>204</v>
      </c>
      <c r="T32" s="88"/>
      <c r="U32" s="106" t="s">
        <v>175</v>
      </c>
      <c r="V32" s="107">
        <f>'5Rx0L'!H55</f>
        <v>74.464843749999986</v>
      </c>
      <c r="W32" s="107">
        <f>'5Rx5L'!H223</f>
        <v>59.2212895263158</v>
      </c>
      <c r="X32" s="107">
        <f>'5Rx5L'!H247</f>
        <v>79.40525473684211</v>
      </c>
      <c r="Y32" s="107">
        <f>'5Rx5L'!H271</f>
        <v>70.816271526315788</v>
      </c>
      <c r="Z32" s="107">
        <f>'5Rx5L'!H295</f>
        <v>78.094731157894742</v>
      </c>
      <c r="AA32" s="108">
        <f>'5Rx5L'!H319</f>
        <v>66.388678894736842</v>
      </c>
      <c r="AB32" s="88"/>
      <c r="AC32" s="88"/>
    </row>
    <row r="33" spans="1:29" ht="15.75" thickBot="1" x14ac:dyDescent="0.3">
      <c r="A33" s="109" t="s">
        <v>206</v>
      </c>
      <c r="B33" s="88" t="s">
        <v>348</v>
      </c>
      <c r="C33" s="88" t="s">
        <v>344</v>
      </c>
      <c r="D33" s="88">
        <v>5</v>
      </c>
      <c r="E33" s="88">
        <v>205</v>
      </c>
      <c r="F33" s="88" t="s">
        <v>348</v>
      </c>
      <c r="G33" s="88" t="s">
        <v>331</v>
      </c>
      <c r="H33" s="88">
        <v>5</v>
      </c>
      <c r="I33" s="88">
        <v>205</v>
      </c>
      <c r="J33" s="88"/>
      <c r="K33" s="109" t="s">
        <v>208</v>
      </c>
      <c r="L33" s="88" t="s">
        <v>333</v>
      </c>
      <c r="M33" s="88" t="s">
        <v>350</v>
      </c>
      <c r="N33" s="88">
        <v>31</v>
      </c>
      <c r="O33" s="88">
        <v>204</v>
      </c>
      <c r="P33" s="88" t="s">
        <v>333</v>
      </c>
      <c r="Q33" s="88" t="s">
        <v>351</v>
      </c>
      <c r="R33" s="88">
        <v>31</v>
      </c>
      <c r="S33" s="88">
        <v>204</v>
      </c>
      <c r="T33" s="88"/>
      <c r="U33" s="106" t="s">
        <v>176</v>
      </c>
      <c r="V33" s="107">
        <f>'5Rx0L'!H79</f>
        <v>107.80973810526316</v>
      </c>
      <c r="W33" s="107">
        <f>'5Rx5L'!H343</f>
        <v>90.510117736842091</v>
      </c>
      <c r="X33" s="107">
        <f>'5Rx5L'!H367</f>
        <v>104.98210226315791</v>
      </c>
      <c r="Y33" s="107">
        <f>'5Rx5L'!H391</f>
        <v>106.91318226315791</v>
      </c>
      <c r="Z33" s="107">
        <f>'5Rx5L'!H415</f>
        <v>106.63487157894737</v>
      </c>
      <c r="AA33" s="108">
        <f>'5Rx5L'!H439</f>
        <v>106.50820178947369</v>
      </c>
      <c r="AB33" s="88"/>
      <c r="AC33" s="88"/>
    </row>
    <row r="34" spans="1:29" ht="15.75" thickBot="1" x14ac:dyDescent="0.3">
      <c r="A34" s="109" t="s">
        <v>207</v>
      </c>
      <c r="B34" s="88" t="s">
        <v>348</v>
      </c>
      <c r="C34" s="88" t="s">
        <v>344</v>
      </c>
      <c r="D34" s="88">
        <v>5</v>
      </c>
      <c r="E34" s="88">
        <v>205</v>
      </c>
      <c r="F34" s="88" t="s">
        <v>348</v>
      </c>
      <c r="G34" s="88" t="s">
        <v>332</v>
      </c>
      <c r="H34" s="88">
        <v>5</v>
      </c>
      <c r="I34" s="88">
        <v>205</v>
      </c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110" t="s">
        <v>177</v>
      </c>
      <c r="V34" s="111">
        <f>'5Rx0L'!H103</f>
        <v>118.44487010526313</v>
      </c>
      <c r="W34" s="111">
        <f>'5Rx5L'!H463</f>
        <v>107.6188332105263</v>
      </c>
      <c r="X34" s="111">
        <f>'5Rx5L'!H487</f>
        <v>112.19653463157894</v>
      </c>
      <c r="Y34" s="111">
        <f>'5Rx5L'!H511</f>
        <v>119.20735210526317</v>
      </c>
      <c r="Z34" s="111">
        <f>'5Rx5L'!H535</f>
        <v>119.135098</v>
      </c>
      <c r="AA34" s="112">
        <f>'5Rx5L'!H559</f>
        <v>116.54854078947366</v>
      </c>
      <c r="AB34" s="88"/>
      <c r="AC34" s="88"/>
    </row>
    <row r="35" spans="1:29" ht="15.75" thickTop="1" x14ac:dyDescent="0.25">
      <c r="A35" s="109" t="s">
        <v>208</v>
      </c>
      <c r="B35" s="88" t="s">
        <v>348</v>
      </c>
      <c r="C35" s="88" t="s">
        <v>344</v>
      </c>
      <c r="D35" s="88">
        <v>5</v>
      </c>
      <c r="E35" s="88">
        <v>205</v>
      </c>
      <c r="F35" s="88" t="s">
        <v>348</v>
      </c>
      <c r="G35" s="88" t="s">
        <v>334</v>
      </c>
      <c r="H35" s="88">
        <v>5</v>
      </c>
      <c r="I35" s="88">
        <v>205</v>
      </c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</row>
    <row r="36" spans="1:29" x14ac:dyDescent="0.25">
      <c r="A36" s="88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446"/>
  <sheetViews>
    <sheetView topLeftCell="A2" workbookViewId="0"/>
  </sheetViews>
  <sheetFormatPr defaultRowHeight="15" x14ac:dyDescent="0.25"/>
  <cols>
    <col min="1" max="1" width="13.7109375" style="40" customWidth="1"/>
    <col min="4" max="4" width="3" style="19" customWidth="1"/>
    <col min="5" max="5" width="10.7109375" style="5" customWidth="1"/>
    <col min="6" max="7" width="10.7109375" style="6" customWidth="1"/>
    <col min="8" max="8" width="10.7109375" style="5" customWidth="1"/>
    <col min="9" max="9" width="10.7109375" style="6" customWidth="1"/>
    <col min="10" max="10" width="10.7109375" style="5" customWidth="1"/>
    <col min="11" max="11" width="10.7109375" style="6" customWidth="1"/>
    <col min="12" max="12" width="10.7109375" style="86" customWidth="1"/>
    <col min="13" max="13" width="13.7109375" style="40" customWidth="1"/>
    <col min="16" max="16" width="2" style="19" customWidth="1"/>
    <col min="17" max="17" width="10.7109375" style="5" customWidth="1"/>
    <col min="18" max="19" width="10.7109375" style="6" customWidth="1"/>
    <col min="20" max="20" width="10.7109375" style="5" customWidth="1"/>
    <col min="21" max="21" width="10.7109375" style="6" customWidth="1"/>
    <col min="22" max="22" width="10.7109375" style="5" customWidth="1"/>
    <col min="23" max="23" width="10.7109375" style="6" customWidth="1"/>
    <col min="24" max="24" width="2" style="19" customWidth="1"/>
    <col min="25" max="16384" width="9.140625" style="3"/>
  </cols>
  <sheetData>
    <row r="1" spans="1:24" x14ac:dyDescent="0.25">
      <c r="B1" s="88" t="s">
        <v>95</v>
      </c>
      <c r="C1" s="88"/>
      <c r="E1" s="5" t="s">
        <v>1</v>
      </c>
      <c r="I1" s="31" t="s">
        <v>16</v>
      </c>
      <c r="N1" s="88" t="s">
        <v>95</v>
      </c>
      <c r="O1" s="88"/>
      <c r="Q1" s="5" t="s">
        <v>1</v>
      </c>
      <c r="U1" s="31" t="s">
        <v>17</v>
      </c>
    </row>
    <row r="2" spans="1:24" x14ac:dyDescent="0.25">
      <c r="A2" s="39" t="s">
        <v>103</v>
      </c>
      <c r="B2" s="88" t="s">
        <v>249</v>
      </c>
      <c r="C2" s="88" t="s">
        <v>260</v>
      </c>
      <c r="F2" s="70" t="s">
        <v>212</v>
      </c>
      <c r="G2" s="70" t="s">
        <v>205</v>
      </c>
      <c r="H2" s="70" t="s">
        <v>206</v>
      </c>
      <c r="I2" s="70" t="s">
        <v>207</v>
      </c>
      <c r="J2" s="70" t="s">
        <v>208</v>
      </c>
      <c r="K2" s="70" t="s">
        <v>289</v>
      </c>
      <c r="L2" s="70"/>
      <c r="M2" s="39" t="s">
        <v>104</v>
      </c>
      <c r="N2" s="88" t="s">
        <v>249</v>
      </c>
      <c r="O2" s="88" t="s">
        <v>260</v>
      </c>
      <c r="R2" s="70" t="s">
        <v>212</v>
      </c>
      <c r="S2" s="70" t="s">
        <v>205</v>
      </c>
      <c r="T2" s="70" t="s">
        <v>206</v>
      </c>
      <c r="U2" s="70" t="s">
        <v>207</v>
      </c>
      <c r="V2" s="70" t="s">
        <v>208</v>
      </c>
      <c r="W2" s="70" t="s">
        <v>289</v>
      </c>
      <c r="X2" s="70" t="s">
        <v>223</v>
      </c>
    </row>
    <row r="3" spans="1:24" x14ac:dyDescent="0.25">
      <c r="B3" s="88" t="s">
        <v>257</v>
      </c>
      <c r="C3" s="88" t="s">
        <v>269</v>
      </c>
      <c r="F3" s="44" t="str">
        <f>C8</f>
        <v>22 dBm LO Log Mag(dB)</v>
      </c>
      <c r="G3" s="44" t="str">
        <f>C214</f>
        <v>20 dBm LO Log Mag(dB)</v>
      </c>
      <c r="H3" s="44" t="str">
        <f>C420</f>
        <v>18 dBm LO Log Mag(dB)</v>
      </c>
      <c r="I3" s="44" t="str">
        <f>C626</f>
        <v>16 dBm LO Log Mag(dB)</v>
      </c>
      <c r="J3" s="44" t="str">
        <f>C832</f>
        <v>14 dBm LO Log Mag(dB)</v>
      </c>
      <c r="K3" s="44" t="str">
        <f>C1038</f>
        <v>12 dBm LO Log Mag(dB)</v>
      </c>
      <c r="L3" s="44"/>
      <c r="N3" s="88" t="s">
        <v>257</v>
      </c>
      <c r="O3" s="88" t="s">
        <v>269</v>
      </c>
      <c r="R3" s="44" t="str">
        <f>O8</f>
        <v>22 dBm LO Log Mag(dB)</v>
      </c>
      <c r="S3" s="44" t="str">
        <f>O214</f>
        <v>20 dBm LO Log Mag(dB)</v>
      </c>
      <c r="T3" s="44" t="str">
        <f>O420</f>
        <v>18 dBm LO Log Mag(dB)</v>
      </c>
      <c r="U3" s="44" t="str">
        <f>O626</f>
        <v>16 dBm LO Log Mag(dB)</v>
      </c>
      <c r="V3" s="44" t="str">
        <f>O832</f>
        <v>14 dBm LO Log Mag(dB)</v>
      </c>
      <c r="W3" s="44" t="str">
        <f>O1038</f>
        <v>12 dBm LO Log Mag(dB)</v>
      </c>
    </row>
    <row r="4" spans="1:24" x14ac:dyDescent="0.25">
      <c r="B4" s="88" t="s">
        <v>98</v>
      </c>
      <c r="C4" s="88"/>
      <c r="H4" s="6"/>
      <c r="J4" s="6"/>
      <c r="N4" s="88" t="s">
        <v>98</v>
      </c>
      <c r="O4" s="88"/>
      <c r="T4" s="6"/>
      <c r="V4" s="6"/>
    </row>
    <row r="5" spans="1:24" x14ac:dyDescent="0.25">
      <c r="B5" s="88"/>
      <c r="C5" s="88"/>
      <c r="D5" s="20"/>
      <c r="E5" s="6">
        <f t="shared" ref="E5:E68" si="0">B9/1000000000</f>
        <v>4</v>
      </c>
      <c r="F5" s="6">
        <f t="shared" ref="F5:F68" si="1">C9</f>
        <v>-38.681637000000002</v>
      </c>
      <c r="G5" s="44">
        <f t="shared" ref="G5:G68" si="2">C215</f>
        <v>-73.947936999999996</v>
      </c>
      <c r="H5" s="44">
        <f t="shared" ref="H5:H68" si="3">C421</f>
        <v>-77.857169999999996</v>
      </c>
      <c r="I5" s="44">
        <f t="shared" ref="I5:I68" si="4">C627</f>
        <v>-72.166366999999994</v>
      </c>
      <c r="J5" s="44">
        <f t="shared" ref="J5:J68" si="5">C833</f>
        <v>-75.087601000000006</v>
      </c>
      <c r="K5" s="44">
        <f t="shared" ref="K5:K68" si="6">C1039</f>
        <v>-65.32132</v>
      </c>
      <c r="L5" s="44"/>
      <c r="N5" s="88"/>
      <c r="O5" s="88"/>
      <c r="P5" s="20"/>
      <c r="Q5" s="6">
        <f t="shared" ref="Q5:Q68" si="7">N9/1000000000</f>
        <v>4</v>
      </c>
      <c r="R5" s="6">
        <f t="shared" ref="R5:R68" si="8">O9</f>
        <v>-32.340065000000003</v>
      </c>
      <c r="S5" s="44">
        <f t="shared" ref="S5:S68" si="9">O215</f>
        <v>-36.422207</v>
      </c>
      <c r="T5" s="44">
        <f t="shared" ref="T5:T68" si="10">O421</f>
        <v>-41.265754999999999</v>
      </c>
      <c r="U5" s="44">
        <f t="shared" ref="U5:U68" si="11">O627</f>
        <v>-65.558364999999995</v>
      </c>
      <c r="V5" s="44">
        <f t="shared" ref="V5:V68" si="12">O833</f>
        <v>-75.900681000000006</v>
      </c>
      <c r="W5" s="44">
        <f t="shared" ref="W5:W68" si="13">O1039</f>
        <v>-70.950469999999996</v>
      </c>
      <c r="X5" s="20"/>
    </row>
    <row r="6" spans="1:24" x14ac:dyDescent="0.25">
      <c r="B6" s="88"/>
      <c r="C6" s="88"/>
      <c r="D6" s="20"/>
      <c r="E6" s="6">
        <f t="shared" si="0"/>
        <v>4.16</v>
      </c>
      <c r="F6" s="6">
        <f t="shared" si="1"/>
        <v>-34.403858</v>
      </c>
      <c r="G6" s="44">
        <f t="shared" si="2"/>
        <v>-52.287154999999998</v>
      </c>
      <c r="H6" s="44">
        <f t="shared" si="3"/>
        <v>-66.548682999999997</v>
      </c>
      <c r="I6" s="44">
        <f t="shared" si="4"/>
        <v>-69.805672000000001</v>
      </c>
      <c r="J6" s="44">
        <f t="shared" si="5"/>
        <v>-64.533394000000001</v>
      </c>
      <c r="K6" s="44">
        <f t="shared" si="6"/>
        <v>-68.779326999999995</v>
      </c>
      <c r="L6" s="44"/>
      <c r="N6" s="88"/>
      <c r="O6" s="88"/>
      <c r="P6" s="20"/>
      <c r="Q6" s="6">
        <f t="shared" si="7"/>
        <v>4.16</v>
      </c>
      <c r="R6" s="6">
        <f t="shared" si="8"/>
        <v>-29.891815000000001</v>
      </c>
      <c r="S6" s="44">
        <f t="shared" si="9"/>
        <v>-33.054172999999999</v>
      </c>
      <c r="T6" s="44">
        <f t="shared" si="10"/>
        <v>-38.739834000000002</v>
      </c>
      <c r="U6" s="44">
        <f t="shared" si="11"/>
        <v>-51.316166000000003</v>
      </c>
      <c r="V6" s="44">
        <f t="shared" si="12"/>
        <v>-77.699005</v>
      </c>
      <c r="W6" s="44">
        <f t="shared" si="13"/>
        <v>-72.160094999999998</v>
      </c>
      <c r="X6" s="20"/>
    </row>
    <row r="7" spans="1:24" x14ac:dyDescent="0.25">
      <c r="B7" s="88" t="s">
        <v>99</v>
      </c>
      <c r="C7" s="88"/>
      <c r="D7" s="20"/>
      <c r="E7" s="6">
        <f t="shared" si="0"/>
        <v>4.32</v>
      </c>
      <c r="F7" s="6">
        <f t="shared" si="1"/>
        <v>-31.832773</v>
      </c>
      <c r="G7" s="44">
        <f t="shared" si="2"/>
        <v>-37.694752000000001</v>
      </c>
      <c r="H7" s="44">
        <f t="shared" si="3"/>
        <v>-44.570717000000002</v>
      </c>
      <c r="I7" s="44">
        <f t="shared" si="4"/>
        <v>-74.386993000000004</v>
      </c>
      <c r="J7" s="44">
        <f t="shared" si="5"/>
        <v>-77.077208999999996</v>
      </c>
      <c r="K7" s="44">
        <f t="shared" si="6"/>
        <v>-73.465346999999994</v>
      </c>
      <c r="L7" s="44"/>
      <c r="N7" s="88" t="s">
        <v>99</v>
      </c>
      <c r="O7" s="88"/>
      <c r="P7" s="20"/>
      <c r="Q7" s="6">
        <f t="shared" si="7"/>
        <v>4.32</v>
      </c>
      <c r="R7" s="6">
        <f t="shared" si="8"/>
        <v>-27.569099000000001</v>
      </c>
      <c r="S7" s="44">
        <f t="shared" si="9"/>
        <v>-29.178927999999999</v>
      </c>
      <c r="T7" s="44">
        <f t="shared" si="10"/>
        <v>-36.487850000000002</v>
      </c>
      <c r="U7" s="44">
        <f t="shared" si="11"/>
        <v>-42.168427000000001</v>
      </c>
      <c r="V7" s="44">
        <f t="shared" si="12"/>
        <v>-74.996651</v>
      </c>
      <c r="W7" s="44">
        <f t="shared" si="13"/>
        <v>-73.502212999999998</v>
      </c>
      <c r="X7" s="20"/>
    </row>
    <row r="8" spans="1:24" x14ac:dyDescent="0.25">
      <c r="B8" s="88" t="s">
        <v>19</v>
      </c>
      <c r="C8" s="88" t="s">
        <v>283</v>
      </c>
      <c r="D8" s="20"/>
      <c r="E8" s="6">
        <f t="shared" si="0"/>
        <v>4.4800000000000004</v>
      </c>
      <c r="F8" s="6">
        <f t="shared" si="1"/>
        <v>-29.393671000000001</v>
      </c>
      <c r="G8" s="44">
        <f t="shared" si="2"/>
        <v>-33.257092</v>
      </c>
      <c r="H8" s="44">
        <f t="shared" si="3"/>
        <v>-36.708210000000001</v>
      </c>
      <c r="I8" s="44">
        <f t="shared" si="4"/>
        <v>-51.275275999999998</v>
      </c>
      <c r="J8" s="44">
        <f t="shared" si="5"/>
        <v>-98.228149000000002</v>
      </c>
      <c r="K8" s="44">
        <f t="shared" si="6"/>
        <v>-72.001571999999996</v>
      </c>
      <c r="L8" s="44"/>
      <c r="N8" s="88" t="s">
        <v>19</v>
      </c>
      <c r="O8" s="88" t="s">
        <v>283</v>
      </c>
      <c r="P8" s="20"/>
      <c r="Q8" s="6">
        <f t="shared" si="7"/>
        <v>4.4800000000000004</v>
      </c>
      <c r="R8" s="6">
        <f t="shared" si="8"/>
        <v>-26.747544999999999</v>
      </c>
      <c r="S8" s="44">
        <f t="shared" si="9"/>
        <v>-27.498470000000001</v>
      </c>
      <c r="T8" s="44">
        <f t="shared" si="10"/>
        <v>-32.473849999999999</v>
      </c>
      <c r="U8" s="44">
        <f t="shared" si="11"/>
        <v>-39.822113000000002</v>
      </c>
      <c r="V8" s="44">
        <f t="shared" si="12"/>
        <v>-47.644649999999999</v>
      </c>
      <c r="W8" s="44">
        <f t="shared" si="13"/>
        <v>-75.804069999999996</v>
      </c>
      <c r="X8" s="20"/>
    </row>
    <row r="9" spans="1:24" x14ac:dyDescent="0.25">
      <c r="B9" s="88">
        <v>4000000000</v>
      </c>
      <c r="C9" s="88">
        <v>-38.681637000000002</v>
      </c>
      <c r="D9" s="20"/>
      <c r="E9" s="6">
        <f t="shared" si="0"/>
        <v>4.6399999999999997</v>
      </c>
      <c r="F9" s="6">
        <f t="shared" si="1"/>
        <v>-27.421295000000001</v>
      </c>
      <c r="G9" s="44">
        <f t="shared" si="2"/>
        <v>-30.763688999999999</v>
      </c>
      <c r="H9" s="44">
        <f t="shared" si="3"/>
        <v>-33.844734000000003</v>
      </c>
      <c r="I9" s="44">
        <f t="shared" si="4"/>
        <v>-39.228110999999998</v>
      </c>
      <c r="J9" s="44">
        <f t="shared" si="5"/>
        <v>-69.073784000000003</v>
      </c>
      <c r="K9" s="44">
        <f t="shared" si="6"/>
        <v>-75.411095000000003</v>
      </c>
      <c r="L9" s="44"/>
      <c r="N9" s="88">
        <v>4000000000</v>
      </c>
      <c r="O9" s="88">
        <v>-32.340065000000003</v>
      </c>
      <c r="P9" s="20"/>
      <c r="Q9" s="6">
        <f t="shared" si="7"/>
        <v>4.6399999999999997</v>
      </c>
      <c r="R9" s="6">
        <f t="shared" si="8"/>
        <v>-25.941559000000002</v>
      </c>
      <c r="S9" s="44">
        <f t="shared" si="9"/>
        <v>-26.25919</v>
      </c>
      <c r="T9" s="44">
        <f t="shared" si="10"/>
        <v>-29.399025000000002</v>
      </c>
      <c r="U9" s="44">
        <f t="shared" si="11"/>
        <v>-36.316895000000002</v>
      </c>
      <c r="V9" s="44">
        <f t="shared" si="12"/>
        <v>-43.784008</v>
      </c>
      <c r="W9" s="44">
        <f t="shared" si="13"/>
        <v>-64.044990999999996</v>
      </c>
      <c r="X9" s="20"/>
    </row>
    <row r="10" spans="1:24" x14ac:dyDescent="0.25">
      <c r="B10" s="88">
        <v>4160000000</v>
      </c>
      <c r="C10" s="88">
        <v>-34.403858</v>
      </c>
      <c r="D10" s="20"/>
      <c r="E10" s="6">
        <f t="shared" si="0"/>
        <v>4.8</v>
      </c>
      <c r="F10" s="6">
        <f t="shared" si="1"/>
        <v>-24.713557999999999</v>
      </c>
      <c r="G10" s="44">
        <f t="shared" si="2"/>
        <v>-27.962368000000001</v>
      </c>
      <c r="H10" s="44">
        <f t="shared" si="3"/>
        <v>-31.218599000000001</v>
      </c>
      <c r="I10" s="44">
        <f t="shared" si="4"/>
        <v>-37.412112999999998</v>
      </c>
      <c r="J10" s="44">
        <f t="shared" si="5"/>
        <v>-72.219855999999993</v>
      </c>
      <c r="K10" s="44">
        <f t="shared" si="6"/>
        <v>-62.707684</v>
      </c>
      <c r="L10" s="44"/>
      <c r="N10" s="88">
        <v>4160000000</v>
      </c>
      <c r="O10" s="88">
        <v>-29.891815000000001</v>
      </c>
      <c r="P10" s="20"/>
      <c r="Q10" s="6">
        <f t="shared" si="7"/>
        <v>4.8</v>
      </c>
      <c r="R10" s="6">
        <f t="shared" si="8"/>
        <v>-25.287217999999999</v>
      </c>
      <c r="S10" s="44">
        <f t="shared" si="9"/>
        <v>-25.563658</v>
      </c>
      <c r="T10" s="44">
        <f t="shared" si="10"/>
        <v>-27.630417000000001</v>
      </c>
      <c r="U10" s="44">
        <f t="shared" si="11"/>
        <v>-32.09901</v>
      </c>
      <c r="V10" s="44">
        <f t="shared" si="12"/>
        <v>-39.766384000000002</v>
      </c>
      <c r="W10" s="44">
        <f t="shared" si="13"/>
        <v>-62.406776000000001</v>
      </c>
      <c r="X10" s="20"/>
    </row>
    <row r="11" spans="1:24" x14ac:dyDescent="0.25">
      <c r="B11" s="88">
        <v>4320000000</v>
      </c>
      <c r="C11" s="88">
        <v>-31.832773</v>
      </c>
      <c r="D11" s="20"/>
      <c r="E11" s="6">
        <f t="shared" si="0"/>
        <v>4.96</v>
      </c>
      <c r="F11" s="6">
        <f t="shared" si="1"/>
        <v>-22.956167000000001</v>
      </c>
      <c r="G11" s="44">
        <f t="shared" si="2"/>
        <v>-26.067392000000002</v>
      </c>
      <c r="H11" s="44">
        <f t="shared" si="3"/>
        <v>-29.161428000000001</v>
      </c>
      <c r="I11" s="44">
        <f t="shared" si="4"/>
        <v>-36.335532999999998</v>
      </c>
      <c r="J11" s="44">
        <f t="shared" si="5"/>
        <v>-75.997497999999993</v>
      </c>
      <c r="K11" s="44">
        <f t="shared" si="6"/>
        <v>-66.709800999999999</v>
      </c>
      <c r="L11" s="44"/>
      <c r="N11" s="88">
        <v>4320000000</v>
      </c>
      <c r="O11" s="88">
        <v>-27.569099000000001</v>
      </c>
      <c r="P11" s="20"/>
      <c r="Q11" s="6">
        <f t="shared" si="7"/>
        <v>4.96</v>
      </c>
      <c r="R11" s="6">
        <f t="shared" si="8"/>
        <v>-24.293665000000001</v>
      </c>
      <c r="S11" s="44">
        <f t="shared" si="9"/>
        <v>-24.588536999999999</v>
      </c>
      <c r="T11" s="44">
        <f t="shared" si="10"/>
        <v>-25.993044000000001</v>
      </c>
      <c r="U11" s="44">
        <f t="shared" si="11"/>
        <v>-29.771881</v>
      </c>
      <c r="V11" s="44">
        <f t="shared" si="12"/>
        <v>-35.990890999999998</v>
      </c>
      <c r="W11" s="44">
        <f t="shared" si="13"/>
        <v>-54.020049999999998</v>
      </c>
      <c r="X11" s="20"/>
    </row>
    <row r="12" spans="1:24" x14ac:dyDescent="0.25">
      <c r="B12" s="88">
        <v>4480000000</v>
      </c>
      <c r="C12" s="88">
        <v>-29.393671000000001</v>
      </c>
      <c r="D12" s="20"/>
      <c r="E12" s="6">
        <f t="shared" si="0"/>
        <v>5.12</v>
      </c>
      <c r="F12" s="6">
        <f t="shared" si="1"/>
        <v>-21.212980000000002</v>
      </c>
      <c r="G12" s="44">
        <f t="shared" si="2"/>
        <v>-24.424427000000001</v>
      </c>
      <c r="H12" s="44">
        <f t="shared" si="3"/>
        <v>-30.187168</v>
      </c>
      <c r="I12" s="44">
        <f t="shared" si="4"/>
        <v>-35.442580999999997</v>
      </c>
      <c r="J12" s="44">
        <f t="shared" si="5"/>
        <v>-69.181045999999995</v>
      </c>
      <c r="K12" s="44">
        <f t="shared" si="6"/>
        <v>-69.727440000000001</v>
      </c>
      <c r="L12" s="44"/>
      <c r="N12" s="88">
        <v>4480000000</v>
      </c>
      <c r="O12" s="88">
        <v>-26.747544999999999</v>
      </c>
      <c r="P12" s="20"/>
      <c r="Q12" s="6">
        <f t="shared" si="7"/>
        <v>5.12</v>
      </c>
      <c r="R12" s="6">
        <f t="shared" si="8"/>
        <v>-23.634692999999999</v>
      </c>
      <c r="S12" s="44">
        <f t="shared" si="9"/>
        <v>-23.846682000000001</v>
      </c>
      <c r="T12" s="44">
        <f t="shared" si="10"/>
        <v>-24.416840000000001</v>
      </c>
      <c r="U12" s="44">
        <f t="shared" si="11"/>
        <v>-27.706911000000002</v>
      </c>
      <c r="V12" s="44">
        <f t="shared" si="12"/>
        <v>-32.786900000000003</v>
      </c>
      <c r="W12" s="44">
        <f t="shared" si="13"/>
        <v>-47.460045000000001</v>
      </c>
      <c r="X12" s="20"/>
    </row>
    <row r="13" spans="1:24" x14ac:dyDescent="0.25">
      <c r="B13" s="88">
        <v>4640000000</v>
      </c>
      <c r="C13" s="88">
        <v>-27.421295000000001</v>
      </c>
      <c r="D13" s="20"/>
      <c r="E13" s="6">
        <f t="shared" si="0"/>
        <v>5.28</v>
      </c>
      <c r="F13" s="6">
        <f t="shared" si="1"/>
        <v>-19.974378999999999</v>
      </c>
      <c r="G13" s="44">
        <f t="shared" si="2"/>
        <v>-23.137657000000001</v>
      </c>
      <c r="H13" s="44">
        <f t="shared" si="3"/>
        <v>-29.277429999999999</v>
      </c>
      <c r="I13" s="44">
        <f t="shared" si="4"/>
        <v>-36.962150999999999</v>
      </c>
      <c r="J13" s="44">
        <f t="shared" si="5"/>
        <v>-69.760390999999998</v>
      </c>
      <c r="K13" s="44">
        <f t="shared" si="6"/>
        <v>-75.397544999999994</v>
      </c>
      <c r="L13" s="44"/>
      <c r="N13" s="88">
        <v>4640000000</v>
      </c>
      <c r="O13" s="88">
        <v>-25.941559000000002</v>
      </c>
      <c r="P13" s="20"/>
      <c r="Q13" s="6">
        <f t="shared" si="7"/>
        <v>5.28</v>
      </c>
      <c r="R13" s="6">
        <f t="shared" si="8"/>
        <v>-22.768371999999999</v>
      </c>
      <c r="S13" s="44">
        <f t="shared" si="9"/>
        <v>-22.957846</v>
      </c>
      <c r="T13" s="44">
        <f t="shared" si="10"/>
        <v>-23.333939000000001</v>
      </c>
      <c r="U13" s="44">
        <f t="shared" si="11"/>
        <v>-25.933496000000002</v>
      </c>
      <c r="V13" s="44">
        <f t="shared" si="12"/>
        <v>-30.543949000000001</v>
      </c>
      <c r="W13" s="44">
        <f t="shared" si="13"/>
        <v>-43.335715999999998</v>
      </c>
      <c r="X13" s="20"/>
    </row>
    <row r="14" spans="1:24" x14ac:dyDescent="0.25">
      <c r="B14" s="88">
        <v>4800000000</v>
      </c>
      <c r="C14" s="88">
        <v>-24.713557999999999</v>
      </c>
      <c r="D14" s="20"/>
      <c r="E14" s="6">
        <f t="shared" si="0"/>
        <v>5.44</v>
      </c>
      <c r="F14" s="6">
        <f t="shared" si="1"/>
        <v>-18.477630999999999</v>
      </c>
      <c r="G14" s="44">
        <f t="shared" si="2"/>
        <v>-21.609490999999998</v>
      </c>
      <c r="H14" s="44">
        <f t="shared" si="3"/>
        <v>-28.112295</v>
      </c>
      <c r="I14" s="44">
        <f t="shared" si="4"/>
        <v>-40.154507000000002</v>
      </c>
      <c r="J14" s="44">
        <f t="shared" si="5"/>
        <v>-81.033562000000003</v>
      </c>
      <c r="K14" s="44">
        <f t="shared" si="6"/>
        <v>-91.949180999999996</v>
      </c>
      <c r="L14" s="44"/>
      <c r="N14" s="88">
        <v>4800000000</v>
      </c>
      <c r="O14" s="88">
        <v>-25.287217999999999</v>
      </c>
      <c r="P14" s="20"/>
      <c r="Q14" s="6">
        <f t="shared" si="7"/>
        <v>5.44</v>
      </c>
      <c r="R14" s="6">
        <f t="shared" si="8"/>
        <v>-22.38937</v>
      </c>
      <c r="S14" s="44">
        <f t="shared" si="9"/>
        <v>-22.572811000000002</v>
      </c>
      <c r="T14" s="44">
        <f t="shared" si="10"/>
        <v>-22.864968999999999</v>
      </c>
      <c r="U14" s="44">
        <f t="shared" si="11"/>
        <v>-24.693127</v>
      </c>
      <c r="V14" s="44">
        <f t="shared" si="12"/>
        <v>-28.569337999999998</v>
      </c>
      <c r="W14" s="44">
        <f t="shared" si="13"/>
        <v>-39.696716000000002</v>
      </c>
      <c r="X14" s="20"/>
    </row>
    <row r="15" spans="1:24" x14ac:dyDescent="0.25">
      <c r="B15" s="88">
        <v>4960000000</v>
      </c>
      <c r="C15" s="88">
        <v>-22.956167000000001</v>
      </c>
      <c r="D15" s="20"/>
      <c r="E15" s="6">
        <f t="shared" si="0"/>
        <v>5.6</v>
      </c>
      <c r="F15" s="6">
        <f t="shared" si="1"/>
        <v>-16.917705999999999</v>
      </c>
      <c r="G15" s="44">
        <f t="shared" si="2"/>
        <v>-20.834723</v>
      </c>
      <c r="H15" s="44">
        <f t="shared" si="3"/>
        <v>-27.141798000000001</v>
      </c>
      <c r="I15" s="44">
        <f t="shared" si="4"/>
        <v>-43.896926999999998</v>
      </c>
      <c r="J15" s="44">
        <f t="shared" si="5"/>
        <v>-81.442451000000005</v>
      </c>
      <c r="K15" s="44">
        <f t="shared" si="6"/>
        <v>-69.583411999999996</v>
      </c>
      <c r="L15" s="44"/>
      <c r="N15" s="88">
        <v>4960000000</v>
      </c>
      <c r="O15" s="88">
        <v>-24.293665000000001</v>
      </c>
      <c r="P15" s="20"/>
      <c r="Q15" s="6">
        <f t="shared" si="7"/>
        <v>5.6</v>
      </c>
      <c r="R15" s="6">
        <f t="shared" si="8"/>
        <v>-21.537172000000002</v>
      </c>
      <c r="S15" s="44">
        <f t="shared" si="9"/>
        <v>-21.940290000000001</v>
      </c>
      <c r="T15" s="44">
        <f t="shared" si="10"/>
        <v>-22.354611999999999</v>
      </c>
      <c r="U15" s="44">
        <f t="shared" si="11"/>
        <v>-24.240210000000001</v>
      </c>
      <c r="V15" s="44">
        <f t="shared" si="12"/>
        <v>-57.651249</v>
      </c>
      <c r="W15" s="44">
        <f t="shared" si="13"/>
        <v>-48.765991</v>
      </c>
      <c r="X15" s="20"/>
    </row>
    <row r="16" spans="1:24" x14ac:dyDescent="0.25">
      <c r="B16" s="88">
        <v>5120000000</v>
      </c>
      <c r="C16" s="88">
        <v>-21.212980000000002</v>
      </c>
      <c r="D16" s="20"/>
      <c r="E16" s="6">
        <f t="shared" si="0"/>
        <v>5.76</v>
      </c>
      <c r="F16" s="6">
        <f t="shared" si="1"/>
        <v>-16.218260000000001</v>
      </c>
      <c r="G16" s="44">
        <f t="shared" si="2"/>
        <v>-18.975387999999999</v>
      </c>
      <c r="H16" s="44">
        <f t="shared" si="3"/>
        <v>-25.658808000000001</v>
      </c>
      <c r="I16" s="44">
        <f t="shared" si="4"/>
        <v>-43.089233</v>
      </c>
      <c r="J16" s="44">
        <f t="shared" si="5"/>
        <v>-77.459427000000005</v>
      </c>
      <c r="K16" s="44">
        <f t="shared" si="6"/>
        <v>-72.791022999999996</v>
      </c>
      <c r="L16" s="44"/>
      <c r="N16" s="88">
        <v>5120000000</v>
      </c>
      <c r="O16" s="88">
        <v>-23.634692999999999</v>
      </c>
      <c r="P16" s="20"/>
      <c r="Q16" s="6">
        <f t="shared" si="7"/>
        <v>5.76</v>
      </c>
      <c r="R16" s="6">
        <f t="shared" si="8"/>
        <v>-20.714559999999999</v>
      </c>
      <c r="S16" s="44">
        <f t="shared" si="9"/>
        <v>-20.936243000000001</v>
      </c>
      <c r="T16" s="44">
        <f t="shared" si="10"/>
        <v>-21.278099000000001</v>
      </c>
      <c r="U16" s="44">
        <f t="shared" si="11"/>
        <v>-23.052834000000001</v>
      </c>
      <c r="V16" s="44">
        <f t="shared" si="12"/>
        <v>-38.146614</v>
      </c>
      <c r="W16" s="44">
        <f t="shared" si="13"/>
        <v>-36.283588000000002</v>
      </c>
      <c r="X16" s="20"/>
    </row>
    <row r="17" spans="2:24" x14ac:dyDescent="0.25">
      <c r="B17" s="88">
        <v>5280000000</v>
      </c>
      <c r="C17" s="88">
        <v>-19.974378999999999</v>
      </c>
      <c r="D17" s="20"/>
      <c r="E17" s="6">
        <f t="shared" si="0"/>
        <v>5.92</v>
      </c>
      <c r="F17" s="6">
        <f t="shared" si="1"/>
        <v>-15.453632000000001</v>
      </c>
      <c r="G17" s="44">
        <f t="shared" si="2"/>
        <v>-17.499983</v>
      </c>
      <c r="H17" s="44">
        <f t="shared" si="3"/>
        <v>-23.637623000000001</v>
      </c>
      <c r="I17" s="44">
        <f t="shared" si="4"/>
        <v>-36.397677999999999</v>
      </c>
      <c r="J17" s="44">
        <f t="shared" si="5"/>
        <v>-65.927704000000006</v>
      </c>
      <c r="K17" s="44">
        <f t="shared" si="6"/>
        <v>-70.646584000000004</v>
      </c>
      <c r="L17" s="44"/>
      <c r="N17" s="88">
        <v>5280000000</v>
      </c>
      <c r="O17" s="88">
        <v>-22.768371999999999</v>
      </c>
      <c r="P17" s="20"/>
      <c r="Q17" s="6">
        <f t="shared" si="7"/>
        <v>5.92</v>
      </c>
      <c r="R17" s="6">
        <f t="shared" si="8"/>
        <v>-19.748764000000001</v>
      </c>
      <c r="S17" s="44">
        <f t="shared" si="9"/>
        <v>-19.882612000000002</v>
      </c>
      <c r="T17" s="44">
        <f t="shared" si="10"/>
        <v>-20.174789000000001</v>
      </c>
      <c r="U17" s="44">
        <f t="shared" si="11"/>
        <v>-21.362082999999998</v>
      </c>
      <c r="V17" s="44">
        <f t="shared" si="12"/>
        <v>-41.583027000000001</v>
      </c>
      <c r="W17" s="44">
        <f t="shared" si="13"/>
        <v>-39.453842000000002</v>
      </c>
      <c r="X17" s="20"/>
    </row>
    <row r="18" spans="2:24" x14ac:dyDescent="0.25">
      <c r="B18" s="88">
        <v>5440000000</v>
      </c>
      <c r="C18" s="88">
        <v>-18.477630999999999</v>
      </c>
      <c r="D18" s="20"/>
      <c r="E18" s="6">
        <f t="shared" si="0"/>
        <v>6.08</v>
      </c>
      <c r="F18" s="6">
        <f t="shared" si="1"/>
        <v>-14.444597</v>
      </c>
      <c r="G18" s="44">
        <f t="shared" si="2"/>
        <v>-16.196052999999999</v>
      </c>
      <c r="H18" s="44">
        <f t="shared" si="3"/>
        <v>-20.841495999999999</v>
      </c>
      <c r="I18" s="44">
        <f t="shared" si="4"/>
        <v>-28.365355000000001</v>
      </c>
      <c r="J18" s="44">
        <f t="shared" si="5"/>
        <v>-65.534385999999998</v>
      </c>
      <c r="K18" s="44">
        <f t="shared" si="6"/>
        <v>-75.972014999999999</v>
      </c>
      <c r="L18" s="44"/>
      <c r="N18" s="88">
        <v>5440000000</v>
      </c>
      <c r="O18" s="88">
        <v>-22.38937</v>
      </c>
      <c r="P18" s="20"/>
      <c r="Q18" s="6">
        <f t="shared" si="7"/>
        <v>6.08</v>
      </c>
      <c r="R18" s="6">
        <f t="shared" si="8"/>
        <v>-18.799945999999998</v>
      </c>
      <c r="S18" s="44">
        <f t="shared" si="9"/>
        <v>-18.915775</v>
      </c>
      <c r="T18" s="44">
        <f t="shared" si="10"/>
        <v>-19.181238</v>
      </c>
      <c r="U18" s="44">
        <f t="shared" si="11"/>
        <v>-20.119682000000001</v>
      </c>
      <c r="V18" s="44">
        <f t="shared" si="12"/>
        <v>-25.183859000000002</v>
      </c>
      <c r="W18" s="44">
        <f t="shared" si="13"/>
        <v>-27.411829000000001</v>
      </c>
      <c r="X18" s="20"/>
    </row>
    <row r="19" spans="2:24" x14ac:dyDescent="0.25">
      <c r="B19" s="88">
        <v>5600000000</v>
      </c>
      <c r="C19" s="88">
        <v>-16.917705999999999</v>
      </c>
      <c r="D19" s="20"/>
      <c r="E19" s="6">
        <f t="shared" si="0"/>
        <v>6.24</v>
      </c>
      <c r="F19" s="6">
        <f t="shared" si="1"/>
        <v>-13.530568000000001</v>
      </c>
      <c r="G19" s="44">
        <f t="shared" si="2"/>
        <v>-15.197495</v>
      </c>
      <c r="H19" s="44">
        <f t="shared" si="3"/>
        <v>-18.205120000000001</v>
      </c>
      <c r="I19" s="44">
        <f t="shared" si="4"/>
        <v>-24.380074</v>
      </c>
      <c r="J19" s="44">
        <f t="shared" si="5"/>
        <v>-50.207787000000003</v>
      </c>
      <c r="K19" s="44">
        <f t="shared" si="6"/>
        <v>-72.562836000000004</v>
      </c>
      <c r="L19" s="44"/>
      <c r="N19" s="88">
        <v>5600000000</v>
      </c>
      <c r="O19" s="88">
        <v>-21.537172000000002</v>
      </c>
      <c r="P19" s="20"/>
      <c r="Q19" s="6">
        <f t="shared" si="7"/>
        <v>6.24</v>
      </c>
      <c r="R19" s="6">
        <f t="shared" si="8"/>
        <v>-18.178025999999999</v>
      </c>
      <c r="S19" s="44">
        <f t="shared" si="9"/>
        <v>-18.294615</v>
      </c>
      <c r="T19" s="44">
        <f t="shared" si="10"/>
        <v>-18.57103</v>
      </c>
      <c r="U19" s="44">
        <f t="shared" si="11"/>
        <v>-19.742512000000001</v>
      </c>
      <c r="V19" s="44">
        <f t="shared" si="12"/>
        <v>-22.199482</v>
      </c>
      <c r="W19" s="44">
        <f t="shared" si="13"/>
        <v>-25.130562000000001</v>
      </c>
      <c r="X19" s="20"/>
    </row>
    <row r="20" spans="2:24" x14ac:dyDescent="0.25">
      <c r="B20" s="88">
        <v>5760000000</v>
      </c>
      <c r="C20" s="88">
        <v>-16.218260000000001</v>
      </c>
      <c r="D20" s="20"/>
      <c r="E20" s="6">
        <f t="shared" si="0"/>
        <v>6.4</v>
      </c>
      <c r="F20" s="6">
        <f t="shared" si="1"/>
        <v>-12.667624</v>
      </c>
      <c r="G20" s="44">
        <f t="shared" si="2"/>
        <v>-14.556001</v>
      </c>
      <c r="H20" s="44">
        <f t="shared" si="3"/>
        <v>-16.912476000000002</v>
      </c>
      <c r="I20" s="44">
        <f t="shared" si="4"/>
        <v>-22.660191999999999</v>
      </c>
      <c r="J20" s="44">
        <f t="shared" si="5"/>
        <v>-39.955063000000003</v>
      </c>
      <c r="K20" s="44">
        <f t="shared" si="6"/>
        <v>-69.208220999999995</v>
      </c>
      <c r="L20" s="44"/>
      <c r="N20" s="88">
        <v>5760000000</v>
      </c>
      <c r="O20" s="88">
        <v>-20.714559999999999</v>
      </c>
      <c r="P20" s="20"/>
      <c r="Q20" s="6">
        <f t="shared" si="7"/>
        <v>6.4</v>
      </c>
      <c r="R20" s="6">
        <f t="shared" si="8"/>
        <v>-17.481750000000002</v>
      </c>
      <c r="S20" s="44">
        <f t="shared" si="9"/>
        <v>-17.689897999999999</v>
      </c>
      <c r="T20" s="44">
        <f t="shared" si="10"/>
        <v>-18.006699000000001</v>
      </c>
      <c r="U20" s="44">
        <f t="shared" si="11"/>
        <v>-19.220844</v>
      </c>
      <c r="V20" s="44">
        <f t="shared" si="12"/>
        <v>-21.348108</v>
      </c>
      <c r="W20" s="44">
        <f t="shared" si="13"/>
        <v>-23.938642999999999</v>
      </c>
      <c r="X20" s="20"/>
    </row>
    <row r="21" spans="2:24" x14ac:dyDescent="0.25">
      <c r="B21" s="88">
        <v>5920000000</v>
      </c>
      <c r="C21" s="88">
        <v>-15.453632000000001</v>
      </c>
      <c r="D21" s="20"/>
      <c r="E21" s="6">
        <f t="shared" si="0"/>
        <v>6.56</v>
      </c>
      <c r="F21" s="6">
        <f t="shared" si="1"/>
        <v>-11.433733999999999</v>
      </c>
      <c r="G21" s="44">
        <f t="shared" si="2"/>
        <v>-13.153589999999999</v>
      </c>
      <c r="H21" s="44">
        <f t="shared" si="3"/>
        <v>-15.021523999999999</v>
      </c>
      <c r="I21" s="44">
        <f t="shared" si="4"/>
        <v>-21.325251000000002</v>
      </c>
      <c r="J21" s="44">
        <f t="shared" si="5"/>
        <v>-63.520119000000001</v>
      </c>
      <c r="K21" s="44">
        <f t="shared" si="6"/>
        <v>-65.701485000000005</v>
      </c>
      <c r="L21" s="44"/>
      <c r="N21" s="88">
        <v>5920000000</v>
      </c>
      <c r="O21" s="88">
        <v>-19.748764000000001</v>
      </c>
      <c r="P21" s="20"/>
      <c r="Q21" s="6">
        <f t="shared" si="7"/>
        <v>6.56</v>
      </c>
      <c r="R21" s="6">
        <f t="shared" si="8"/>
        <v>-16.660387</v>
      </c>
      <c r="S21" s="44">
        <f t="shared" si="9"/>
        <v>-16.848981999999999</v>
      </c>
      <c r="T21" s="44">
        <f t="shared" si="10"/>
        <v>-17.152380000000001</v>
      </c>
      <c r="U21" s="44">
        <f t="shared" si="11"/>
        <v>-18.079543999999999</v>
      </c>
      <c r="V21" s="44">
        <f t="shared" si="12"/>
        <v>-22.203448999999999</v>
      </c>
      <c r="W21" s="44">
        <f t="shared" si="13"/>
        <v>-21.903117999999999</v>
      </c>
      <c r="X21" s="20"/>
    </row>
    <row r="22" spans="2:24" x14ac:dyDescent="0.25">
      <c r="B22" s="88">
        <v>6080000000</v>
      </c>
      <c r="C22" s="88">
        <v>-14.444597</v>
      </c>
      <c r="D22" s="20"/>
      <c r="E22" s="6">
        <f t="shared" si="0"/>
        <v>6.72</v>
      </c>
      <c r="F22" s="6">
        <f t="shared" si="1"/>
        <v>-9.9663094999999995</v>
      </c>
      <c r="G22" s="44">
        <f t="shared" si="2"/>
        <v>-11.289845</v>
      </c>
      <c r="H22" s="44">
        <f t="shared" si="3"/>
        <v>-13.780946</v>
      </c>
      <c r="I22" s="44">
        <f t="shared" si="4"/>
        <v>-19.767531999999999</v>
      </c>
      <c r="J22" s="44">
        <f t="shared" si="5"/>
        <v>-52.654193999999997</v>
      </c>
      <c r="K22" s="44">
        <f t="shared" si="6"/>
        <v>-52.141983000000003</v>
      </c>
      <c r="L22" s="44"/>
      <c r="N22" s="88">
        <v>6080000000</v>
      </c>
      <c r="O22" s="88">
        <v>-18.799945999999998</v>
      </c>
      <c r="P22" s="20"/>
      <c r="Q22" s="6">
        <f t="shared" si="7"/>
        <v>6.72</v>
      </c>
      <c r="R22" s="6">
        <f t="shared" si="8"/>
        <v>-15.813568999999999</v>
      </c>
      <c r="S22" s="44">
        <f t="shared" si="9"/>
        <v>-16.012340999999999</v>
      </c>
      <c r="T22" s="44">
        <f t="shared" si="10"/>
        <v>-16.333786</v>
      </c>
      <c r="U22" s="44">
        <f t="shared" si="11"/>
        <v>-17.242811</v>
      </c>
      <c r="V22" s="44">
        <f t="shared" si="12"/>
        <v>-20.931639000000001</v>
      </c>
      <c r="W22" s="44">
        <f t="shared" si="13"/>
        <v>-20.802046000000001</v>
      </c>
      <c r="X22" s="20"/>
    </row>
    <row r="23" spans="2:24" x14ac:dyDescent="0.25">
      <c r="B23" s="88">
        <v>6240000000</v>
      </c>
      <c r="C23" s="88">
        <v>-13.530568000000001</v>
      </c>
      <c r="D23" s="20"/>
      <c r="E23" s="6">
        <f t="shared" si="0"/>
        <v>6.88</v>
      </c>
      <c r="F23" s="6">
        <f t="shared" si="1"/>
        <v>-8.8084345000000006</v>
      </c>
      <c r="G23" s="44">
        <f t="shared" si="2"/>
        <v>-9.4814357999999999</v>
      </c>
      <c r="H23" s="44">
        <f t="shared" si="3"/>
        <v>-11.976545</v>
      </c>
      <c r="I23" s="44">
        <f t="shared" si="4"/>
        <v>-15.381212</v>
      </c>
      <c r="J23" s="44">
        <f t="shared" si="5"/>
        <v>-47.953384</v>
      </c>
      <c r="K23" s="44">
        <f t="shared" si="6"/>
        <v>-43.105300999999997</v>
      </c>
      <c r="L23" s="44"/>
      <c r="N23" s="88">
        <v>6240000000</v>
      </c>
      <c r="O23" s="88">
        <v>-18.178025999999999</v>
      </c>
      <c r="P23" s="20"/>
      <c r="Q23" s="6">
        <f t="shared" si="7"/>
        <v>6.88</v>
      </c>
      <c r="R23" s="6">
        <f t="shared" si="8"/>
        <v>-14.994158000000001</v>
      </c>
      <c r="S23" s="44">
        <f t="shared" si="9"/>
        <v>-15.125826999999999</v>
      </c>
      <c r="T23" s="44">
        <f t="shared" si="10"/>
        <v>-15.425344000000001</v>
      </c>
      <c r="U23" s="44">
        <f t="shared" si="11"/>
        <v>-16.177855999999998</v>
      </c>
      <c r="V23" s="44">
        <f t="shared" si="12"/>
        <v>-19.861065</v>
      </c>
      <c r="W23" s="44">
        <f t="shared" si="13"/>
        <v>-19.373898000000001</v>
      </c>
      <c r="X23" s="20"/>
    </row>
    <row r="24" spans="2:24" x14ac:dyDescent="0.25">
      <c r="B24" s="88">
        <v>6400000000</v>
      </c>
      <c r="C24" s="88">
        <v>-12.667624</v>
      </c>
      <c r="D24" s="20"/>
      <c r="E24" s="6">
        <f t="shared" si="0"/>
        <v>7.04</v>
      </c>
      <c r="F24" s="6">
        <f t="shared" si="1"/>
        <v>-8.0075207000000006</v>
      </c>
      <c r="G24" s="44">
        <f t="shared" si="2"/>
        <v>-8.5588303000000003</v>
      </c>
      <c r="H24" s="44">
        <f t="shared" si="3"/>
        <v>-10.420468</v>
      </c>
      <c r="I24" s="44">
        <f t="shared" si="4"/>
        <v>-12.427491</v>
      </c>
      <c r="J24" s="44">
        <f t="shared" si="5"/>
        <v>-22.199103999999998</v>
      </c>
      <c r="K24" s="44">
        <f t="shared" si="6"/>
        <v>-23.110056</v>
      </c>
      <c r="L24" s="44"/>
      <c r="N24" s="88">
        <v>6400000000</v>
      </c>
      <c r="O24" s="88">
        <v>-17.481750000000002</v>
      </c>
      <c r="P24" s="20"/>
      <c r="Q24" s="6">
        <f t="shared" si="7"/>
        <v>7.04</v>
      </c>
      <c r="R24" s="6">
        <f t="shared" si="8"/>
        <v>-14.071878</v>
      </c>
      <c r="S24" s="44">
        <f t="shared" si="9"/>
        <v>-14.137022</v>
      </c>
      <c r="T24" s="44">
        <f t="shared" si="10"/>
        <v>-14.302008000000001</v>
      </c>
      <c r="U24" s="44">
        <f t="shared" si="11"/>
        <v>-14.639403</v>
      </c>
      <c r="V24" s="44">
        <f t="shared" si="12"/>
        <v>-16.285602999999998</v>
      </c>
      <c r="W24" s="44">
        <f t="shared" si="13"/>
        <v>-16.42934</v>
      </c>
      <c r="X24" s="20"/>
    </row>
    <row r="25" spans="2:24" x14ac:dyDescent="0.25">
      <c r="B25" s="88">
        <v>6560000000</v>
      </c>
      <c r="C25" s="88">
        <v>-11.433733999999999</v>
      </c>
      <c r="D25" s="20"/>
      <c r="E25" s="6">
        <f t="shared" si="0"/>
        <v>7.2</v>
      </c>
      <c r="F25" s="6">
        <f t="shared" si="1"/>
        <v>-7.0378132000000004</v>
      </c>
      <c r="G25" s="44">
        <f t="shared" si="2"/>
        <v>-7.4111586000000003</v>
      </c>
      <c r="H25" s="44">
        <f t="shared" si="3"/>
        <v>-9.1311722</v>
      </c>
      <c r="I25" s="44">
        <f t="shared" si="4"/>
        <v>-10.66718</v>
      </c>
      <c r="J25" s="44">
        <f t="shared" si="5"/>
        <v>-14.240997999999999</v>
      </c>
      <c r="K25" s="44">
        <f t="shared" si="6"/>
        <v>-18.118020999999999</v>
      </c>
      <c r="L25" s="44"/>
      <c r="N25" s="88">
        <v>6560000000</v>
      </c>
      <c r="O25" s="88">
        <v>-16.660387</v>
      </c>
      <c r="P25" s="20"/>
      <c r="Q25" s="6">
        <f t="shared" si="7"/>
        <v>7.2</v>
      </c>
      <c r="R25" s="6">
        <f t="shared" si="8"/>
        <v>-13.262886999999999</v>
      </c>
      <c r="S25" s="44">
        <f t="shared" si="9"/>
        <v>-13.2986</v>
      </c>
      <c r="T25" s="44">
        <f t="shared" si="10"/>
        <v>-13.426553999999999</v>
      </c>
      <c r="U25" s="44">
        <f t="shared" si="11"/>
        <v>-13.751485000000001</v>
      </c>
      <c r="V25" s="44">
        <f t="shared" si="12"/>
        <v>-14.576532</v>
      </c>
      <c r="W25" s="44">
        <f t="shared" si="13"/>
        <v>-15.224373999999999</v>
      </c>
      <c r="X25" s="20"/>
    </row>
    <row r="26" spans="2:24" x14ac:dyDescent="0.25">
      <c r="B26" s="88">
        <v>6720000000</v>
      </c>
      <c r="C26" s="88">
        <v>-9.9663094999999995</v>
      </c>
      <c r="D26" s="20"/>
      <c r="E26" s="6">
        <f t="shared" si="0"/>
        <v>7.36</v>
      </c>
      <c r="F26" s="6">
        <f t="shared" si="1"/>
        <v>-6.3700241999999996</v>
      </c>
      <c r="G26" s="44">
        <f t="shared" si="2"/>
        <v>-6.5161781000000003</v>
      </c>
      <c r="H26" s="44">
        <f t="shared" si="3"/>
        <v>-7.6482029000000002</v>
      </c>
      <c r="I26" s="44">
        <f t="shared" si="4"/>
        <v>-8.9568872000000006</v>
      </c>
      <c r="J26" s="44">
        <f t="shared" si="5"/>
        <v>-19.014607999999999</v>
      </c>
      <c r="K26" s="44">
        <f t="shared" si="6"/>
        <v>-18.069368000000001</v>
      </c>
      <c r="L26" s="44"/>
      <c r="N26" s="88">
        <v>6720000000</v>
      </c>
      <c r="O26" s="88">
        <v>-15.813568999999999</v>
      </c>
      <c r="P26" s="20"/>
      <c r="Q26" s="6">
        <f t="shared" si="7"/>
        <v>7.36</v>
      </c>
      <c r="R26" s="6">
        <f t="shared" si="8"/>
        <v>-12.400247</v>
      </c>
      <c r="S26" s="44">
        <f t="shared" si="9"/>
        <v>-12.427382</v>
      </c>
      <c r="T26" s="44">
        <f t="shared" si="10"/>
        <v>-12.542341</v>
      </c>
      <c r="U26" s="44">
        <f t="shared" si="11"/>
        <v>-12.897299</v>
      </c>
      <c r="V26" s="44">
        <f t="shared" si="12"/>
        <v>-15.254004</v>
      </c>
      <c r="W26" s="44">
        <f t="shared" si="13"/>
        <v>-15.072298999999999</v>
      </c>
      <c r="X26" s="20"/>
    </row>
    <row r="27" spans="2:24" x14ac:dyDescent="0.25">
      <c r="B27" s="88">
        <v>6880000000</v>
      </c>
      <c r="C27" s="88">
        <v>-8.8084345000000006</v>
      </c>
      <c r="D27" s="20"/>
      <c r="E27" s="6">
        <f t="shared" si="0"/>
        <v>7.52</v>
      </c>
      <c r="F27" s="6">
        <f t="shared" si="1"/>
        <v>-5.8882007999999999</v>
      </c>
      <c r="G27" s="44">
        <f t="shared" si="2"/>
        <v>-6.0071092000000004</v>
      </c>
      <c r="H27" s="44">
        <f t="shared" si="3"/>
        <v>-6.7847876999999999</v>
      </c>
      <c r="I27" s="44">
        <f t="shared" si="4"/>
        <v>-7.7916569999999998</v>
      </c>
      <c r="J27" s="44">
        <f t="shared" si="5"/>
        <v>-15.102121</v>
      </c>
      <c r="K27" s="44">
        <f t="shared" si="6"/>
        <v>-14.532235999999999</v>
      </c>
      <c r="L27" s="44"/>
      <c r="N27" s="88">
        <v>6880000000</v>
      </c>
      <c r="O27" s="88">
        <v>-14.994158000000001</v>
      </c>
      <c r="P27" s="20"/>
      <c r="Q27" s="6">
        <f t="shared" si="7"/>
        <v>7.52</v>
      </c>
      <c r="R27" s="6">
        <f t="shared" si="8"/>
        <v>-11.564862</v>
      </c>
      <c r="S27" s="44">
        <f t="shared" si="9"/>
        <v>-11.52674</v>
      </c>
      <c r="T27" s="44">
        <f t="shared" si="10"/>
        <v>-11.595649</v>
      </c>
      <c r="U27" s="44">
        <f t="shared" si="11"/>
        <v>-11.885868</v>
      </c>
      <c r="V27" s="44">
        <f t="shared" si="12"/>
        <v>-13.902365</v>
      </c>
      <c r="W27" s="44">
        <f t="shared" si="13"/>
        <v>-13.802082</v>
      </c>
      <c r="X27" s="20"/>
    </row>
    <row r="28" spans="2:24" x14ac:dyDescent="0.25">
      <c r="B28" s="88">
        <v>7040000000</v>
      </c>
      <c r="C28" s="88">
        <v>-8.0075207000000006</v>
      </c>
      <c r="D28" s="20"/>
      <c r="E28" s="6">
        <f t="shared" si="0"/>
        <v>7.68</v>
      </c>
      <c r="F28" s="6">
        <f t="shared" si="1"/>
        <v>-5.5054197</v>
      </c>
      <c r="G28" s="44">
        <f t="shared" si="2"/>
        <v>-5.6287231000000002</v>
      </c>
      <c r="H28" s="44">
        <f t="shared" si="3"/>
        <v>-6.2237233999999999</v>
      </c>
      <c r="I28" s="44">
        <f t="shared" si="4"/>
        <v>-7.1303691999999996</v>
      </c>
      <c r="J28" s="44">
        <f t="shared" si="5"/>
        <v>-24.359532999999999</v>
      </c>
      <c r="K28" s="44">
        <f t="shared" si="6"/>
        <v>-22.775369999999999</v>
      </c>
      <c r="L28" s="44"/>
      <c r="N28" s="88">
        <v>7040000000</v>
      </c>
      <c r="O28" s="88">
        <v>-14.071878</v>
      </c>
      <c r="P28" s="20"/>
      <c r="Q28" s="6">
        <f t="shared" si="7"/>
        <v>7.68</v>
      </c>
      <c r="R28" s="6">
        <f t="shared" si="8"/>
        <v>-10.575277</v>
      </c>
      <c r="S28" s="44">
        <f t="shared" si="9"/>
        <v>-10.503265000000001</v>
      </c>
      <c r="T28" s="44">
        <f t="shared" si="10"/>
        <v>-10.547867</v>
      </c>
      <c r="U28" s="44">
        <f t="shared" si="11"/>
        <v>-10.691090000000001</v>
      </c>
      <c r="V28" s="44">
        <f t="shared" si="12"/>
        <v>-13.492167</v>
      </c>
      <c r="W28" s="44">
        <f t="shared" si="13"/>
        <v>-13.373621</v>
      </c>
      <c r="X28" s="20"/>
    </row>
    <row r="29" spans="2:24" x14ac:dyDescent="0.25">
      <c r="B29" s="88">
        <v>7200000000</v>
      </c>
      <c r="C29" s="88">
        <v>-7.0378132000000004</v>
      </c>
      <c r="D29" s="20"/>
      <c r="E29" s="6">
        <f t="shared" si="0"/>
        <v>7.84</v>
      </c>
      <c r="F29" s="6">
        <f t="shared" si="1"/>
        <v>-5.5382271000000003</v>
      </c>
      <c r="G29" s="44">
        <f t="shared" si="2"/>
        <v>-5.5921029999999998</v>
      </c>
      <c r="H29" s="44">
        <f t="shared" si="3"/>
        <v>-5.8997821999999998</v>
      </c>
      <c r="I29" s="44">
        <f t="shared" si="4"/>
        <v>-6.8410621000000003</v>
      </c>
      <c r="J29" s="44">
        <f t="shared" si="5"/>
        <v>-10.742265</v>
      </c>
      <c r="K29" s="44">
        <f t="shared" si="6"/>
        <v>-10.436083</v>
      </c>
      <c r="L29" s="44"/>
      <c r="N29" s="88">
        <v>7200000000</v>
      </c>
      <c r="O29" s="88">
        <v>-13.262886999999999</v>
      </c>
      <c r="P29" s="20"/>
      <c r="Q29" s="6">
        <f t="shared" si="7"/>
        <v>7.84</v>
      </c>
      <c r="R29" s="6">
        <f t="shared" si="8"/>
        <v>-9.8578414999999993</v>
      </c>
      <c r="S29" s="44">
        <f t="shared" si="9"/>
        <v>-9.7809171999999993</v>
      </c>
      <c r="T29" s="44">
        <f t="shared" si="10"/>
        <v>-9.7637967999999997</v>
      </c>
      <c r="U29" s="44">
        <f t="shared" si="11"/>
        <v>-9.8408346000000009</v>
      </c>
      <c r="V29" s="44">
        <f t="shared" si="12"/>
        <v>-11.105895</v>
      </c>
      <c r="W29" s="44">
        <f t="shared" si="13"/>
        <v>-11.015511</v>
      </c>
      <c r="X29" s="20"/>
    </row>
    <row r="30" spans="2:24" x14ac:dyDescent="0.25">
      <c r="B30" s="88">
        <v>7360000000</v>
      </c>
      <c r="C30" s="88">
        <v>-6.3700241999999996</v>
      </c>
      <c r="D30" s="20"/>
      <c r="E30" s="6">
        <f t="shared" si="0"/>
        <v>8</v>
      </c>
      <c r="F30" s="6">
        <f t="shared" si="1"/>
        <v>-5.4732561000000004</v>
      </c>
      <c r="G30" s="44">
        <f t="shared" si="2"/>
        <v>-5.5209932000000004</v>
      </c>
      <c r="H30" s="44">
        <f t="shared" si="3"/>
        <v>-5.7501163000000002</v>
      </c>
      <c r="I30" s="44">
        <f t="shared" si="4"/>
        <v>-6.6166362999999997</v>
      </c>
      <c r="J30" s="44">
        <f t="shared" si="5"/>
        <v>-8.7991390000000003</v>
      </c>
      <c r="K30" s="44">
        <f t="shared" si="6"/>
        <v>-8.6015692000000001</v>
      </c>
      <c r="L30" s="44"/>
      <c r="N30" s="88">
        <v>7360000000</v>
      </c>
      <c r="O30" s="88">
        <v>-12.400247</v>
      </c>
      <c r="P30" s="20"/>
      <c r="Q30" s="6">
        <f t="shared" si="7"/>
        <v>8</v>
      </c>
      <c r="R30" s="6">
        <f t="shared" si="8"/>
        <v>-9.3583841000000003</v>
      </c>
      <c r="S30" s="44">
        <f t="shared" si="9"/>
        <v>-9.2549676999999999</v>
      </c>
      <c r="T30" s="44">
        <f t="shared" si="10"/>
        <v>-9.2404527999999999</v>
      </c>
      <c r="U30" s="44">
        <f t="shared" si="11"/>
        <v>-9.2670984000000001</v>
      </c>
      <c r="V30" s="44">
        <f t="shared" si="12"/>
        <v>-10.023866999999999</v>
      </c>
      <c r="W30" s="44">
        <f t="shared" si="13"/>
        <v>-9.9738035000000007</v>
      </c>
      <c r="X30" s="20"/>
    </row>
    <row r="31" spans="2:24" x14ac:dyDescent="0.25">
      <c r="B31" s="88">
        <v>7520000000</v>
      </c>
      <c r="C31" s="88">
        <v>-5.8882007999999999</v>
      </c>
      <c r="D31" s="20"/>
      <c r="E31" s="6">
        <f t="shared" si="0"/>
        <v>8.16</v>
      </c>
      <c r="F31" s="6">
        <f t="shared" si="1"/>
        <v>-5.3391355999999996</v>
      </c>
      <c r="G31" s="44">
        <f t="shared" si="2"/>
        <v>-5.4048943999999999</v>
      </c>
      <c r="H31" s="44">
        <f t="shared" si="3"/>
        <v>-5.6451516000000002</v>
      </c>
      <c r="I31" s="44">
        <f t="shared" si="4"/>
        <v>-6.4402765999999998</v>
      </c>
      <c r="J31" s="44">
        <f t="shared" si="5"/>
        <v>-6.9557633000000001</v>
      </c>
      <c r="K31" s="44">
        <f t="shared" si="6"/>
        <v>-7.5918340999999998</v>
      </c>
      <c r="L31" s="44"/>
      <c r="N31" s="88">
        <v>7520000000</v>
      </c>
      <c r="O31" s="88">
        <v>-11.564862</v>
      </c>
      <c r="P31" s="20"/>
      <c r="Q31" s="6">
        <f t="shared" si="7"/>
        <v>8.16</v>
      </c>
      <c r="R31" s="6">
        <f t="shared" si="8"/>
        <v>-9.0407142999999994</v>
      </c>
      <c r="S31" s="44">
        <f t="shared" si="9"/>
        <v>-8.9157256999999994</v>
      </c>
      <c r="T31" s="44">
        <f t="shared" si="10"/>
        <v>-8.8817511000000007</v>
      </c>
      <c r="U31" s="44">
        <f t="shared" si="11"/>
        <v>-8.8785609999999995</v>
      </c>
      <c r="V31" s="44">
        <f t="shared" si="12"/>
        <v>-8.9366254999999999</v>
      </c>
      <c r="W31" s="44">
        <f t="shared" si="13"/>
        <v>-9.1302786000000005</v>
      </c>
      <c r="X31" s="20"/>
    </row>
    <row r="32" spans="2:24" x14ac:dyDescent="0.25">
      <c r="B32" s="88">
        <v>7680000000</v>
      </c>
      <c r="C32" s="88">
        <v>-5.5054197</v>
      </c>
      <c r="D32" s="20"/>
      <c r="E32" s="6">
        <f t="shared" si="0"/>
        <v>8.32</v>
      </c>
      <c r="F32" s="6">
        <f t="shared" si="1"/>
        <v>-5.3045311000000002</v>
      </c>
      <c r="G32" s="44">
        <f t="shared" si="2"/>
        <v>-5.3986711999999999</v>
      </c>
      <c r="H32" s="44">
        <f t="shared" si="3"/>
        <v>-5.6584276999999998</v>
      </c>
      <c r="I32" s="44">
        <f t="shared" si="4"/>
        <v>-6.3796191000000002</v>
      </c>
      <c r="J32" s="44">
        <f t="shared" si="5"/>
        <v>-6.8192653999999999</v>
      </c>
      <c r="K32" s="44">
        <f t="shared" si="6"/>
        <v>-7.3360677000000001</v>
      </c>
      <c r="L32" s="44"/>
      <c r="N32" s="88">
        <v>7680000000</v>
      </c>
      <c r="O32" s="88">
        <v>-10.575277</v>
      </c>
      <c r="P32" s="20"/>
      <c r="Q32" s="6">
        <f t="shared" si="7"/>
        <v>8.32</v>
      </c>
      <c r="R32" s="6">
        <f t="shared" si="8"/>
        <v>-8.8805790000000009</v>
      </c>
      <c r="S32" s="44">
        <f t="shared" si="9"/>
        <v>-8.7451468000000006</v>
      </c>
      <c r="T32" s="44">
        <f t="shared" si="10"/>
        <v>-8.6794252000000007</v>
      </c>
      <c r="U32" s="44">
        <f t="shared" si="11"/>
        <v>-8.6512279999999997</v>
      </c>
      <c r="V32" s="44">
        <f t="shared" si="12"/>
        <v>-8.6661252999999991</v>
      </c>
      <c r="W32" s="44">
        <f t="shared" si="13"/>
        <v>-8.7656326</v>
      </c>
      <c r="X32" s="20"/>
    </row>
    <row r="33" spans="2:24" x14ac:dyDescent="0.25">
      <c r="B33" s="88">
        <v>7840000000</v>
      </c>
      <c r="C33" s="88">
        <v>-5.5382271000000003</v>
      </c>
      <c r="D33" s="20"/>
      <c r="E33" s="6">
        <f t="shared" si="0"/>
        <v>8.48</v>
      </c>
      <c r="F33" s="6">
        <f t="shared" si="1"/>
        <v>-5.3966231000000002</v>
      </c>
      <c r="G33" s="44">
        <f t="shared" si="2"/>
        <v>-5.5211133999999999</v>
      </c>
      <c r="H33" s="44">
        <f t="shared" si="3"/>
        <v>-5.8322329999999996</v>
      </c>
      <c r="I33" s="44">
        <f t="shared" si="4"/>
        <v>-6.4148759999999996</v>
      </c>
      <c r="J33" s="44">
        <f t="shared" si="5"/>
        <v>-6.7659659000000003</v>
      </c>
      <c r="K33" s="44">
        <f t="shared" si="6"/>
        <v>-7.1762819000000002</v>
      </c>
      <c r="L33" s="44"/>
      <c r="N33" s="88">
        <v>7840000000</v>
      </c>
      <c r="O33" s="88">
        <v>-9.8578414999999993</v>
      </c>
      <c r="P33" s="20"/>
      <c r="Q33" s="6">
        <f t="shared" si="7"/>
        <v>8.48</v>
      </c>
      <c r="R33" s="6">
        <f t="shared" si="8"/>
        <v>-8.7298088000000007</v>
      </c>
      <c r="S33" s="44">
        <f t="shared" si="9"/>
        <v>-8.6210450999999999</v>
      </c>
      <c r="T33" s="44">
        <f t="shared" si="10"/>
        <v>-8.5679359000000002</v>
      </c>
      <c r="U33" s="44">
        <f t="shared" si="11"/>
        <v>-8.5483665000000002</v>
      </c>
      <c r="V33" s="44">
        <f t="shared" si="12"/>
        <v>-8.5762748999999996</v>
      </c>
      <c r="W33" s="44">
        <f t="shared" si="13"/>
        <v>-8.6759424000000003</v>
      </c>
      <c r="X33" s="20"/>
    </row>
    <row r="34" spans="2:24" x14ac:dyDescent="0.25">
      <c r="B34" s="88">
        <v>8000000000</v>
      </c>
      <c r="C34" s="88">
        <v>-5.4732561000000004</v>
      </c>
      <c r="D34" s="20"/>
      <c r="E34" s="6">
        <f t="shared" si="0"/>
        <v>8.64</v>
      </c>
      <c r="F34" s="6">
        <f t="shared" si="1"/>
        <v>-5.4301180999999996</v>
      </c>
      <c r="G34" s="44">
        <f t="shared" si="2"/>
        <v>-5.5492495999999996</v>
      </c>
      <c r="H34" s="44">
        <f t="shared" si="3"/>
        <v>-5.8722481999999996</v>
      </c>
      <c r="I34" s="44">
        <f t="shared" si="4"/>
        <v>-6.3512154000000001</v>
      </c>
      <c r="J34" s="44">
        <f t="shared" si="5"/>
        <v>-6.6608896</v>
      </c>
      <c r="K34" s="44">
        <f t="shared" si="6"/>
        <v>-7.0037798999999996</v>
      </c>
      <c r="L34" s="44"/>
      <c r="N34" s="88">
        <v>8000000000</v>
      </c>
      <c r="O34" s="88">
        <v>-9.3583841000000003</v>
      </c>
      <c r="P34" s="20"/>
      <c r="Q34" s="6">
        <f t="shared" si="7"/>
        <v>8.64</v>
      </c>
      <c r="R34" s="6">
        <f t="shared" si="8"/>
        <v>-8.6276655000000009</v>
      </c>
      <c r="S34" s="44">
        <f t="shared" si="9"/>
        <v>-8.5573701999999994</v>
      </c>
      <c r="T34" s="44">
        <f t="shared" si="10"/>
        <v>-8.5192604000000003</v>
      </c>
      <c r="U34" s="44">
        <f t="shared" si="11"/>
        <v>-8.5088223999999997</v>
      </c>
      <c r="V34" s="44">
        <f t="shared" si="12"/>
        <v>-8.5533228000000001</v>
      </c>
      <c r="W34" s="44">
        <f t="shared" si="13"/>
        <v>-8.6422109999999996</v>
      </c>
      <c r="X34" s="20"/>
    </row>
    <row r="35" spans="2:24" x14ac:dyDescent="0.25">
      <c r="B35" s="88">
        <v>8160000000</v>
      </c>
      <c r="C35" s="88">
        <v>-5.3391355999999996</v>
      </c>
      <c r="D35" s="20"/>
      <c r="E35" s="6">
        <f t="shared" si="0"/>
        <v>8.8000000000000007</v>
      </c>
      <c r="F35" s="6">
        <f t="shared" si="1"/>
        <v>-5.5833611000000003</v>
      </c>
      <c r="G35" s="44">
        <f t="shared" si="2"/>
        <v>-5.7351612999999997</v>
      </c>
      <c r="H35" s="44">
        <f t="shared" si="3"/>
        <v>-6.0944022999999996</v>
      </c>
      <c r="I35" s="44">
        <f t="shared" si="4"/>
        <v>-6.5411782000000001</v>
      </c>
      <c r="J35" s="44">
        <f t="shared" si="5"/>
        <v>-6.8197694000000002</v>
      </c>
      <c r="K35" s="44">
        <f t="shared" si="6"/>
        <v>-7.1331673000000002</v>
      </c>
      <c r="L35" s="44"/>
      <c r="N35" s="88">
        <v>8160000000</v>
      </c>
      <c r="O35" s="88">
        <v>-9.0407142999999994</v>
      </c>
      <c r="P35" s="20"/>
      <c r="Q35" s="6">
        <f t="shared" si="7"/>
        <v>8.8000000000000007</v>
      </c>
      <c r="R35" s="6">
        <f t="shared" si="8"/>
        <v>-8.6458025000000003</v>
      </c>
      <c r="S35" s="44">
        <f t="shared" si="9"/>
        <v>-8.6216907999999997</v>
      </c>
      <c r="T35" s="44">
        <f t="shared" si="10"/>
        <v>-8.6098251000000001</v>
      </c>
      <c r="U35" s="44">
        <f t="shared" si="11"/>
        <v>-8.6453409000000008</v>
      </c>
      <c r="V35" s="44">
        <f t="shared" si="12"/>
        <v>-8.7282743000000007</v>
      </c>
      <c r="W35" s="44">
        <f t="shared" si="13"/>
        <v>-8.8549317999999992</v>
      </c>
      <c r="X35" s="20"/>
    </row>
    <row r="36" spans="2:24" x14ac:dyDescent="0.25">
      <c r="B36" s="88">
        <v>8320000000</v>
      </c>
      <c r="C36" s="88">
        <v>-5.3045311000000002</v>
      </c>
      <c r="D36" s="20"/>
      <c r="E36" s="6">
        <f t="shared" si="0"/>
        <v>8.9600000000000009</v>
      </c>
      <c r="F36" s="6">
        <f t="shared" si="1"/>
        <v>-5.6099152999999999</v>
      </c>
      <c r="G36" s="44">
        <f t="shared" si="2"/>
        <v>-5.7466353999999997</v>
      </c>
      <c r="H36" s="44">
        <f t="shared" si="3"/>
        <v>-6.0844478999999998</v>
      </c>
      <c r="I36" s="44">
        <f t="shared" si="4"/>
        <v>-6.4740361999999996</v>
      </c>
      <c r="J36" s="44">
        <f t="shared" si="5"/>
        <v>-6.7194848</v>
      </c>
      <c r="K36" s="44">
        <f t="shared" si="6"/>
        <v>-6.9998217</v>
      </c>
      <c r="L36" s="44"/>
      <c r="N36" s="88">
        <v>8320000000</v>
      </c>
      <c r="O36" s="88">
        <v>-8.8805790000000009</v>
      </c>
      <c r="P36" s="20"/>
      <c r="Q36" s="6">
        <f t="shared" si="7"/>
        <v>8.9600000000000009</v>
      </c>
      <c r="R36" s="6">
        <f t="shared" si="8"/>
        <v>-8.5906552999999999</v>
      </c>
      <c r="S36" s="44">
        <f t="shared" si="9"/>
        <v>-8.5873288999999993</v>
      </c>
      <c r="T36" s="44">
        <f t="shared" si="10"/>
        <v>-8.6033162999999995</v>
      </c>
      <c r="U36" s="44">
        <f t="shared" si="11"/>
        <v>-8.6825533000000004</v>
      </c>
      <c r="V36" s="44">
        <f t="shared" si="12"/>
        <v>-8.7905911999999997</v>
      </c>
      <c r="W36" s="44">
        <f t="shared" si="13"/>
        <v>-8.9396161999999997</v>
      </c>
      <c r="X36" s="20"/>
    </row>
    <row r="37" spans="2:24" x14ac:dyDescent="0.25">
      <c r="B37" s="88">
        <v>8480000000</v>
      </c>
      <c r="C37" s="88">
        <v>-5.3966231000000002</v>
      </c>
      <c r="D37" s="20"/>
      <c r="E37" s="6">
        <f t="shared" si="0"/>
        <v>9.1199999999999992</v>
      </c>
      <c r="F37" s="6">
        <f t="shared" si="1"/>
        <v>-5.6864509999999999</v>
      </c>
      <c r="G37" s="44">
        <f t="shared" si="2"/>
        <v>-5.8053765000000004</v>
      </c>
      <c r="H37" s="44">
        <f t="shared" si="3"/>
        <v>-6.1610855999999998</v>
      </c>
      <c r="I37" s="44">
        <f t="shared" si="4"/>
        <v>-6.5134530000000002</v>
      </c>
      <c r="J37" s="44">
        <f t="shared" si="5"/>
        <v>-6.7586408000000002</v>
      </c>
      <c r="K37" s="44">
        <f t="shared" si="6"/>
        <v>-7.0174599000000004</v>
      </c>
      <c r="L37" s="44"/>
      <c r="N37" s="88">
        <v>8480000000</v>
      </c>
      <c r="O37" s="88">
        <v>-8.7298088000000007</v>
      </c>
      <c r="P37" s="20"/>
      <c r="Q37" s="6">
        <f t="shared" si="7"/>
        <v>9.1199999999999992</v>
      </c>
      <c r="R37" s="6">
        <f t="shared" si="8"/>
        <v>-8.5996846999999992</v>
      </c>
      <c r="S37" s="44">
        <f t="shared" si="9"/>
        <v>-8.6389970999999992</v>
      </c>
      <c r="T37" s="44">
        <f t="shared" si="10"/>
        <v>-8.6654672999999995</v>
      </c>
      <c r="U37" s="44">
        <f t="shared" si="11"/>
        <v>-8.7517405000000004</v>
      </c>
      <c r="V37" s="44">
        <f t="shared" si="12"/>
        <v>-8.8840389000000002</v>
      </c>
      <c r="W37" s="44">
        <f t="shared" si="13"/>
        <v>-9.0407475999999996</v>
      </c>
      <c r="X37" s="20"/>
    </row>
    <row r="38" spans="2:24" x14ac:dyDescent="0.25">
      <c r="B38" s="88">
        <v>8640000000</v>
      </c>
      <c r="C38" s="88">
        <v>-5.4301180999999996</v>
      </c>
      <c r="D38" s="20"/>
      <c r="E38" s="6">
        <f t="shared" si="0"/>
        <v>9.2799999999999994</v>
      </c>
      <c r="F38" s="6">
        <f t="shared" si="1"/>
        <v>-5.8138914000000002</v>
      </c>
      <c r="G38" s="44">
        <f t="shared" si="2"/>
        <v>-5.8984895000000002</v>
      </c>
      <c r="H38" s="44">
        <f t="shared" si="3"/>
        <v>-6.2047667999999998</v>
      </c>
      <c r="I38" s="44">
        <f t="shared" si="4"/>
        <v>-6.5303706999999998</v>
      </c>
      <c r="J38" s="44">
        <f t="shared" si="5"/>
        <v>-6.7650250999999999</v>
      </c>
      <c r="K38" s="44">
        <f t="shared" si="6"/>
        <v>-7.0131698</v>
      </c>
      <c r="L38" s="44"/>
      <c r="N38" s="88">
        <v>8640000000</v>
      </c>
      <c r="O38" s="88">
        <v>-8.6276655000000009</v>
      </c>
      <c r="P38" s="20"/>
      <c r="Q38" s="6">
        <f t="shared" si="7"/>
        <v>9.2799999999999994</v>
      </c>
      <c r="R38" s="6">
        <f t="shared" si="8"/>
        <v>-8.6325426000000007</v>
      </c>
      <c r="S38" s="44">
        <f t="shared" si="9"/>
        <v>-8.6696577000000001</v>
      </c>
      <c r="T38" s="44">
        <f t="shared" si="10"/>
        <v>-8.7100582000000006</v>
      </c>
      <c r="U38" s="44">
        <f t="shared" si="11"/>
        <v>-8.8190364999999993</v>
      </c>
      <c r="V38" s="44">
        <f t="shared" si="12"/>
        <v>-8.9604567999999993</v>
      </c>
      <c r="W38" s="44">
        <f t="shared" si="13"/>
        <v>-9.1189336999999995</v>
      </c>
      <c r="X38" s="20"/>
    </row>
    <row r="39" spans="2:24" x14ac:dyDescent="0.25">
      <c r="B39" s="88">
        <v>8800000000</v>
      </c>
      <c r="C39" s="88">
        <v>-5.5833611000000003</v>
      </c>
      <c r="D39" s="20"/>
      <c r="E39" s="6">
        <f t="shared" si="0"/>
        <v>9.44</v>
      </c>
      <c r="F39" s="6">
        <f t="shared" si="1"/>
        <v>-5.8115945</v>
      </c>
      <c r="G39" s="44">
        <f t="shared" si="2"/>
        <v>-5.8765855</v>
      </c>
      <c r="H39" s="44">
        <f t="shared" si="3"/>
        <v>-6.0865149000000001</v>
      </c>
      <c r="I39" s="44">
        <f t="shared" si="4"/>
        <v>-6.3258510000000001</v>
      </c>
      <c r="J39" s="44">
        <f t="shared" si="5"/>
        <v>-6.5300608000000002</v>
      </c>
      <c r="K39" s="44">
        <f t="shared" si="6"/>
        <v>-6.7379451000000001</v>
      </c>
      <c r="L39" s="44"/>
      <c r="N39" s="88">
        <v>8800000000</v>
      </c>
      <c r="O39" s="88">
        <v>-8.6458025000000003</v>
      </c>
      <c r="P39" s="20"/>
      <c r="Q39" s="6">
        <f t="shared" si="7"/>
        <v>9.44</v>
      </c>
      <c r="R39" s="6">
        <f t="shared" si="8"/>
        <v>-8.6304703000000007</v>
      </c>
      <c r="S39" s="44">
        <f t="shared" si="9"/>
        <v>-8.6581106000000005</v>
      </c>
      <c r="T39" s="44">
        <f t="shared" si="10"/>
        <v>-8.7014779999999998</v>
      </c>
      <c r="U39" s="44">
        <f t="shared" si="11"/>
        <v>-8.8113870999999993</v>
      </c>
      <c r="V39" s="44">
        <f t="shared" si="12"/>
        <v>-8.9517403000000009</v>
      </c>
      <c r="W39" s="44">
        <f t="shared" si="13"/>
        <v>-9.1477860999999994</v>
      </c>
      <c r="X39" s="20"/>
    </row>
    <row r="40" spans="2:24" x14ac:dyDescent="0.25">
      <c r="B40" s="88">
        <v>8960000000</v>
      </c>
      <c r="C40" s="88">
        <v>-5.6099152999999999</v>
      </c>
      <c r="D40" s="20"/>
      <c r="E40" s="6">
        <f t="shared" si="0"/>
        <v>9.6</v>
      </c>
      <c r="F40" s="6">
        <f t="shared" si="1"/>
        <v>-5.8861127</v>
      </c>
      <c r="G40" s="44">
        <f t="shared" si="2"/>
        <v>-5.9337983000000003</v>
      </c>
      <c r="H40" s="44">
        <f t="shared" si="3"/>
        <v>-6.0982227</v>
      </c>
      <c r="I40" s="44">
        <f t="shared" si="4"/>
        <v>-6.2959018000000002</v>
      </c>
      <c r="J40" s="44">
        <f t="shared" si="5"/>
        <v>-6.4700227000000003</v>
      </c>
      <c r="K40" s="44">
        <f t="shared" si="6"/>
        <v>-6.6640797000000003</v>
      </c>
      <c r="L40" s="44"/>
      <c r="N40" s="88">
        <v>8960000000</v>
      </c>
      <c r="O40" s="88">
        <v>-8.5906552999999999</v>
      </c>
      <c r="P40" s="20"/>
      <c r="Q40" s="6">
        <f t="shared" si="7"/>
        <v>9.6</v>
      </c>
      <c r="R40" s="6">
        <f t="shared" si="8"/>
        <v>-8.7349701</v>
      </c>
      <c r="S40" s="44">
        <f t="shared" si="9"/>
        <v>-8.7458763000000008</v>
      </c>
      <c r="T40" s="44">
        <f t="shared" si="10"/>
        <v>-8.8066616</v>
      </c>
      <c r="U40" s="44">
        <f t="shared" si="11"/>
        <v>-8.9326056999999999</v>
      </c>
      <c r="V40" s="44">
        <f t="shared" si="12"/>
        <v>-9.0722693999999997</v>
      </c>
      <c r="W40" s="44">
        <f t="shared" si="13"/>
        <v>-9.2554540999999997</v>
      </c>
      <c r="X40" s="20"/>
    </row>
    <row r="41" spans="2:24" x14ac:dyDescent="0.25">
      <c r="B41" s="88">
        <v>9120000000</v>
      </c>
      <c r="C41" s="88">
        <v>-5.6864509999999999</v>
      </c>
      <c r="D41" s="20"/>
      <c r="E41" s="6">
        <f t="shared" si="0"/>
        <v>9.76</v>
      </c>
      <c r="F41" s="6">
        <f t="shared" si="1"/>
        <v>-5.9507895</v>
      </c>
      <c r="G41" s="44">
        <f t="shared" si="2"/>
        <v>-6.0113200999999998</v>
      </c>
      <c r="H41" s="44">
        <f t="shared" si="3"/>
        <v>-6.2166437999999999</v>
      </c>
      <c r="I41" s="44">
        <f t="shared" si="4"/>
        <v>-6.4047542000000002</v>
      </c>
      <c r="J41" s="44">
        <f t="shared" si="5"/>
        <v>-6.5788187999999996</v>
      </c>
      <c r="K41" s="44">
        <f t="shared" si="6"/>
        <v>-6.7933946000000001</v>
      </c>
      <c r="L41" s="44"/>
      <c r="N41" s="88">
        <v>9120000000</v>
      </c>
      <c r="O41" s="88">
        <v>-8.5996846999999992</v>
      </c>
      <c r="P41" s="20"/>
      <c r="Q41" s="6">
        <f t="shared" si="7"/>
        <v>9.76</v>
      </c>
      <c r="R41" s="6">
        <f t="shared" si="8"/>
        <v>-8.8216199999999994</v>
      </c>
      <c r="S41" s="44">
        <f t="shared" si="9"/>
        <v>-8.8288927000000008</v>
      </c>
      <c r="T41" s="44">
        <f t="shared" si="10"/>
        <v>-8.8830156000000002</v>
      </c>
      <c r="U41" s="44">
        <f t="shared" si="11"/>
        <v>-8.9981699000000006</v>
      </c>
      <c r="V41" s="44">
        <f t="shared" si="12"/>
        <v>-9.1387757999999994</v>
      </c>
      <c r="W41" s="44">
        <f t="shared" si="13"/>
        <v>-9.3061275000000006</v>
      </c>
      <c r="X41" s="20"/>
    </row>
    <row r="42" spans="2:24" x14ac:dyDescent="0.25">
      <c r="B42" s="88">
        <v>9280000000</v>
      </c>
      <c r="C42" s="88">
        <v>-5.8138914000000002</v>
      </c>
      <c r="D42" s="20"/>
      <c r="E42" s="6">
        <f t="shared" si="0"/>
        <v>9.92</v>
      </c>
      <c r="F42" s="6">
        <f t="shared" si="1"/>
        <v>-5.9739575</v>
      </c>
      <c r="G42" s="44">
        <f t="shared" si="2"/>
        <v>-6.0190687</v>
      </c>
      <c r="H42" s="44">
        <f t="shared" si="3"/>
        <v>-6.1654419999999996</v>
      </c>
      <c r="I42" s="44">
        <f t="shared" si="4"/>
        <v>-6.3177690999999996</v>
      </c>
      <c r="J42" s="44">
        <f t="shared" si="5"/>
        <v>-6.4662179999999996</v>
      </c>
      <c r="K42" s="44">
        <f t="shared" si="6"/>
        <v>-6.6568946999999996</v>
      </c>
      <c r="L42" s="44"/>
      <c r="N42" s="88">
        <v>9280000000</v>
      </c>
      <c r="O42" s="88">
        <v>-8.6325426000000007</v>
      </c>
      <c r="P42" s="20"/>
      <c r="Q42" s="6">
        <f t="shared" si="7"/>
        <v>9.92</v>
      </c>
      <c r="R42" s="6">
        <f t="shared" si="8"/>
        <v>-8.7463464999999996</v>
      </c>
      <c r="S42" s="44">
        <f t="shared" si="9"/>
        <v>-8.7663449999999994</v>
      </c>
      <c r="T42" s="44">
        <f t="shared" si="10"/>
        <v>-8.8115301000000006</v>
      </c>
      <c r="U42" s="44">
        <f t="shared" si="11"/>
        <v>-8.9132481000000006</v>
      </c>
      <c r="V42" s="44">
        <f t="shared" si="12"/>
        <v>-9.0303812000000008</v>
      </c>
      <c r="W42" s="44">
        <f t="shared" si="13"/>
        <v>-9.1830177000000006</v>
      </c>
      <c r="X42" s="20"/>
    </row>
    <row r="43" spans="2:24" x14ac:dyDescent="0.25">
      <c r="B43" s="88">
        <v>9440000000</v>
      </c>
      <c r="C43" s="88">
        <v>-5.8115945</v>
      </c>
      <c r="D43" s="20"/>
      <c r="E43" s="6">
        <f t="shared" si="0"/>
        <v>10.08</v>
      </c>
      <c r="F43" s="6">
        <f t="shared" si="1"/>
        <v>-6.0339875000000003</v>
      </c>
      <c r="G43" s="44">
        <f t="shared" si="2"/>
        <v>-6.0585442</v>
      </c>
      <c r="H43" s="44">
        <f t="shared" si="3"/>
        <v>-6.1668533999999999</v>
      </c>
      <c r="I43" s="44">
        <f t="shared" si="4"/>
        <v>-6.3091207000000002</v>
      </c>
      <c r="J43" s="44">
        <f t="shared" si="5"/>
        <v>-6.4333691999999996</v>
      </c>
      <c r="K43" s="44">
        <f t="shared" si="6"/>
        <v>-6.6204251999999997</v>
      </c>
      <c r="L43" s="44"/>
      <c r="N43" s="88">
        <v>9440000000</v>
      </c>
      <c r="O43" s="88">
        <v>-8.6304703000000007</v>
      </c>
      <c r="P43" s="20"/>
      <c r="Q43" s="6">
        <f t="shared" si="7"/>
        <v>10.08</v>
      </c>
      <c r="R43" s="6">
        <f t="shared" si="8"/>
        <v>-8.6910229000000001</v>
      </c>
      <c r="S43" s="44">
        <f t="shared" si="9"/>
        <v>-8.7026558000000005</v>
      </c>
      <c r="T43" s="44">
        <f t="shared" si="10"/>
        <v>-8.7442931999999995</v>
      </c>
      <c r="U43" s="44">
        <f t="shared" si="11"/>
        <v>-8.8220185999999998</v>
      </c>
      <c r="V43" s="44">
        <f t="shared" si="12"/>
        <v>-8.9240388999999993</v>
      </c>
      <c r="W43" s="44">
        <f t="shared" si="13"/>
        <v>-9.0612811999999998</v>
      </c>
      <c r="X43" s="20"/>
    </row>
    <row r="44" spans="2:24" x14ac:dyDescent="0.25">
      <c r="B44" s="88">
        <v>9600000000</v>
      </c>
      <c r="C44" s="88">
        <v>-5.8861127</v>
      </c>
      <c r="D44" s="20"/>
      <c r="E44" s="6">
        <f t="shared" si="0"/>
        <v>10.24</v>
      </c>
      <c r="F44" s="6">
        <f t="shared" si="1"/>
        <v>-6.1430302000000001</v>
      </c>
      <c r="G44" s="44">
        <f t="shared" si="2"/>
        <v>-6.1712151000000004</v>
      </c>
      <c r="H44" s="44">
        <f t="shared" si="3"/>
        <v>-6.2748116999999999</v>
      </c>
      <c r="I44" s="44">
        <f t="shared" si="4"/>
        <v>-6.3963599000000002</v>
      </c>
      <c r="J44" s="44">
        <f t="shared" si="5"/>
        <v>-6.5354476000000004</v>
      </c>
      <c r="K44" s="44">
        <f t="shared" si="6"/>
        <v>-6.7402492000000001</v>
      </c>
      <c r="L44" s="44"/>
      <c r="N44" s="88">
        <v>9600000000</v>
      </c>
      <c r="O44" s="88">
        <v>-8.7349701</v>
      </c>
      <c r="P44" s="20"/>
      <c r="Q44" s="6">
        <f t="shared" si="7"/>
        <v>10.24</v>
      </c>
      <c r="R44" s="6">
        <f t="shared" si="8"/>
        <v>-8.6547412999999995</v>
      </c>
      <c r="S44" s="44">
        <f t="shared" si="9"/>
        <v>-8.6706810000000001</v>
      </c>
      <c r="T44" s="44">
        <f t="shared" si="10"/>
        <v>-8.7262486999999993</v>
      </c>
      <c r="U44" s="44">
        <f t="shared" si="11"/>
        <v>-8.8097943999999995</v>
      </c>
      <c r="V44" s="44">
        <f t="shared" si="12"/>
        <v>-8.9063195999999998</v>
      </c>
      <c r="W44" s="44">
        <f t="shared" si="13"/>
        <v>-9.0198402000000009</v>
      </c>
      <c r="X44" s="20"/>
    </row>
    <row r="45" spans="2:24" x14ac:dyDescent="0.25">
      <c r="B45" s="88">
        <v>9760000000</v>
      </c>
      <c r="C45" s="88">
        <v>-5.9507895</v>
      </c>
      <c r="D45" s="20"/>
      <c r="E45" s="6">
        <f t="shared" si="0"/>
        <v>10.4</v>
      </c>
      <c r="F45" s="6">
        <f t="shared" si="1"/>
        <v>-6.1798548999999996</v>
      </c>
      <c r="G45" s="44">
        <f t="shared" si="2"/>
        <v>-6.2236875999999999</v>
      </c>
      <c r="H45" s="44">
        <f t="shared" si="3"/>
        <v>-6.3076897000000001</v>
      </c>
      <c r="I45" s="44">
        <f t="shared" si="4"/>
        <v>-6.4490394999999996</v>
      </c>
      <c r="J45" s="44">
        <f t="shared" si="5"/>
        <v>-6.6087961000000002</v>
      </c>
      <c r="K45" s="44">
        <f t="shared" si="6"/>
        <v>-6.8599686999999996</v>
      </c>
      <c r="L45" s="44"/>
      <c r="N45" s="88">
        <v>9760000000</v>
      </c>
      <c r="O45" s="88">
        <v>-8.8216199999999994</v>
      </c>
      <c r="P45" s="20"/>
      <c r="Q45" s="6">
        <f t="shared" si="7"/>
        <v>10.4</v>
      </c>
      <c r="R45" s="6">
        <f t="shared" si="8"/>
        <v>-8.5861073000000001</v>
      </c>
      <c r="S45" s="44">
        <f t="shared" si="9"/>
        <v>-8.6153811999999999</v>
      </c>
      <c r="T45" s="44">
        <f t="shared" si="10"/>
        <v>-8.6866055000000006</v>
      </c>
      <c r="U45" s="44">
        <f t="shared" si="11"/>
        <v>-8.7708396999999998</v>
      </c>
      <c r="V45" s="44">
        <f t="shared" si="12"/>
        <v>-8.8556346999999995</v>
      </c>
      <c r="W45" s="44">
        <f t="shared" si="13"/>
        <v>-8.9870862999999996</v>
      </c>
      <c r="X45" s="20"/>
    </row>
    <row r="46" spans="2:24" x14ac:dyDescent="0.25">
      <c r="B46" s="88">
        <v>9920000000</v>
      </c>
      <c r="C46" s="88">
        <v>-5.9739575</v>
      </c>
      <c r="D46" s="20"/>
      <c r="E46" s="6">
        <f t="shared" si="0"/>
        <v>10.56</v>
      </c>
      <c r="F46" s="6">
        <f t="shared" si="1"/>
        <v>-6.2395439000000001</v>
      </c>
      <c r="G46" s="44">
        <f t="shared" si="2"/>
        <v>-6.2745667000000003</v>
      </c>
      <c r="H46" s="44">
        <f t="shared" si="3"/>
        <v>-6.3466329999999997</v>
      </c>
      <c r="I46" s="44">
        <f t="shared" si="4"/>
        <v>-6.4903139999999997</v>
      </c>
      <c r="J46" s="44">
        <f t="shared" si="5"/>
        <v>-6.6967363000000004</v>
      </c>
      <c r="K46" s="44">
        <f t="shared" si="6"/>
        <v>-7.0432104999999998</v>
      </c>
      <c r="L46" s="44"/>
      <c r="N46" s="88">
        <v>9920000000</v>
      </c>
      <c r="O46" s="88">
        <v>-8.7463464999999996</v>
      </c>
      <c r="P46" s="20"/>
      <c r="Q46" s="6">
        <f t="shared" si="7"/>
        <v>10.56</v>
      </c>
      <c r="R46" s="6">
        <f t="shared" si="8"/>
        <v>-8.5565604999999998</v>
      </c>
      <c r="S46" s="44">
        <f t="shared" si="9"/>
        <v>-8.5764847</v>
      </c>
      <c r="T46" s="44">
        <f t="shared" si="10"/>
        <v>-8.6435776000000004</v>
      </c>
      <c r="U46" s="44">
        <f t="shared" si="11"/>
        <v>-8.7244796999999998</v>
      </c>
      <c r="V46" s="44">
        <f t="shared" si="12"/>
        <v>-8.8217440000000007</v>
      </c>
      <c r="W46" s="44">
        <f t="shared" si="13"/>
        <v>-8.9736977000000007</v>
      </c>
      <c r="X46" s="20"/>
    </row>
    <row r="47" spans="2:24" x14ac:dyDescent="0.25">
      <c r="B47" s="88">
        <v>10080000000</v>
      </c>
      <c r="C47" s="88">
        <v>-6.0339875000000003</v>
      </c>
      <c r="D47" s="20"/>
      <c r="E47" s="6">
        <f t="shared" si="0"/>
        <v>10.72</v>
      </c>
      <c r="F47" s="6">
        <f t="shared" si="1"/>
        <v>-6.3045616000000004</v>
      </c>
      <c r="G47" s="44">
        <f t="shared" si="2"/>
        <v>-6.3448051999999997</v>
      </c>
      <c r="H47" s="44">
        <f t="shared" si="3"/>
        <v>-6.4137712000000002</v>
      </c>
      <c r="I47" s="44">
        <f t="shared" si="4"/>
        <v>-6.5562471999999996</v>
      </c>
      <c r="J47" s="44">
        <f t="shared" si="5"/>
        <v>-6.8030543000000003</v>
      </c>
      <c r="K47" s="44">
        <f t="shared" si="6"/>
        <v>-7.224647</v>
      </c>
      <c r="L47" s="44"/>
      <c r="N47" s="88">
        <v>10080000000</v>
      </c>
      <c r="O47" s="88">
        <v>-8.6910229000000001</v>
      </c>
      <c r="P47" s="20"/>
      <c r="Q47" s="6">
        <f t="shared" si="7"/>
        <v>10.72</v>
      </c>
      <c r="R47" s="6">
        <f t="shared" si="8"/>
        <v>-8.5697726999999997</v>
      </c>
      <c r="S47" s="44">
        <f t="shared" si="9"/>
        <v>-8.5769072000000008</v>
      </c>
      <c r="T47" s="44">
        <f t="shared" si="10"/>
        <v>-8.6320332999999998</v>
      </c>
      <c r="U47" s="44">
        <f t="shared" si="11"/>
        <v>-8.7000426999999991</v>
      </c>
      <c r="V47" s="44">
        <f t="shared" si="12"/>
        <v>-8.8091372999999997</v>
      </c>
      <c r="W47" s="44">
        <f t="shared" si="13"/>
        <v>-8.9754933999999995</v>
      </c>
      <c r="X47" s="20"/>
    </row>
    <row r="48" spans="2:24" x14ac:dyDescent="0.25">
      <c r="B48" s="88">
        <v>10240000000</v>
      </c>
      <c r="C48" s="88">
        <v>-6.1430302000000001</v>
      </c>
      <c r="D48" s="20"/>
      <c r="E48" s="6">
        <f t="shared" si="0"/>
        <v>10.88</v>
      </c>
      <c r="F48" s="6">
        <f t="shared" si="1"/>
        <v>-6.3302193000000004</v>
      </c>
      <c r="G48" s="44">
        <f t="shared" si="2"/>
        <v>-6.3584671000000004</v>
      </c>
      <c r="H48" s="44">
        <f t="shared" si="3"/>
        <v>-6.4432020000000003</v>
      </c>
      <c r="I48" s="44">
        <f t="shared" si="4"/>
        <v>-6.6351570999999998</v>
      </c>
      <c r="J48" s="44">
        <f t="shared" si="5"/>
        <v>-6.9334167999999998</v>
      </c>
      <c r="K48" s="44">
        <f t="shared" si="6"/>
        <v>-7.3870125</v>
      </c>
      <c r="L48" s="44"/>
      <c r="N48" s="88">
        <v>10240000000</v>
      </c>
      <c r="O48" s="88">
        <v>-8.6547412999999995</v>
      </c>
      <c r="P48" s="20"/>
      <c r="Q48" s="6">
        <f t="shared" si="7"/>
        <v>10.88</v>
      </c>
      <c r="R48" s="6">
        <f t="shared" si="8"/>
        <v>-8.6275987999999995</v>
      </c>
      <c r="S48" s="44">
        <f t="shared" si="9"/>
        <v>-8.6293392000000004</v>
      </c>
      <c r="T48" s="44">
        <f t="shared" si="10"/>
        <v>-8.7016791999999992</v>
      </c>
      <c r="U48" s="44">
        <f t="shared" si="11"/>
        <v>-8.7795390999999992</v>
      </c>
      <c r="V48" s="44">
        <f t="shared" si="12"/>
        <v>-8.8852186</v>
      </c>
      <c r="W48" s="44">
        <f t="shared" si="13"/>
        <v>-9.0588636000000005</v>
      </c>
      <c r="X48" s="20"/>
    </row>
    <row r="49" spans="2:24" x14ac:dyDescent="0.25">
      <c r="B49" s="88">
        <v>10400000000</v>
      </c>
      <c r="C49" s="88">
        <v>-6.1798548999999996</v>
      </c>
      <c r="D49" s="20"/>
      <c r="E49" s="6">
        <f t="shared" si="0"/>
        <v>11.04</v>
      </c>
      <c r="F49" s="6">
        <f t="shared" si="1"/>
        <v>-6.4168428999999998</v>
      </c>
      <c r="G49" s="44">
        <f t="shared" si="2"/>
        <v>-6.4530921000000001</v>
      </c>
      <c r="H49" s="44">
        <f t="shared" si="3"/>
        <v>-6.5349436000000001</v>
      </c>
      <c r="I49" s="44">
        <f t="shared" si="4"/>
        <v>-6.7315649999999998</v>
      </c>
      <c r="J49" s="44">
        <f t="shared" si="5"/>
        <v>-7.0444956000000003</v>
      </c>
      <c r="K49" s="44">
        <f t="shared" si="6"/>
        <v>-7.4911842000000002</v>
      </c>
      <c r="L49" s="44"/>
      <c r="N49" s="88">
        <v>10400000000</v>
      </c>
      <c r="O49" s="88">
        <v>-8.5861073000000001</v>
      </c>
      <c r="P49" s="20"/>
      <c r="Q49" s="6">
        <f t="shared" si="7"/>
        <v>11.04</v>
      </c>
      <c r="R49" s="6">
        <f t="shared" si="8"/>
        <v>-8.6788863999999997</v>
      </c>
      <c r="S49" s="44">
        <f t="shared" si="9"/>
        <v>-8.6742457999999996</v>
      </c>
      <c r="T49" s="44">
        <f t="shared" si="10"/>
        <v>-8.7131375999999996</v>
      </c>
      <c r="U49" s="44">
        <f t="shared" si="11"/>
        <v>-8.7786817999999993</v>
      </c>
      <c r="V49" s="44">
        <f t="shared" si="12"/>
        <v>-8.8803272</v>
      </c>
      <c r="W49" s="44">
        <f t="shared" si="13"/>
        <v>-9.0352744999999999</v>
      </c>
      <c r="X49" s="20"/>
    </row>
    <row r="50" spans="2:24" x14ac:dyDescent="0.25">
      <c r="B50" s="88">
        <v>10560000000</v>
      </c>
      <c r="C50" s="88">
        <v>-6.2395439000000001</v>
      </c>
      <c r="D50" s="20"/>
      <c r="E50" s="6">
        <f t="shared" si="0"/>
        <v>11.2</v>
      </c>
      <c r="F50" s="6">
        <f t="shared" si="1"/>
        <v>-6.4772996999999997</v>
      </c>
      <c r="G50" s="44">
        <f t="shared" si="2"/>
        <v>-6.5132026999999999</v>
      </c>
      <c r="H50" s="44">
        <f t="shared" si="3"/>
        <v>-6.5888996000000004</v>
      </c>
      <c r="I50" s="44">
        <f t="shared" si="4"/>
        <v>-6.7553023999999997</v>
      </c>
      <c r="J50" s="44">
        <f t="shared" si="5"/>
        <v>-7.0067282000000004</v>
      </c>
      <c r="K50" s="44">
        <f t="shared" si="6"/>
        <v>-7.4493318000000004</v>
      </c>
      <c r="L50" s="44"/>
      <c r="N50" s="88">
        <v>10560000000</v>
      </c>
      <c r="O50" s="88">
        <v>-8.5565604999999998</v>
      </c>
      <c r="P50" s="20"/>
      <c r="Q50" s="6">
        <f t="shared" si="7"/>
        <v>11.2</v>
      </c>
      <c r="R50" s="6">
        <f t="shared" si="8"/>
        <v>-8.6123294999999995</v>
      </c>
      <c r="S50" s="44">
        <f t="shared" si="9"/>
        <v>-8.5967693000000001</v>
      </c>
      <c r="T50" s="44">
        <f t="shared" si="10"/>
        <v>-8.6273060000000008</v>
      </c>
      <c r="U50" s="44">
        <f t="shared" si="11"/>
        <v>-8.6892376000000002</v>
      </c>
      <c r="V50" s="44">
        <f t="shared" si="12"/>
        <v>-8.7648124999999997</v>
      </c>
      <c r="W50" s="44">
        <f t="shared" si="13"/>
        <v>-8.9221172000000006</v>
      </c>
      <c r="X50" s="20"/>
    </row>
    <row r="51" spans="2:24" x14ac:dyDescent="0.25">
      <c r="B51" s="88">
        <v>10720000000</v>
      </c>
      <c r="C51" s="88">
        <v>-6.3045616000000004</v>
      </c>
      <c r="D51" s="20"/>
      <c r="E51" s="6">
        <f t="shared" si="0"/>
        <v>11.36</v>
      </c>
      <c r="F51" s="6">
        <f t="shared" si="1"/>
        <v>-6.5221825000000004</v>
      </c>
      <c r="G51" s="44">
        <f t="shared" si="2"/>
        <v>-6.5599179000000003</v>
      </c>
      <c r="H51" s="44">
        <f t="shared" si="3"/>
        <v>-6.6399527000000003</v>
      </c>
      <c r="I51" s="44">
        <f t="shared" si="4"/>
        <v>-6.7903528</v>
      </c>
      <c r="J51" s="44">
        <f t="shared" si="5"/>
        <v>-7.0355734999999999</v>
      </c>
      <c r="K51" s="44">
        <f t="shared" si="6"/>
        <v>-7.4653939999999999</v>
      </c>
      <c r="L51" s="44"/>
      <c r="N51" s="88">
        <v>10720000000</v>
      </c>
      <c r="O51" s="88">
        <v>-8.5697726999999997</v>
      </c>
      <c r="P51" s="20"/>
      <c r="Q51" s="6">
        <f t="shared" si="7"/>
        <v>11.36</v>
      </c>
      <c r="R51" s="6">
        <f t="shared" si="8"/>
        <v>-8.5539904</v>
      </c>
      <c r="S51" s="44">
        <f t="shared" si="9"/>
        <v>-8.5344248</v>
      </c>
      <c r="T51" s="44">
        <f t="shared" si="10"/>
        <v>-8.5436659000000006</v>
      </c>
      <c r="U51" s="44">
        <f t="shared" si="11"/>
        <v>-8.5949497000000008</v>
      </c>
      <c r="V51" s="44">
        <f t="shared" si="12"/>
        <v>-8.6782407999999993</v>
      </c>
      <c r="W51" s="44">
        <f t="shared" si="13"/>
        <v>-8.8676100000000009</v>
      </c>
      <c r="X51" s="20"/>
    </row>
    <row r="52" spans="2:24" x14ac:dyDescent="0.25">
      <c r="B52" s="88">
        <v>10880000000</v>
      </c>
      <c r="C52" s="88">
        <v>-6.3302193000000004</v>
      </c>
      <c r="D52" s="20"/>
      <c r="E52" s="6">
        <f t="shared" si="0"/>
        <v>11.52</v>
      </c>
      <c r="F52" s="6">
        <f t="shared" si="1"/>
        <v>-6.5734553</v>
      </c>
      <c r="G52" s="44">
        <f t="shared" si="2"/>
        <v>-6.5849685999999998</v>
      </c>
      <c r="H52" s="44">
        <f t="shared" si="3"/>
        <v>-6.6171097999999997</v>
      </c>
      <c r="I52" s="44">
        <f t="shared" si="4"/>
        <v>-6.7360172</v>
      </c>
      <c r="J52" s="44">
        <f t="shared" si="5"/>
        <v>-6.9558682000000003</v>
      </c>
      <c r="K52" s="44">
        <f t="shared" si="6"/>
        <v>-7.3842715999999999</v>
      </c>
      <c r="L52" s="44"/>
      <c r="N52" s="88">
        <v>10880000000</v>
      </c>
      <c r="O52" s="88">
        <v>-8.6275987999999995</v>
      </c>
      <c r="P52" s="20"/>
      <c r="Q52" s="6">
        <f t="shared" si="7"/>
        <v>11.52</v>
      </c>
      <c r="R52" s="6">
        <f t="shared" si="8"/>
        <v>-8.4839839999999995</v>
      </c>
      <c r="S52" s="44">
        <f t="shared" si="9"/>
        <v>-8.4556751000000006</v>
      </c>
      <c r="T52" s="44">
        <f t="shared" si="10"/>
        <v>-8.4561337999999999</v>
      </c>
      <c r="U52" s="44">
        <f t="shared" si="11"/>
        <v>-8.4811192000000002</v>
      </c>
      <c r="V52" s="44">
        <f t="shared" si="12"/>
        <v>-8.5545883000000007</v>
      </c>
      <c r="W52" s="44">
        <f t="shared" si="13"/>
        <v>-8.7547683999999997</v>
      </c>
      <c r="X52" s="20"/>
    </row>
    <row r="53" spans="2:24" x14ac:dyDescent="0.25">
      <c r="B53" s="88">
        <v>11040000000</v>
      </c>
      <c r="C53" s="88">
        <v>-6.4168428999999998</v>
      </c>
      <c r="D53" s="20"/>
      <c r="E53" s="6">
        <f t="shared" si="0"/>
        <v>11.68</v>
      </c>
      <c r="F53" s="6">
        <f t="shared" si="1"/>
        <v>-6.5526236999999998</v>
      </c>
      <c r="G53" s="44">
        <f t="shared" si="2"/>
        <v>-6.5478510999999999</v>
      </c>
      <c r="H53" s="44">
        <f t="shared" si="3"/>
        <v>-6.5653037999999997</v>
      </c>
      <c r="I53" s="44">
        <f t="shared" si="4"/>
        <v>-6.6380901000000003</v>
      </c>
      <c r="J53" s="44">
        <f t="shared" si="5"/>
        <v>-6.8355683999999997</v>
      </c>
      <c r="K53" s="44">
        <f t="shared" si="6"/>
        <v>-7.2711401000000002</v>
      </c>
      <c r="L53" s="44"/>
      <c r="N53" s="88">
        <v>11040000000</v>
      </c>
      <c r="O53" s="88">
        <v>-8.6788863999999997</v>
      </c>
      <c r="P53" s="20"/>
      <c r="Q53" s="6">
        <f t="shared" si="7"/>
        <v>11.68</v>
      </c>
      <c r="R53" s="6">
        <f t="shared" si="8"/>
        <v>-8.3349600000000006</v>
      </c>
      <c r="S53" s="44">
        <f t="shared" si="9"/>
        <v>-8.3121624000000001</v>
      </c>
      <c r="T53" s="44">
        <f t="shared" si="10"/>
        <v>-8.3034382000000004</v>
      </c>
      <c r="U53" s="44">
        <f t="shared" si="11"/>
        <v>-8.3309049999999996</v>
      </c>
      <c r="V53" s="44">
        <f t="shared" si="12"/>
        <v>-8.41465</v>
      </c>
      <c r="W53" s="44">
        <f t="shared" si="13"/>
        <v>-8.6166105000000002</v>
      </c>
      <c r="X53" s="20"/>
    </row>
    <row r="54" spans="2:24" x14ac:dyDescent="0.25">
      <c r="B54" s="88">
        <v>11200000000</v>
      </c>
      <c r="C54" s="88">
        <v>-6.4772996999999997</v>
      </c>
      <c r="D54" s="20"/>
      <c r="E54" s="6">
        <f t="shared" si="0"/>
        <v>11.84</v>
      </c>
      <c r="F54" s="6">
        <f t="shared" si="1"/>
        <v>-6.5389128000000003</v>
      </c>
      <c r="G54" s="44">
        <f t="shared" si="2"/>
        <v>-6.5361319</v>
      </c>
      <c r="H54" s="44">
        <f t="shared" si="3"/>
        <v>-6.5436586999999999</v>
      </c>
      <c r="I54" s="44">
        <f t="shared" si="4"/>
        <v>-6.6446418999999999</v>
      </c>
      <c r="J54" s="44">
        <f t="shared" si="5"/>
        <v>-6.8685207000000004</v>
      </c>
      <c r="K54" s="44">
        <f t="shared" si="6"/>
        <v>-7.3541002000000004</v>
      </c>
      <c r="L54" s="44"/>
      <c r="N54" s="88">
        <v>11200000000</v>
      </c>
      <c r="O54" s="88">
        <v>-8.6123294999999995</v>
      </c>
      <c r="P54" s="20"/>
      <c r="Q54" s="6">
        <f t="shared" si="7"/>
        <v>11.84</v>
      </c>
      <c r="R54" s="6">
        <f t="shared" si="8"/>
        <v>-8.2312650999999999</v>
      </c>
      <c r="S54" s="44">
        <f t="shared" si="9"/>
        <v>-8.2086009999999998</v>
      </c>
      <c r="T54" s="44">
        <f t="shared" si="10"/>
        <v>-8.1795300999999991</v>
      </c>
      <c r="U54" s="44">
        <f t="shared" si="11"/>
        <v>-8.2046908999999992</v>
      </c>
      <c r="V54" s="44">
        <f t="shared" si="12"/>
        <v>-8.2996043999999998</v>
      </c>
      <c r="W54" s="44">
        <f t="shared" si="13"/>
        <v>-8.5625095000000009</v>
      </c>
      <c r="X54" s="20"/>
    </row>
    <row r="55" spans="2:24" x14ac:dyDescent="0.25">
      <c r="B55" s="88">
        <v>11360000000</v>
      </c>
      <c r="C55" s="88">
        <v>-6.5221825000000004</v>
      </c>
      <c r="D55" s="20"/>
      <c r="E55" s="6">
        <f t="shared" si="0"/>
        <v>12</v>
      </c>
      <c r="F55" s="6">
        <f t="shared" si="1"/>
        <v>-6.5561670999999997</v>
      </c>
      <c r="G55" s="44">
        <f t="shared" si="2"/>
        <v>-6.5516500000000004</v>
      </c>
      <c r="H55" s="44">
        <f t="shared" si="3"/>
        <v>-6.5648765999999998</v>
      </c>
      <c r="I55" s="44">
        <f t="shared" si="4"/>
        <v>-6.6555777000000003</v>
      </c>
      <c r="J55" s="44">
        <f t="shared" si="5"/>
        <v>-6.8911528999999998</v>
      </c>
      <c r="K55" s="44">
        <f t="shared" si="6"/>
        <v>-7.3583945999999996</v>
      </c>
      <c r="L55" s="44"/>
      <c r="N55" s="88">
        <v>11360000000</v>
      </c>
      <c r="O55" s="88">
        <v>-8.5539904</v>
      </c>
      <c r="P55" s="20"/>
      <c r="Q55" s="6">
        <f t="shared" si="7"/>
        <v>12</v>
      </c>
      <c r="R55" s="6">
        <f t="shared" si="8"/>
        <v>-8.1317319999999995</v>
      </c>
      <c r="S55" s="44">
        <f t="shared" si="9"/>
        <v>-8.0885467999999996</v>
      </c>
      <c r="T55" s="44">
        <f t="shared" si="10"/>
        <v>-8.0867986999999992</v>
      </c>
      <c r="U55" s="44">
        <f t="shared" si="11"/>
        <v>-8.1191463000000006</v>
      </c>
      <c r="V55" s="44">
        <f t="shared" si="12"/>
        <v>-8.2390136999999992</v>
      </c>
      <c r="W55" s="44">
        <f t="shared" si="13"/>
        <v>-8.5231647000000006</v>
      </c>
      <c r="X55" s="20"/>
    </row>
    <row r="56" spans="2:24" x14ac:dyDescent="0.25">
      <c r="B56" s="88">
        <v>11520000000</v>
      </c>
      <c r="C56" s="88">
        <v>-6.5734553</v>
      </c>
      <c r="E56" s="6">
        <f t="shared" si="0"/>
        <v>12.16</v>
      </c>
      <c r="F56" s="6">
        <f t="shared" si="1"/>
        <v>-6.5774922</v>
      </c>
      <c r="G56" s="44">
        <f t="shared" si="2"/>
        <v>-6.5512629000000002</v>
      </c>
      <c r="H56" s="44">
        <f t="shared" si="3"/>
        <v>-6.5476064999999997</v>
      </c>
      <c r="I56" s="44">
        <f t="shared" si="4"/>
        <v>-6.6158318999999999</v>
      </c>
      <c r="J56" s="44">
        <f t="shared" si="5"/>
        <v>-6.7963795999999999</v>
      </c>
      <c r="K56" s="44">
        <f t="shared" si="6"/>
        <v>-7.2300696000000002</v>
      </c>
      <c r="L56" s="44"/>
      <c r="N56" s="88">
        <v>11520000000</v>
      </c>
      <c r="O56" s="88">
        <v>-8.4839839999999995</v>
      </c>
      <c r="Q56" s="6">
        <f t="shared" si="7"/>
        <v>12.16</v>
      </c>
      <c r="R56" s="6">
        <f t="shared" si="8"/>
        <v>-8.0483284000000008</v>
      </c>
      <c r="S56" s="44">
        <f t="shared" si="9"/>
        <v>-8.0125121999999998</v>
      </c>
      <c r="T56" s="44">
        <f t="shared" si="10"/>
        <v>-8.0005217000000002</v>
      </c>
      <c r="U56" s="44">
        <f t="shared" si="11"/>
        <v>-8.0280170000000002</v>
      </c>
      <c r="V56" s="44">
        <f t="shared" si="12"/>
        <v>-8.1576833999999998</v>
      </c>
      <c r="W56" s="44">
        <f t="shared" si="13"/>
        <v>-8.4037933000000002</v>
      </c>
    </row>
    <row r="57" spans="2:24" x14ac:dyDescent="0.25">
      <c r="B57" s="88">
        <v>11680000000</v>
      </c>
      <c r="C57" s="88">
        <v>-6.5526236999999998</v>
      </c>
      <c r="E57" s="6">
        <f t="shared" si="0"/>
        <v>12.32</v>
      </c>
      <c r="F57" s="6">
        <f t="shared" si="1"/>
        <v>-6.5619240000000003</v>
      </c>
      <c r="G57" s="44">
        <f t="shared" si="2"/>
        <v>-6.5341902000000003</v>
      </c>
      <c r="H57" s="44">
        <f t="shared" si="3"/>
        <v>-6.5220570999999996</v>
      </c>
      <c r="I57" s="44">
        <f t="shared" si="4"/>
        <v>-6.5704889</v>
      </c>
      <c r="J57" s="44">
        <f t="shared" si="5"/>
        <v>-6.7234654000000003</v>
      </c>
      <c r="K57" s="44">
        <f t="shared" si="6"/>
        <v>-7.1211500000000001</v>
      </c>
      <c r="L57" s="44"/>
      <c r="N57" s="88">
        <v>11680000000</v>
      </c>
      <c r="O57" s="88">
        <v>-8.3349600000000006</v>
      </c>
      <c r="Q57" s="6">
        <f t="shared" si="7"/>
        <v>12.32</v>
      </c>
      <c r="R57" s="6">
        <f t="shared" si="8"/>
        <v>-7.9754009000000003</v>
      </c>
      <c r="S57" s="44">
        <f t="shared" si="9"/>
        <v>-7.9383688000000001</v>
      </c>
      <c r="T57" s="44">
        <f t="shared" si="10"/>
        <v>-7.9315739000000001</v>
      </c>
      <c r="U57" s="44">
        <f t="shared" si="11"/>
        <v>-7.9529147</v>
      </c>
      <c r="V57" s="44">
        <f t="shared" si="12"/>
        <v>-8.0677737999999994</v>
      </c>
      <c r="W57" s="44">
        <f t="shared" si="13"/>
        <v>-8.3002070999999997</v>
      </c>
    </row>
    <row r="58" spans="2:24" x14ac:dyDescent="0.25">
      <c r="B58" s="88">
        <v>11840000000</v>
      </c>
      <c r="C58" s="88">
        <v>-6.5389128000000003</v>
      </c>
      <c r="E58" s="6">
        <f t="shared" si="0"/>
        <v>12.48</v>
      </c>
      <c r="F58" s="6">
        <f t="shared" si="1"/>
        <v>-6.5355349</v>
      </c>
      <c r="G58" s="44">
        <f t="shared" si="2"/>
        <v>-6.5046667999999999</v>
      </c>
      <c r="H58" s="44">
        <f t="shared" si="3"/>
        <v>-6.5122771000000004</v>
      </c>
      <c r="I58" s="44">
        <f t="shared" si="4"/>
        <v>-6.5697545999999996</v>
      </c>
      <c r="J58" s="44">
        <f t="shared" si="5"/>
        <v>-6.7614169000000004</v>
      </c>
      <c r="K58" s="44">
        <f t="shared" si="6"/>
        <v>-7.1939663999999999</v>
      </c>
      <c r="L58" s="44"/>
      <c r="N58" s="88">
        <v>11840000000</v>
      </c>
      <c r="O58" s="88">
        <v>-8.2312650999999999</v>
      </c>
      <c r="Q58" s="6">
        <f t="shared" si="7"/>
        <v>12.48</v>
      </c>
      <c r="R58" s="6">
        <f t="shared" si="8"/>
        <v>-7.8687081000000001</v>
      </c>
      <c r="S58" s="44">
        <f t="shared" si="9"/>
        <v>-7.8385930000000004</v>
      </c>
      <c r="T58" s="44">
        <f t="shared" si="10"/>
        <v>-7.8297018999999999</v>
      </c>
      <c r="U58" s="44">
        <f t="shared" si="11"/>
        <v>-7.8386312</v>
      </c>
      <c r="V58" s="44">
        <f t="shared" si="12"/>
        <v>-7.9330262999999999</v>
      </c>
      <c r="W58" s="44">
        <f t="shared" si="13"/>
        <v>-8.1456566000000006</v>
      </c>
    </row>
    <row r="59" spans="2:24" x14ac:dyDescent="0.25">
      <c r="B59" s="88">
        <v>12000000000</v>
      </c>
      <c r="C59" s="88">
        <v>-6.5561670999999997</v>
      </c>
      <c r="E59" s="6">
        <f t="shared" si="0"/>
        <v>12.64</v>
      </c>
      <c r="F59" s="6">
        <f t="shared" si="1"/>
        <v>-6.5119018999999998</v>
      </c>
      <c r="G59" s="44">
        <f t="shared" si="2"/>
        <v>-6.4955601999999999</v>
      </c>
      <c r="H59" s="44">
        <f t="shared" si="3"/>
        <v>-6.4919972000000001</v>
      </c>
      <c r="I59" s="44">
        <f t="shared" si="4"/>
        <v>-6.5608034000000002</v>
      </c>
      <c r="J59" s="44">
        <f t="shared" si="5"/>
        <v>-6.7543696999999998</v>
      </c>
      <c r="K59" s="44">
        <f t="shared" si="6"/>
        <v>-7.1723093999999996</v>
      </c>
      <c r="L59" s="44"/>
      <c r="N59" s="88">
        <v>12000000000</v>
      </c>
      <c r="O59" s="88">
        <v>-8.1317319999999995</v>
      </c>
      <c r="Q59" s="6">
        <f t="shared" si="7"/>
        <v>12.64</v>
      </c>
      <c r="R59" s="6">
        <f t="shared" si="8"/>
        <v>-7.7553147999999998</v>
      </c>
      <c r="S59" s="44">
        <f t="shared" si="9"/>
        <v>-7.7185725999999999</v>
      </c>
      <c r="T59" s="44">
        <f t="shared" si="10"/>
        <v>-7.7041130000000004</v>
      </c>
      <c r="U59" s="44">
        <f t="shared" si="11"/>
        <v>-7.7281212999999997</v>
      </c>
      <c r="V59" s="44">
        <f t="shared" si="12"/>
        <v>-7.8140402</v>
      </c>
      <c r="W59" s="44">
        <f t="shared" si="13"/>
        <v>-8.0095338999999992</v>
      </c>
    </row>
    <row r="60" spans="2:24" x14ac:dyDescent="0.25">
      <c r="B60" s="88">
        <v>12160000000</v>
      </c>
      <c r="C60" s="88">
        <v>-6.5774922</v>
      </c>
      <c r="E60" s="6">
        <f t="shared" si="0"/>
        <v>12.8</v>
      </c>
      <c r="F60" s="6">
        <f t="shared" si="1"/>
        <v>-6.5038466000000001</v>
      </c>
      <c r="G60" s="44">
        <f t="shared" si="2"/>
        <v>-6.4966587999999996</v>
      </c>
      <c r="H60" s="44">
        <f t="shared" si="3"/>
        <v>-6.4794663999999997</v>
      </c>
      <c r="I60" s="44">
        <f t="shared" si="4"/>
        <v>-6.5168094999999999</v>
      </c>
      <c r="J60" s="44">
        <f t="shared" si="5"/>
        <v>-6.6847447999999998</v>
      </c>
      <c r="K60" s="44">
        <f t="shared" si="6"/>
        <v>-7.0823077999999997</v>
      </c>
      <c r="L60" s="44"/>
      <c r="N60" s="88">
        <v>12160000000</v>
      </c>
      <c r="O60" s="88">
        <v>-8.0483284000000008</v>
      </c>
      <c r="Q60" s="6">
        <f t="shared" si="7"/>
        <v>12.8</v>
      </c>
      <c r="R60" s="6">
        <f t="shared" si="8"/>
        <v>-7.6377839999999999</v>
      </c>
      <c r="S60" s="44">
        <f t="shared" si="9"/>
        <v>-7.6189603999999997</v>
      </c>
      <c r="T60" s="44">
        <f t="shared" si="10"/>
        <v>-7.6010485000000001</v>
      </c>
      <c r="U60" s="44">
        <f t="shared" si="11"/>
        <v>-7.6555761999999996</v>
      </c>
      <c r="V60" s="44">
        <f t="shared" si="12"/>
        <v>-7.7287296999999997</v>
      </c>
      <c r="W60" s="44">
        <f t="shared" si="13"/>
        <v>-7.9445123999999998</v>
      </c>
    </row>
    <row r="61" spans="2:24" x14ac:dyDescent="0.25">
      <c r="B61" s="88">
        <v>12320000000</v>
      </c>
      <c r="C61" s="88">
        <v>-6.5619240000000003</v>
      </c>
      <c r="E61" s="6">
        <f t="shared" si="0"/>
        <v>12.96</v>
      </c>
      <c r="F61" s="6">
        <f t="shared" si="1"/>
        <v>-6.4693569999999996</v>
      </c>
      <c r="G61" s="44">
        <f t="shared" si="2"/>
        <v>-6.4536037000000004</v>
      </c>
      <c r="H61" s="44">
        <f t="shared" si="3"/>
        <v>-6.4466280999999999</v>
      </c>
      <c r="I61" s="44">
        <f t="shared" si="4"/>
        <v>-6.4830002999999996</v>
      </c>
      <c r="J61" s="44">
        <f t="shared" si="5"/>
        <v>-6.6427436000000002</v>
      </c>
      <c r="K61" s="44">
        <f t="shared" si="6"/>
        <v>-7.0393385999999998</v>
      </c>
      <c r="L61" s="44"/>
      <c r="N61" s="88">
        <v>12320000000</v>
      </c>
      <c r="O61" s="88">
        <v>-7.9754009000000003</v>
      </c>
      <c r="Q61" s="6">
        <f t="shared" si="7"/>
        <v>12.96</v>
      </c>
      <c r="R61" s="6">
        <f t="shared" si="8"/>
        <v>-7.5570002000000001</v>
      </c>
      <c r="S61" s="44">
        <f t="shared" si="9"/>
        <v>-7.5127959000000004</v>
      </c>
      <c r="T61" s="44">
        <f t="shared" si="10"/>
        <v>-7.5029935999999999</v>
      </c>
      <c r="U61" s="44">
        <f t="shared" si="11"/>
        <v>-7.5285120000000001</v>
      </c>
      <c r="V61" s="44">
        <f t="shared" si="12"/>
        <v>-7.6132635999999998</v>
      </c>
      <c r="W61" s="44">
        <f t="shared" si="13"/>
        <v>-7.8087406000000001</v>
      </c>
    </row>
    <row r="62" spans="2:24" x14ac:dyDescent="0.25">
      <c r="B62" s="88">
        <v>12480000000</v>
      </c>
      <c r="C62" s="88">
        <v>-6.5355349</v>
      </c>
      <c r="E62" s="6">
        <f t="shared" si="0"/>
        <v>13.12</v>
      </c>
      <c r="F62" s="6">
        <f t="shared" si="1"/>
        <v>-6.4142555999999997</v>
      </c>
      <c r="G62" s="44">
        <f t="shared" si="2"/>
        <v>-6.4118195</v>
      </c>
      <c r="H62" s="44">
        <f t="shared" si="3"/>
        <v>-6.4099512000000001</v>
      </c>
      <c r="I62" s="44">
        <f t="shared" si="4"/>
        <v>-6.4522218999999996</v>
      </c>
      <c r="J62" s="44">
        <f t="shared" si="5"/>
        <v>-6.6349149000000001</v>
      </c>
      <c r="K62" s="44">
        <f t="shared" si="6"/>
        <v>-7.0765304999999996</v>
      </c>
      <c r="L62" s="44"/>
      <c r="N62" s="88">
        <v>12480000000</v>
      </c>
      <c r="O62" s="88">
        <v>-7.8687081000000001</v>
      </c>
      <c r="Q62" s="6">
        <f t="shared" si="7"/>
        <v>13.12</v>
      </c>
      <c r="R62" s="6">
        <f t="shared" si="8"/>
        <v>-7.4796208999999996</v>
      </c>
      <c r="S62" s="44">
        <f t="shared" si="9"/>
        <v>-7.4613299</v>
      </c>
      <c r="T62" s="44">
        <f t="shared" si="10"/>
        <v>-7.4532885999999996</v>
      </c>
      <c r="U62" s="44">
        <f t="shared" si="11"/>
        <v>-7.4756245999999997</v>
      </c>
      <c r="V62" s="44">
        <f t="shared" si="12"/>
        <v>-7.5659961999999998</v>
      </c>
      <c r="W62" s="44">
        <f t="shared" si="13"/>
        <v>-7.7792634999999999</v>
      </c>
    </row>
    <row r="63" spans="2:24" x14ac:dyDescent="0.25">
      <c r="B63" s="88">
        <v>12640000000</v>
      </c>
      <c r="C63" s="88">
        <v>-6.5119018999999998</v>
      </c>
      <c r="E63" s="6">
        <f t="shared" si="0"/>
        <v>13.28</v>
      </c>
      <c r="F63" s="6">
        <f t="shared" si="1"/>
        <v>-6.4324469999999998</v>
      </c>
      <c r="G63" s="44">
        <f t="shared" si="2"/>
        <v>-6.4079452000000003</v>
      </c>
      <c r="H63" s="44">
        <f t="shared" si="3"/>
        <v>-6.4138966000000002</v>
      </c>
      <c r="I63" s="44">
        <f t="shared" si="4"/>
        <v>-6.4698358000000002</v>
      </c>
      <c r="J63" s="44">
        <f t="shared" si="5"/>
        <v>-6.6756639</v>
      </c>
      <c r="K63" s="44">
        <f t="shared" si="6"/>
        <v>-7.1797713999999999</v>
      </c>
      <c r="L63" s="44"/>
      <c r="N63" s="88">
        <v>12640000000</v>
      </c>
      <c r="O63" s="88">
        <v>-7.7553147999999998</v>
      </c>
      <c r="Q63" s="6">
        <f t="shared" si="7"/>
        <v>13.28</v>
      </c>
      <c r="R63" s="6">
        <f t="shared" si="8"/>
        <v>-7.4320130000000004</v>
      </c>
      <c r="S63" s="44">
        <f t="shared" si="9"/>
        <v>-7.4135856999999996</v>
      </c>
      <c r="T63" s="44">
        <f t="shared" si="10"/>
        <v>-7.4149136999999996</v>
      </c>
      <c r="U63" s="44">
        <f t="shared" si="11"/>
        <v>-7.4591102999999999</v>
      </c>
      <c r="V63" s="44">
        <f t="shared" si="12"/>
        <v>-7.5795931999999997</v>
      </c>
      <c r="W63" s="44">
        <f t="shared" si="13"/>
        <v>-7.8552213000000002</v>
      </c>
    </row>
    <row r="64" spans="2:24" x14ac:dyDescent="0.25">
      <c r="B64" s="88">
        <v>12800000000</v>
      </c>
      <c r="C64" s="88">
        <v>-6.5038466000000001</v>
      </c>
      <c r="E64" s="6">
        <f t="shared" si="0"/>
        <v>13.44</v>
      </c>
      <c r="F64" s="6">
        <f t="shared" si="1"/>
        <v>-6.4539938000000001</v>
      </c>
      <c r="G64" s="44">
        <f t="shared" si="2"/>
        <v>-6.4367976000000002</v>
      </c>
      <c r="H64" s="44">
        <f t="shared" si="3"/>
        <v>-6.4217367000000003</v>
      </c>
      <c r="I64" s="44">
        <f t="shared" si="4"/>
        <v>-6.4682735999999998</v>
      </c>
      <c r="J64" s="44">
        <f t="shared" si="5"/>
        <v>-6.6605840000000001</v>
      </c>
      <c r="K64" s="44">
        <f t="shared" si="6"/>
        <v>-7.1715331000000004</v>
      </c>
      <c r="L64" s="44"/>
      <c r="N64" s="88">
        <v>12800000000</v>
      </c>
      <c r="O64" s="88">
        <v>-7.6377839999999999</v>
      </c>
      <c r="Q64" s="6">
        <f t="shared" si="7"/>
        <v>13.44</v>
      </c>
      <c r="R64" s="6">
        <f t="shared" si="8"/>
        <v>-7.4283647999999998</v>
      </c>
      <c r="S64" s="44">
        <f t="shared" si="9"/>
        <v>-7.4083791000000003</v>
      </c>
      <c r="T64" s="44">
        <f t="shared" si="10"/>
        <v>-7.4245061999999997</v>
      </c>
      <c r="U64" s="44">
        <f t="shared" si="11"/>
        <v>-7.4725222999999996</v>
      </c>
      <c r="V64" s="44">
        <f t="shared" si="12"/>
        <v>-7.6361537000000004</v>
      </c>
      <c r="W64" s="44">
        <f t="shared" si="13"/>
        <v>-7.9887218000000004</v>
      </c>
    </row>
    <row r="65" spans="2:23" x14ac:dyDescent="0.25">
      <c r="B65" s="88">
        <v>12960000000</v>
      </c>
      <c r="C65" s="88">
        <v>-6.4693569999999996</v>
      </c>
      <c r="E65" s="6">
        <f t="shared" si="0"/>
        <v>13.6</v>
      </c>
      <c r="F65" s="6">
        <f t="shared" si="1"/>
        <v>-6.4455023000000002</v>
      </c>
      <c r="G65" s="44">
        <f t="shared" si="2"/>
        <v>-6.4297766999999997</v>
      </c>
      <c r="H65" s="44">
        <f t="shared" si="3"/>
        <v>-6.4250902999999999</v>
      </c>
      <c r="I65" s="44">
        <f t="shared" si="4"/>
        <v>-6.4578585999999998</v>
      </c>
      <c r="J65" s="44">
        <f t="shared" si="5"/>
        <v>-6.6597227999999999</v>
      </c>
      <c r="K65" s="44">
        <f t="shared" si="6"/>
        <v>-7.2030826000000001</v>
      </c>
      <c r="L65" s="44"/>
      <c r="N65" s="88">
        <v>12960000000</v>
      </c>
      <c r="O65" s="88">
        <v>-7.5570002000000001</v>
      </c>
      <c r="Q65" s="6">
        <f t="shared" si="7"/>
        <v>13.6</v>
      </c>
      <c r="R65" s="6">
        <f t="shared" si="8"/>
        <v>-7.4422860000000002</v>
      </c>
      <c r="S65" s="44">
        <f t="shared" si="9"/>
        <v>-7.4323439999999996</v>
      </c>
      <c r="T65" s="44">
        <f t="shared" si="10"/>
        <v>-7.4421214999999998</v>
      </c>
      <c r="U65" s="44">
        <f t="shared" si="11"/>
        <v>-7.5134578000000003</v>
      </c>
      <c r="V65" s="44">
        <f t="shared" si="12"/>
        <v>-7.6922321</v>
      </c>
      <c r="W65" s="44">
        <f t="shared" si="13"/>
        <v>-8.1020640999999998</v>
      </c>
    </row>
    <row r="66" spans="2:23" x14ac:dyDescent="0.25">
      <c r="B66" s="88">
        <v>13120000000</v>
      </c>
      <c r="C66" s="88">
        <v>-6.4142555999999997</v>
      </c>
      <c r="E66" s="6">
        <f t="shared" si="0"/>
        <v>13.76</v>
      </c>
      <c r="F66" s="6">
        <f t="shared" si="1"/>
        <v>-6.436769</v>
      </c>
      <c r="G66" s="44">
        <f t="shared" si="2"/>
        <v>-6.4354167000000002</v>
      </c>
      <c r="H66" s="44">
        <f t="shared" si="3"/>
        <v>-6.4502201000000001</v>
      </c>
      <c r="I66" s="44">
        <f t="shared" si="4"/>
        <v>-6.5335549999999998</v>
      </c>
      <c r="J66" s="44">
        <f t="shared" si="5"/>
        <v>-6.7891560000000002</v>
      </c>
      <c r="K66" s="44">
        <f t="shared" si="6"/>
        <v>-7.3899317</v>
      </c>
      <c r="L66" s="44"/>
      <c r="N66" s="88">
        <v>13120000000</v>
      </c>
      <c r="O66" s="88">
        <v>-7.4796208999999996</v>
      </c>
      <c r="Q66" s="6">
        <f t="shared" si="7"/>
        <v>13.76</v>
      </c>
      <c r="R66" s="6">
        <f t="shared" si="8"/>
        <v>-7.4945002000000001</v>
      </c>
      <c r="S66" s="44">
        <f t="shared" si="9"/>
        <v>-7.4807309999999996</v>
      </c>
      <c r="T66" s="44">
        <f t="shared" si="10"/>
        <v>-7.4929299</v>
      </c>
      <c r="U66" s="44">
        <f t="shared" si="11"/>
        <v>-7.5834241000000002</v>
      </c>
      <c r="V66" s="44">
        <f t="shared" si="12"/>
        <v>-7.8075070000000002</v>
      </c>
      <c r="W66" s="44">
        <f t="shared" si="13"/>
        <v>-8.2263383999999995</v>
      </c>
    </row>
    <row r="67" spans="2:23" x14ac:dyDescent="0.25">
      <c r="B67" s="88">
        <v>13280000000</v>
      </c>
      <c r="C67" s="88">
        <v>-6.4324469999999998</v>
      </c>
      <c r="E67" s="6">
        <f t="shared" si="0"/>
        <v>13.92</v>
      </c>
      <c r="F67" s="6">
        <f t="shared" si="1"/>
        <v>-6.4928527000000003</v>
      </c>
      <c r="G67" s="44">
        <f t="shared" si="2"/>
        <v>-6.4868464000000001</v>
      </c>
      <c r="H67" s="44">
        <f t="shared" si="3"/>
        <v>-6.5049343000000004</v>
      </c>
      <c r="I67" s="44">
        <f t="shared" si="4"/>
        <v>-6.6132121000000001</v>
      </c>
      <c r="J67" s="44">
        <f t="shared" si="5"/>
        <v>-6.8764643999999997</v>
      </c>
      <c r="K67" s="44">
        <f t="shared" si="6"/>
        <v>-7.5217109000000004</v>
      </c>
      <c r="L67" s="44"/>
      <c r="N67" s="88">
        <v>13280000000</v>
      </c>
      <c r="O67" s="88">
        <v>-7.4320130000000004</v>
      </c>
      <c r="Q67" s="6">
        <f t="shared" si="7"/>
        <v>13.92</v>
      </c>
      <c r="R67" s="6">
        <f t="shared" si="8"/>
        <v>-7.5706973</v>
      </c>
      <c r="S67" s="44">
        <f t="shared" si="9"/>
        <v>-7.5616183000000001</v>
      </c>
      <c r="T67" s="44">
        <f t="shared" si="10"/>
        <v>-7.5975571000000004</v>
      </c>
      <c r="U67" s="44">
        <f t="shared" si="11"/>
        <v>-7.7154360000000004</v>
      </c>
      <c r="V67" s="44">
        <f t="shared" si="12"/>
        <v>-7.9703460000000002</v>
      </c>
      <c r="W67" s="44">
        <f t="shared" si="13"/>
        <v>-8.4716444000000006</v>
      </c>
    </row>
    <row r="68" spans="2:23" x14ac:dyDescent="0.25">
      <c r="B68" s="88">
        <v>13440000000</v>
      </c>
      <c r="C68" s="88">
        <v>-6.4539938000000001</v>
      </c>
      <c r="E68" s="6">
        <f t="shared" si="0"/>
        <v>14.08</v>
      </c>
      <c r="F68" s="6">
        <f t="shared" si="1"/>
        <v>-6.5550733000000001</v>
      </c>
      <c r="G68" s="44">
        <f t="shared" si="2"/>
        <v>-6.5717601999999999</v>
      </c>
      <c r="H68" s="44">
        <f t="shared" si="3"/>
        <v>-6.6000833999999999</v>
      </c>
      <c r="I68" s="44">
        <f t="shared" si="4"/>
        <v>-6.7336302000000003</v>
      </c>
      <c r="J68" s="44">
        <f t="shared" si="5"/>
        <v>-7.0514574000000003</v>
      </c>
      <c r="K68" s="44">
        <f t="shared" si="6"/>
        <v>-7.7322892999999997</v>
      </c>
      <c r="L68" s="44"/>
      <c r="N68" s="88">
        <v>13440000000</v>
      </c>
      <c r="O68" s="88">
        <v>-7.4283647999999998</v>
      </c>
      <c r="Q68" s="6">
        <f t="shared" si="7"/>
        <v>14.08</v>
      </c>
      <c r="R68" s="6">
        <f t="shared" si="8"/>
        <v>-7.6857313999999999</v>
      </c>
      <c r="S68" s="44">
        <f t="shared" si="9"/>
        <v>-7.6966777000000004</v>
      </c>
      <c r="T68" s="44">
        <f t="shared" si="10"/>
        <v>-7.7355900000000002</v>
      </c>
      <c r="U68" s="44">
        <f t="shared" si="11"/>
        <v>-7.907845</v>
      </c>
      <c r="V68" s="44">
        <f t="shared" si="12"/>
        <v>-8.2081593999999996</v>
      </c>
      <c r="W68" s="44">
        <f t="shared" si="13"/>
        <v>-8.7341318000000001</v>
      </c>
    </row>
    <row r="69" spans="2:23" x14ac:dyDescent="0.25">
      <c r="B69" s="88">
        <v>13600000000</v>
      </c>
      <c r="C69" s="88">
        <v>-6.4455023000000002</v>
      </c>
      <c r="E69" s="6">
        <f t="shared" ref="E69:E132" si="14">B73/1000000000</f>
        <v>14.24</v>
      </c>
      <c r="F69" s="6">
        <f t="shared" ref="F69:F132" si="15">C73</f>
        <v>-6.6458653999999999</v>
      </c>
      <c r="G69" s="44">
        <f t="shared" ref="G69:G132" si="16">C279</f>
        <v>-6.6853246999999998</v>
      </c>
      <c r="H69" s="44">
        <f t="shared" ref="H69:H132" si="17">C485</f>
        <v>-6.7299581000000002</v>
      </c>
      <c r="I69" s="44">
        <f t="shared" ref="I69:I132" si="18">C691</f>
        <v>-6.9044242000000002</v>
      </c>
      <c r="J69" s="44">
        <f t="shared" ref="J69:J132" si="19">C897</f>
        <v>-7.2864323000000004</v>
      </c>
      <c r="K69" s="44">
        <f t="shared" ref="K69:K132" si="20">C1103</f>
        <v>-8.0878992000000007</v>
      </c>
      <c r="L69" s="44"/>
      <c r="N69" s="88">
        <v>13600000000</v>
      </c>
      <c r="O69" s="88">
        <v>-7.4422860000000002</v>
      </c>
      <c r="Q69" s="6">
        <f t="shared" ref="Q69:Q132" si="21">N73/1000000000</f>
        <v>14.24</v>
      </c>
      <c r="R69" s="6">
        <f t="shared" ref="R69:R132" si="22">O73</f>
        <v>-7.7989658999999998</v>
      </c>
      <c r="S69" s="44">
        <f t="shared" ref="S69:S132" si="23">O279</f>
        <v>-7.8226766999999997</v>
      </c>
      <c r="T69" s="44">
        <f t="shared" ref="T69:T132" si="24">O485</f>
        <v>-7.8661665999999997</v>
      </c>
      <c r="U69" s="44">
        <f t="shared" ref="U69:U132" si="25">O691</f>
        <v>-8.0685701000000005</v>
      </c>
      <c r="V69" s="44">
        <f t="shared" ref="V69:V132" si="26">O897</f>
        <v>-8.3791142000000001</v>
      </c>
      <c r="W69" s="44">
        <f t="shared" ref="W69:W132" si="27">O1103</f>
        <v>-8.9381799999999991</v>
      </c>
    </row>
    <row r="70" spans="2:23" x14ac:dyDescent="0.25">
      <c r="B70" s="88">
        <v>13760000000</v>
      </c>
      <c r="C70" s="88">
        <v>-6.436769</v>
      </c>
      <c r="E70" s="6">
        <f t="shared" si="14"/>
        <v>14.4</v>
      </c>
      <c r="F70" s="6">
        <f t="shared" si="15"/>
        <v>-6.7809277000000003</v>
      </c>
      <c r="G70" s="44">
        <f t="shared" si="16"/>
        <v>-6.8166108000000003</v>
      </c>
      <c r="H70" s="44">
        <f t="shared" si="17"/>
        <v>-6.8587617999999999</v>
      </c>
      <c r="I70" s="44">
        <f t="shared" si="18"/>
        <v>-7.083869</v>
      </c>
      <c r="J70" s="44">
        <f t="shared" si="19"/>
        <v>-7.5342950999999996</v>
      </c>
      <c r="K70" s="44">
        <f t="shared" si="20"/>
        <v>-8.4284592000000007</v>
      </c>
      <c r="L70" s="44"/>
      <c r="N70" s="88">
        <v>13760000000</v>
      </c>
      <c r="O70" s="88">
        <v>-7.4945002000000001</v>
      </c>
      <c r="Q70" s="6">
        <f t="shared" si="21"/>
        <v>14.4</v>
      </c>
      <c r="R70" s="6">
        <f t="shared" si="22"/>
        <v>-7.9219011999999998</v>
      </c>
      <c r="S70" s="44">
        <f t="shared" si="23"/>
        <v>-7.9647864999999998</v>
      </c>
      <c r="T70" s="44">
        <f t="shared" si="24"/>
        <v>-8.0129088999999993</v>
      </c>
      <c r="U70" s="44">
        <f t="shared" si="25"/>
        <v>-8.2347336000000002</v>
      </c>
      <c r="V70" s="44">
        <f t="shared" si="26"/>
        <v>-8.5516585999999997</v>
      </c>
      <c r="W70" s="44">
        <f t="shared" si="27"/>
        <v>-9.1237391999999993</v>
      </c>
    </row>
    <row r="71" spans="2:23" x14ac:dyDescent="0.25">
      <c r="B71" s="88">
        <v>13920000000</v>
      </c>
      <c r="C71" s="88">
        <v>-6.4928527000000003</v>
      </c>
      <c r="E71" s="6">
        <f t="shared" si="14"/>
        <v>14.56</v>
      </c>
      <c r="F71" s="6">
        <f t="shared" si="15"/>
        <v>-6.8477750000000004</v>
      </c>
      <c r="G71" s="44">
        <f t="shared" si="16"/>
        <v>-6.8841847999999999</v>
      </c>
      <c r="H71" s="44">
        <f t="shared" si="17"/>
        <v>-6.9470977999999999</v>
      </c>
      <c r="I71" s="44">
        <f t="shared" si="18"/>
        <v>-7.1660275000000002</v>
      </c>
      <c r="J71" s="44">
        <f t="shared" si="19"/>
        <v>-7.7119945999999997</v>
      </c>
      <c r="K71" s="44">
        <f t="shared" si="20"/>
        <v>-8.6360320999999995</v>
      </c>
      <c r="L71" s="44"/>
      <c r="N71" s="88">
        <v>13920000000</v>
      </c>
      <c r="O71" s="88">
        <v>-7.5706973</v>
      </c>
      <c r="Q71" s="6">
        <f t="shared" si="21"/>
        <v>14.56</v>
      </c>
      <c r="R71" s="6">
        <f t="shared" si="22"/>
        <v>-8.0562506000000003</v>
      </c>
      <c r="S71" s="44">
        <f t="shared" si="23"/>
        <v>-8.1013260000000002</v>
      </c>
      <c r="T71" s="44">
        <f t="shared" si="24"/>
        <v>-8.1741085000000009</v>
      </c>
      <c r="U71" s="44">
        <f t="shared" si="25"/>
        <v>-8.3897028000000002</v>
      </c>
      <c r="V71" s="44">
        <f t="shared" si="26"/>
        <v>-8.7318125000000002</v>
      </c>
      <c r="W71" s="44">
        <f t="shared" si="27"/>
        <v>-9.2941979999999997</v>
      </c>
    </row>
    <row r="72" spans="2:23" x14ac:dyDescent="0.25">
      <c r="B72" s="88">
        <v>14080000000</v>
      </c>
      <c r="C72" s="88">
        <v>-6.5550733000000001</v>
      </c>
      <c r="E72" s="6">
        <f t="shared" si="14"/>
        <v>14.72</v>
      </c>
      <c r="F72" s="6">
        <f t="shared" si="15"/>
        <v>-6.8338842</v>
      </c>
      <c r="G72" s="44">
        <f t="shared" si="16"/>
        <v>-6.8733696999999996</v>
      </c>
      <c r="H72" s="44">
        <f t="shared" si="17"/>
        <v>-6.9356049999999998</v>
      </c>
      <c r="I72" s="44">
        <f t="shared" si="18"/>
        <v>-7.1862520999999999</v>
      </c>
      <c r="J72" s="44">
        <f t="shared" si="19"/>
        <v>-7.7882008999999996</v>
      </c>
      <c r="K72" s="44">
        <f t="shared" si="20"/>
        <v>-8.7397899999999993</v>
      </c>
      <c r="L72" s="44"/>
      <c r="N72" s="88">
        <v>14080000000</v>
      </c>
      <c r="O72" s="88">
        <v>-7.6857313999999999</v>
      </c>
      <c r="Q72" s="6">
        <f t="shared" si="21"/>
        <v>14.72</v>
      </c>
      <c r="R72" s="6">
        <f t="shared" si="22"/>
        <v>-8.1558256</v>
      </c>
      <c r="S72" s="44">
        <f t="shared" si="23"/>
        <v>-8.1969957000000004</v>
      </c>
      <c r="T72" s="44">
        <f t="shared" si="24"/>
        <v>-8.2681561000000006</v>
      </c>
      <c r="U72" s="44">
        <f t="shared" si="25"/>
        <v>-8.5025186999999995</v>
      </c>
      <c r="V72" s="44">
        <f t="shared" si="26"/>
        <v>-8.8418788999999993</v>
      </c>
      <c r="W72" s="44">
        <f t="shared" si="27"/>
        <v>-9.3989048000000004</v>
      </c>
    </row>
    <row r="73" spans="2:23" x14ac:dyDescent="0.25">
      <c r="B73" s="88">
        <v>14240000000</v>
      </c>
      <c r="C73" s="88">
        <v>-6.6458653999999999</v>
      </c>
      <c r="E73" s="6">
        <f t="shared" si="14"/>
        <v>14.88</v>
      </c>
      <c r="F73" s="6">
        <f t="shared" si="15"/>
        <v>-6.8417659000000004</v>
      </c>
      <c r="G73" s="44">
        <f t="shared" si="16"/>
        <v>-6.8928528</v>
      </c>
      <c r="H73" s="44">
        <f t="shared" si="17"/>
        <v>-6.9763579</v>
      </c>
      <c r="I73" s="44">
        <f t="shared" si="18"/>
        <v>-7.2871674999999998</v>
      </c>
      <c r="J73" s="44">
        <f t="shared" si="19"/>
        <v>-7.9208363999999998</v>
      </c>
      <c r="K73" s="44">
        <f t="shared" si="20"/>
        <v>-8.9472170000000002</v>
      </c>
      <c r="L73" s="44"/>
      <c r="N73" s="88">
        <v>14240000000</v>
      </c>
      <c r="O73" s="88">
        <v>-7.7989658999999998</v>
      </c>
      <c r="Q73" s="6">
        <f t="shared" si="21"/>
        <v>14.88</v>
      </c>
      <c r="R73" s="6">
        <f t="shared" si="22"/>
        <v>-8.2387218000000004</v>
      </c>
      <c r="S73" s="44">
        <f t="shared" si="23"/>
        <v>-8.2740191999999997</v>
      </c>
      <c r="T73" s="44">
        <f t="shared" si="24"/>
        <v>-8.3394442000000009</v>
      </c>
      <c r="U73" s="44">
        <f t="shared" si="25"/>
        <v>-8.5498390000000004</v>
      </c>
      <c r="V73" s="44">
        <f t="shared" si="26"/>
        <v>-8.8857640999999994</v>
      </c>
      <c r="W73" s="44">
        <f t="shared" si="27"/>
        <v>-9.4115170999999993</v>
      </c>
    </row>
    <row r="74" spans="2:23" x14ac:dyDescent="0.25">
      <c r="B74" s="88">
        <v>14400000000</v>
      </c>
      <c r="C74" s="88">
        <v>-6.7809277000000003</v>
      </c>
      <c r="E74" s="6">
        <f t="shared" si="14"/>
        <v>15.04</v>
      </c>
      <c r="F74" s="6">
        <f t="shared" si="15"/>
        <v>-6.8632083000000002</v>
      </c>
      <c r="G74" s="44">
        <f t="shared" si="16"/>
        <v>-6.9246283000000002</v>
      </c>
      <c r="H74" s="44">
        <f t="shared" si="17"/>
        <v>-7.0297989999999997</v>
      </c>
      <c r="I74" s="44">
        <f t="shared" si="18"/>
        <v>-7.3459028999999996</v>
      </c>
      <c r="J74" s="44">
        <f t="shared" si="19"/>
        <v>-7.9954061999999997</v>
      </c>
      <c r="K74" s="44">
        <f t="shared" si="20"/>
        <v>-9.0130605999999993</v>
      </c>
      <c r="L74" s="44"/>
      <c r="N74" s="88">
        <v>14400000000</v>
      </c>
      <c r="O74" s="88">
        <v>-7.9219011999999998</v>
      </c>
      <c r="Q74" s="6">
        <f t="shared" si="21"/>
        <v>15.04</v>
      </c>
      <c r="R74" s="6">
        <f t="shared" si="22"/>
        <v>-8.3308286999999996</v>
      </c>
      <c r="S74" s="44">
        <f t="shared" si="23"/>
        <v>-8.3644361000000007</v>
      </c>
      <c r="T74" s="44">
        <f t="shared" si="24"/>
        <v>-8.4418162999999993</v>
      </c>
      <c r="U74" s="44">
        <f t="shared" si="25"/>
        <v>-8.6419449000000004</v>
      </c>
      <c r="V74" s="44">
        <f t="shared" si="26"/>
        <v>-8.9784632000000002</v>
      </c>
      <c r="W74" s="44">
        <f t="shared" si="27"/>
        <v>-9.4296427000000005</v>
      </c>
    </row>
    <row r="75" spans="2:23" x14ac:dyDescent="0.25">
      <c r="B75" s="88">
        <v>14560000000</v>
      </c>
      <c r="C75" s="88">
        <v>-6.8477750000000004</v>
      </c>
      <c r="E75" s="6">
        <f t="shared" si="14"/>
        <v>15.2</v>
      </c>
      <c r="F75" s="6">
        <f t="shared" si="15"/>
        <v>-6.8212913999999998</v>
      </c>
      <c r="G75" s="44">
        <f t="shared" si="16"/>
        <v>-6.8816952999999996</v>
      </c>
      <c r="H75" s="44">
        <f t="shared" si="17"/>
        <v>-6.9717674000000001</v>
      </c>
      <c r="I75" s="44">
        <f t="shared" si="18"/>
        <v>-7.3090472000000002</v>
      </c>
      <c r="J75" s="44">
        <f t="shared" si="19"/>
        <v>-7.9505382000000004</v>
      </c>
      <c r="K75" s="44">
        <f t="shared" si="20"/>
        <v>-9.0177841000000001</v>
      </c>
      <c r="L75" s="44"/>
      <c r="N75" s="88">
        <v>14560000000</v>
      </c>
      <c r="O75" s="88">
        <v>-8.0562506000000003</v>
      </c>
      <c r="Q75" s="6">
        <f t="shared" si="21"/>
        <v>15.2</v>
      </c>
      <c r="R75" s="6">
        <f t="shared" si="22"/>
        <v>-8.3870267999999992</v>
      </c>
      <c r="S75" s="44">
        <f t="shared" si="23"/>
        <v>-8.4260874000000001</v>
      </c>
      <c r="T75" s="44">
        <f t="shared" si="24"/>
        <v>-8.4880276000000006</v>
      </c>
      <c r="U75" s="44">
        <f t="shared" si="25"/>
        <v>-8.6937636999999999</v>
      </c>
      <c r="V75" s="44">
        <f t="shared" si="26"/>
        <v>-9.0232314999999996</v>
      </c>
      <c r="W75" s="44">
        <f t="shared" si="27"/>
        <v>-9.4615345000000008</v>
      </c>
    </row>
    <row r="76" spans="2:23" x14ac:dyDescent="0.25">
      <c r="B76" s="88">
        <v>14720000000</v>
      </c>
      <c r="C76" s="88">
        <v>-6.8338842</v>
      </c>
      <c r="E76" s="6">
        <f t="shared" si="14"/>
        <v>15.36</v>
      </c>
      <c r="F76" s="6">
        <f t="shared" si="15"/>
        <v>-6.7999505999999998</v>
      </c>
      <c r="G76" s="44">
        <f t="shared" si="16"/>
        <v>-6.8349346999999998</v>
      </c>
      <c r="H76" s="44">
        <f t="shared" si="17"/>
        <v>-6.9331316999999997</v>
      </c>
      <c r="I76" s="44">
        <f t="shared" si="18"/>
        <v>-7.2413230000000004</v>
      </c>
      <c r="J76" s="44">
        <f t="shared" si="19"/>
        <v>-7.8496589999999999</v>
      </c>
      <c r="K76" s="44">
        <f t="shared" si="20"/>
        <v>-8.9118767000000005</v>
      </c>
      <c r="L76" s="44"/>
      <c r="N76" s="88">
        <v>14720000000</v>
      </c>
      <c r="O76" s="88">
        <v>-8.1558256</v>
      </c>
      <c r="Q76" s="6">
        <f t="shared" si="21"/>
        <v>15.36</v>
      </c>
      <c r="R76" s="6">
        <f t="shared" si="22"/>
        <v>-8.4398812999999997</v>
      </c>
      <c r="S76" s="44">
        <f t="shared" si="23"/>
        <v>-8.4808330999999999</v>
      </c>
      <c r="T76" s="44">
        <f t="shared" si="24"/>
        <v>-8.5457602000000001</v>
      </c>
      <c r="U76" s="44">
        <f t="shared" si="25"/>
        <v>-8.7489261999999997</v>
      </c>
      <c r="V76" s="44">
        <f t="shared" si="26"/>
        <v>-9.0709599999999995</v>
      </c>
      <c r="W76" s="44">
        <f t="shared" si="27"/>
        <v>-9.5099459</v>
      </c>
    </row>
    <row r="77" spans="2:23" x14ac:dyDescent="0.25">
      <c r="B77" s="88">
        <v>14880000000</v>
      </c>
      <c r="C77" s="88">
        <v>-6.8417659000000004</v>
      </c>
      <c r="E77" s="6">
        <f t="shared" si="14"/>
        <v>15.52</v>
      </c>
      <c r="F77" s="6">
        <f t="shared" si="15"/>
        <v>-6.7929329999999997</v>
      </c>
      <c r="G77" s="44">
        <f t="shared" si="16"/>
        <v>-6.8442264000000002</v>
      </c>
      <c r="H77" s="44">
        <f t="shared" si="17"/>
        <v>-6.9294361999999996</v>
      </c>
      <c r="I77" s="44">
        <f t="shared" si="18"/>
        <v>-7.2352967000000001</v>
      </c>
      <c r="J77" s="44">
        <f t="shared" si="19"/>
        <v>-7.8106064999999996</v>
      </c>
      <c r="K77" s="44">
        <f t="shared" si="20"/>
        <v>-8.8446797999999998</v>
      </c>
      <c r="L77" s="44"/>
      <c r="N77" s="88">
        <v>14880000000</v>
      </c>
      <c r="O77" s="88">
        <v>-8.2387218000000004</v>
      </c>
      <c r="Q77" s="6">
        <f t="shared" si="21"/>
        <v>15.52</v>
      </c>
      <c r="R77" s="6">
        <f t="shared" si="22"/>
        <v>-8.4946336999999996</v>
      </c>
      <c r="S77" s="44">
        <f t="shared" si="23"/>
        <v>-8.5229339999999993</v>
      </c>
      <c r="T77" s="44">
        <f t="shared" si="24"/>
        <v>-8.5925750999999995</v>
      </c>
      <c r="U77" s="44">
        <f t="shared" si="25"/>
        <v>-8.8253021</v>
      </c>
      <c r="V77" s="44">
        <f t="shared" si="26"/>
        <v>-9.1317824999999999</v>
      </c>
      <c r="W77" s="44">
        <f t="shared" si="27"/>
        <v>-9.5735110999999993</v>
      </c>
    </row>
    <row r="78" spans="2:23" x14ac:dyDescent="0.25">
      <c r="B78" s="88">
        <v>15040000000</v>
      </c>
      <c r="C78" s="88">
        <v>-6.8632083000000002</v>
      </c>
      <c r="E78" s="6">
        <f t="shared" si="14"/>
        <v>15.68</v>
      </c>
      <c r="F78" s="6">
        <f t="shared" si="15"/>
        <v>-6.7878537000000003</v>
      </c>
      <c r="G78" s="44">
        <f t="shared" si="16"/>
        <v>-6.8285298000000001</v>
      </c>
      <c r="H78" s="44">
        <f t="shared" si="17"/>
        <v>-6.9010924999999999</v>
      </c>
      <c r="I78" s="44">
        <f t="shared" si="18"/>
        <v>-7.1723876000000004</v>
      </c>
      <c r="J78" s="44">
        <f t="shared" si="19"/>
        <v>-7.6782693999999996</v>
      </c>
      <c r="K78" s="44">
        <f t="shared" si="20"/>
        <v>-8.5943860999999995</v>
      </c>
      <c r="L78" s="44"/>
      <c r="N78" s="88">
        <v>15040000000</v>
      </c>
      <c r="O78" s="88">
        <v>-8.3308286999999996</v>
      </c>
      <c r="Q78" s="6">
        <f t="shared" si="21"/>
        <v>15.68</v>
      </c>
      <c r="R78" s="6">
        <f t="shared" si="22"/>
        <v>-8.5191306999999998</v>
      </c>
      <c r="S78" s="44">
        <f t="shared" si="23"/>
        <v>-8.5618172000000001</v>
      </c>
      <c r="T78" s="44">
        <f t="shared" si="24"/>
        <v>-8.6288929000000003</v>
      </c>
      <c r="U78" s="44">
        <f t="shared" si="25"/>
        <v>-8.8598557000000007</v>
      </c>
      <c r="V78" s="44">
        <f t="shared" si="26"/>
        <v>-9.1724195000000002</v>
      </c>
      <c r="W78" s="44">
        <f t="shared" si="27"/>
        <v>-9.6318579</v>
      </c>
    </row>
    <row r="79" spans="2:23" x14ac:dyDescent="0.25">
      <c r="B79" s="88">
        <v>15200000000</v>
      </c>
      <c r="C79" s="88">
        <v>-6.8212913999999998</v>
      </c>
      <c r="E79" s="6">
        <f t="shared" si="14"/>
        <v>15.84</v>
      </c>
      <c r="F79" s="6">
        <f t="shared" si="15"/>
        <v>-6.7837281000000003</v>
      </c>
      <c r="G79" s="44">
        <f t="shared" si="16"/>
        <v>-6.8158779000000003</v>
      </c>
      <c r="H79" s="44">
        <f t="shared" si="17"/>
        <v>-6.8977842000000003</v>
      </c>
      <c r="I79" s="44">
        <f t="shared" si="18"/>
        <v>-7.1317582000000002</v>
      </c>
      <c r="J79" s="44">
        <f t="shared" si="19"/>
        <v>-7.5697975</v>
      </c>
      <c r="K79" s="44">
        <f t="shared" si="20"/>
        <v>-8.4237994999999994</v>
      </c>
      <c r="L79" s="44"/>
      <c r="N79" s="88">
        <v>15200000000</v>
      </c>
      <c r="O79" s="88">
        <v>-8.3870267999999992</v>
      </c>
      <c r="Q79" s="6">
        <f t="shared" si="21"/>
        <v>15.84</v>
      </c>
      <c r="R79" s="6">
        <f t="shared" si="22"/>
        <v>-8.5547027999999994</v>
      </c>
      <c r="S79" s="44">
        <f t="shared" si="23"/>
        <v>-8.5929555999999998</v>
      </c>
      <c r="T79" s="44">
        <f t="shared" si="24"/>
        <v>-8.6640605999999991</v>
      </c>
      <c r="U79" s="44">
        <f t="shared" si="25"/>
        <v>-8.8920908000000001</v>
      </c>
      <c r="V79" s="44">
        <f t="shared" si="26"/>
        <v>-9.2252922000000002</v>
      </c>
      <c r="W79" s="44">
        <f t="shared" si="27"/>
        <v>-9.7422141999999994</v>
      </c>
    </row>
    <row r="80" spans="2:23" x14ac:dyDescent="0.25">
      <c r="B80" s="88">
        <v>15360000000</v>
      </c>
      <c r="C80" s="88">
        <v>-6.7999505999999998</v>
      </c>
      <c r="E80" s="6">
        <f t="shared" si="14"/>
        <v>16</v>
      </c>
      <c r="F80" s="6">
        <f t="shared" si="15"/>
        <v>-6.7913250999999999</v>
      </c>
      <c r="G80" s="44">
        <f t="shared" si="16"/>
        <v>-6.8311653000000003</v>
      </c>
      <c r="H80" s="44">
        <f t="shared" si="17"/>
        <v>-6.9125142000000004</v>
      </c>
      <c r="I80" s="44">
        <f t="shared" si="18"/>
        <v>-7.1186419000000001</v>
      </c>
      <c r="J80" s="44">
        <f t="shared" si="19"/>
        <v>-7.5159807000000001</v>
      </c>
      <c r="K80" s="44">
        <f t="shared" si="20"/>
        <v>-8.2305659999999996</v>
      </c>
      <c r="L80" s="44"/>
      <c r="N80" s="88">
        <v>15360000000</v>
      </c>
      <c r="O80" s="88">
        <v>-8.4398812999999997</v>
      </c>
      <c r="Q80" s="6">
        <f t="shared" si="21"/>
        <v>16</v>
      </c>
      <c r="R80" s="6">
        <f t="shared" si="22"/>
        <v>-8.5929985000000002</v>
      </c>
      <c r="S80" s="44">
        <f t="shared" si="23"/>
        <v>-8.6262751000000009</v>
      </c>
      <c r="T80" s="44">
        <f t="shared" si="24"/>
        <v>-8.6824101999999996</v>
      </c>
      <c r="U80" s="44">
        <f t="shared" si="25"/>
        <v>-8.9121512999999997</v>
      </c>
      <c r="V80" s="44">
        <f t="shared" si="26"/>
        <v>-9.2369889999999995</v>
      </c>
      <c r="W80" s="44">
        <f t="shared" si="27"/>
        <v>-9.8119554999999998</v>
      </c>
    </row>
    <row r="81" spans="2:23" x14ac:dyDescent="0.25">
      <c r="B81" s="88">
        <v>15520000000</v>
      </c>
      <c r="C81" s="88">
        <v>-6.7929329999999997</v>
      </c>
      <c r="E81" s="6">
        <f t="shared" si="14"/>
        <v>16.16</v>
      </c>
      <c r="F81" s="6">
        <f t="shared" si="15"/>
        <v>-6.8081446000000003</v>
      </c>
      <c r="G81" s="44">
        <f t="shared" si="16"/>
        <v>-6.8357362999999998</v>
      </c>
      <c r="H81" s="44">
        <f t="shared" si="17"/>
        <v>-6.9210539000000004</v>
      </c>
      <c r="I81" s="44">
        <f t="shared" si="18"/>
        <v>-7.0824056000000004</v>
      </c>
      <c r="J81" s="44">
        <f t="shared" si="19"/>
        <v>-7.434361</v>
      </c>
      <c r="K81" s="44">
        <f t="shared" si="20"/>
        <v>-8.0650949000000001</v>
      </c>
      <c r="L81" s="44"/>
      <c r="N81" s="88">
        <v>15520000000</v>
      </c>
      <c r="O81" s="88">
        <v>-8.4946336999999996</v>
      </c>
      <c r="Q81" s="6">
        <f t="shared" si="21"/>
        <v>16.16</v>
      </c>
      <c r="R81" s="6">
        <f t="shared" si="22"/>
        <v>-8.6417675000000003</v>
      </c>
      <c r="S81" s="44">
        <f t="shared" si="23"/>
        <v>-8.6742945000000002</v>
      </c>
      <c r="T81" s="44">
        <f t="shared" si="24"/>
        <v>-8.7313480000000006</v>
      </c>
      <c r="U81" s="44">
        <f t="shared" si="25"/>
        <v>-8.9579353000000008</v>
      </c>
      <c r="V81" s="44">
        <f t="shared" si="26"/>
        <v>-9.3174553000000007</v>
      </c>
      <c r="W81" s="44">
        <f t="shared" si="27"/>
        <v>-9.9377631999999991</v>
      </c>
    </row>
    <row r="82" spans="2:23" x14ac:dyDescent="0.25">
      <c r="B82" s="88">
        <v>15680000000</v>
      </c>
      <c r="C82" s="88">
        <v>-6.7878537000000003</v>
      </c>
      <c r="E82" s="6">
        <f t="shared" si="14"/>
        <v>16.32</v>
      </c>
      <c r="F82" s="6">
        <f t="shared" si="15"/>
        <v>-6.8204454999999999</v>
      </c>
      <c r="G82" s="44">
        <f t="shared" si="16"/>
        <v>-6.8634911000000001</v>
      </c>
      <c r="H82" s="44">
        <f t="shared" si="17"/>
        <v>-6.9260073000000002</v>
      </c>
      <c r="I82" s="44">
        <f t="shared" si="18"/>
        <v>-7.0929831999999999</v>
      </c>
      <c r="J82" s="44">
        <f t="shared" si="19"/>
        <v>-7.3817477</v>
      </c>
      <c r="K82" s="44">
        <f t="shared" si="20"/>
        <v>-7.9696711999999996</v>
      </c>
      <c r="L82" s="44"/>
      <c r="N82" s="88">
        <v>15680000000</v>
      </c>
      <c r="O82" s="88">
        <v>-8.5191306999999998</v>
      </c>
      <c r="Q82" s="6">
        <f t="shared" si="21"/>
        <v>16.32</v>
      </c>
      <c r="R82" s="6">
        <f t="shared" si="22"/>
        <v>-8.6704798000000007</v>
      </c>
      <c r="S82" s="44">
        <f t="shared" si="23"/>
        <v>-8.7051286999999995</v>
      </c>
      <c r="T82" s="44">
        <f t="shared" si="24"/>
        <v>-8.7745657000000001</v>
      </c>
      <c r="U82" s="44">
        <f t="shared" si="25"/>
        <v>-8.9801760000000002</v>
      </c>
      <c r="V82" s="44">
        <f t="shared" si="26"/>
        <v>-9.3588190000000004</v>
      </c>
      <c r="W82" s="44">
        <f t="shared" si="27"/>
        <v>-10.064587</v>
      </c>
    </row>
    <row r="83" spans="2:23" x14ac:dyDescent="0.25">
      <c r="B83" s="88">
        <v>15840000000</v>
      </c>
      <c r="C83" s="88">
        <v>-6.7837281000000003</v>
      </c>
      <c r="E83" s="6">
        <f t="shared" si="14"/>
        <v>16.48</v>
      </c>
      <c r="F83" s="6">
        <f t="shared" si="15"/>
        <v>-6.8882260000000004</v>
      </c>
      <c r="G83" s="44">
        <f t="shared" si="16"/>
        <v>-6.9369125</v>
      </c>
      <c r="H83" s="44">
        <f t="shared" si="17"/>
        <v>-7.0103220999999998</v>
      </c>
      <c r="I83" s="44">
        <f t="shared" si="18"/>
        <v>-7.1672267999999999</v>
      </c>
      <c r="J83" s="44">
        <f t="shared" si="19"/>
        <v>-7.4891037999999996</v>
      </c>
      <c r="K83" s="44">
        <f t="shared" si="20"/>
        <v>-8.0943965999999996</v>
      </c>
      <c r="L83" s="44"/>
      <c r="N83" s="88">
        <v>15840000000</v>
      </c>
      <c r="O83" s="88">
        <v>-8.5547027999999994</v>
      </c>
      <c r="Q83" s="6">
        <f t="shared" si="21"/>
        <v>16.48</v>
      </c>
      <c r="R83" s="6">
        <f t="shared" si="22"/>
        <v>-8.6895123000000005</v>
      </c>
      <c r="S83" s="44">
        <f t="shared" si="23"/>
        <v>-8.7129478000000002</v>
      </c>
      <c r="T83" s="44">
        <f t="shared" si="24"/>
        <v>-8.7523154999999999</v>
      </c>
      <c r="U83" s="44">
        <f t="shared" si="25"/>
        <v>-8.9441079999999999</v>
      </c>
      <c r="V83" s="44">
        <f t="shared" si="26"/>
        <v>-9.3029174999999995</v>
      </c>
      <c r="W83" s="44">
        <f t="shared" si="27"/>
        <v>-9.9928559999999997</v>
      </c>
    </row>
    <row r="84" spans="2:23" x14ac:dyDescent="0.25">
      <c r="B84" s="88">
        <v>16000000000</v>
      </c>
      <c r="C84" s="88">
        <v>-6.7913250999999999</v>
      </c>
      <c r="E84" s="6">
        <f t="shared" si="14"/>
        <v>16.64</v>
      </c>
      <c r="F84" s="6">
        <f t="shared" si="15"/>
        <v>-6.9304676000000001</v>
      </c>
      <c r="G84" s="44">
        <f t="shared" si="16"/>
        <v>-6.9838490000000002</v>
      </c>
      <c r="H84" s="44">
        <f t="shared" si="17"/>
        <v>-7.0590204999999999</v>
      </c>
      <c r="I84" s="44">
        <f t="shared" si="18"/>
        <v>-7.2372265000000002</v>
      </c>
      <c r="J84" s="44">
        <f t="shared" si="19"/>
        <v>-7.5949720999999997</v>
      </c>
      <c r="K84" s="44">
        <f t="shared" si="20"/>
        <v>-8.2435674999999993</v>
      </c>
      <c r="L84" s="44"/>
      <c r="N84" s="88">
        <v>16000000000</v>
      </c>
      <c r="O84" s="88">
        <v>-8.5929985000000002</v>
      </c>
      <c r="Q84" s="6">
        <f t="shared" si="21"/>
        <v>16.64</v>
      </c>
      <c r="R84" s="6">
        <f t="shared" si="22"/>
        <v>-8.7095613000000007</v>
      </c>
      <c r="S84" s="44">
        <f t="shared" si="23"/>
        <v>-8.7197084</v>
      </c>
      <c r="T84" s="44">
        <f t="shared" si="24"/>
        <v>-8.7556095000000003</v>
      </c>
      <c r="U84" s="44">
        <f t="shared" si="25"/>
        <v>-8.9115704999999998</v>
      </c>
      <c r="V84" s="44">
        <f t="shared" si="26"/>
        <v>-9.2170533999999993</v>
      </c>
      <c r="W84" s="44">
        <f t="shared" si="27"/>
        <v>-9.8492069000000004</v>
      </c>
    </row>
    <row r="85" spans="2:23" x14ac:dyDescent="0.25">
      <c r="B85" s="88">
        <v>16160000000</v>
      </c>
      <c r="C85" s="88">
        <v>-6.8081446000000003</v>
      </c>
      <c r="E85" s="6">
        <f t="shared" si="14"/>
        <v>16.8</v>
      </c>
      <c r="F85" s="6">
        <f t="shared" si="15"/>
        <v>-6.9399604999999998</v>
      </c>
      <c r="G85" s="44">
        <f t="shared" si="16"/>
        <v>-6.9846586999999998</v>
      </c>
      <c r="H85" s="44">
        <f t="shared" si="17"/>
        <v>-7.0573578000000001</v>
      </c>
      <c r="I85" s="44">
        <f t="shared" si="18"/>
        <v>-7.2425704</v>
      </c>
      <c r="J85" s="44">
        <f t="shared" si="19"/>
        <v>-7.6457644</v>
      </c>
      <c r="K85" s="44">
        <f t="shared" si="20"/>
        <v>-8.3642473000000006</v>
      </c>
      <c r="L85" s="44"/>
      <c r="N85" s="88">
        <v>16160000000</v>
      </c>
      <c r="O85" s="88">
        <v>-8.6417675000000003</v>
      </c>
      <c r="Q85" s="6">
        <f t="shared" si="21"/>
        <v>16.8</v>
      </c>
      <c r="R85" s="6">
        <f t="shared" si="22"/>
        <v>-8.6970834999999997</v>
      </c>
      <c r="S85" s="44">
        <f t="shared" si="23"/>
        <v>-8.7105025999999999</v>
      </c>
      <c r="T85" s="44">
        <f t="shared" si="24"/>
        <v>-8.7427758999999998</v>
      </c>
      <c r="U85" s="44">
        <f t="shared" si="25"/>
        <v>-8.8783150000000006</v>
      </c>
      <c r="V85" s="44">
        <f t="shared" si="26"/>
        <v>-9.1257552999999998</v>
      </c>
      <c r="W85" s="44">
        <f t="shared" si="27"/>
        <v>-9.6664448000000007</v>
      </c>
    </row>
    <row r="86" spans="2:23" x14ac:dyDescent="0.25">
      <c r="B86" s="88">
        <v>16320000000</v>
      </c>
      <c r="C86" s="88">
        <v>-6.8204454999999999</v>
      </c>
      <c r="E86" s="6">
        <f t="shared" si="14"/>
        <v>16.96</v>
      </c>
      <c r="F86" s="6">
        <f t="shared" si="15"/>
        <v>-6.9344573</v>
      </c>
      <c r="G86" s="44">
        <f t="shared" si="16"/>
        <v>-6.9714875000000003</v>
      </c>
      <c r="H86" s="44">
        <f t="shared" si="17"/>
        <v>-7.0425357999999996</v>
      </c>
      <c r="I86" s="44">
        <f t="shared" si="18"/>
        <v>-7.2200837</v>
      </c>
      <c r="J86" s="44">
        <f t="shared" si="19"/>
        <v>-7.6628666000000001</v>
      </c>
      <c r="K86" s="44">
        <f t="shared" si="20"/>
        <v>-8.4752779</v>
      </c>
      <c r="L86" s="44"/>
      <c r="N86" s="88">
        <v>16320000000</v>
      </c>
      <c r="O86" s="88">
        <v>-8.6704798000000007</v>
      </c>
      <c r="Q86" s="6">
        <f t="shared" si="21"/>
        <v>16.96</v>
      </c>
      <c r="R86" s="6">
        <f t="shared" si="22"/>
        <v>-8.7003479000000006</v>
      </c>
      <c r="S86" s="44">
        <f t="shared" si="23"/>
        <v>-8.7079228999999998</v>
      </c>
      <c r="T86" s="44">
        <f t="shared" si="24"/>
        <v>-8.7393532</v>
      </c>
      <c r="U86" s="44">
        <f t="shared" si="25"/>
        <v>-8.8584107999999997</v>
      </c>
      <c r="V86" s="44">
        <f t="shared" si="26"/>
        <v>-9.0698194999999995</v>
      </c>
      <c r="W86" s="44">
        <f t="shared" si="27"/>
        <v>-9.5118942000000004</v>
      </c>
    </row>
    <row r="87" spans="2:23" x14ac:dyDescent="0.25">
      <c r="B87" s="88">
        <v>16480000000</v>
      </c>
      <c r="C87" s="88">
        <v>-6.8882260000000004</v>
      </c>
      <c r="E87" s="6">
        <f t="shared" si="14"/>
        <v>17.12</v>
      </c>
      <c r="F87" s="6">
        <f t="shared" si="15"/>
        <v>-6.9126276999999998</v>
      </c>
      <c r="G87" s="44">
        <f t="shared" si="16"/>
        <v>-6.9707622999999996</v>
      </c>
      <c r="H87" s="44">
        <f t="shared" si="17"/>
        <v>-7.0224957000000003</v>
      </c>
      <c r="I87" s="44">
        <f t="shared" si="18"/>
        <v>-7.2018008</v>
      </c>
      <c r="J87" s="44">
        <f t="shared" si="19"/>
        <v>-7.7210460000000003</v>
      </c>
      <c r="K87" s="44">
        <f t="shared" si="20"/>
        <v>-8.6956042999999994</v>
      </c>
      <c r="L87" s="44"/>
      <c r="N87" s="88">
        <v>16480000000</v>
      </c>
      <c r="O87" s="88">
        <v>-8.6895123000000005</v>
      </c>
      <c r="Q87" s="6">
        <f t="shared" si="21"/>
        <v>17.12</v>
      </c>
      <c r="R87" s="6">
        <f t="shared" si="22"/>
        <v>-8.6853800000000003</v>
      </c>
      <c r="S87" s="44">
        <f t="shared" si="23"/>
        <v>-8.6921233999999998</v>
      </c>
      <c r="T87" s="44">
        <f t="shared" si="24"/>
        <v>-8.7273235000000007</v>
      </c>
      <c r="U87" s="44">
        <f t="shared" si="25"/>
        <v>-8.8339604999999999</v>
      </c>
      <c r="V87" s="44">
        <f t="shared" si="26"/>
        <v>-9.0395860999999993</v>
      </c>
      <c r="W87" s="44">
        <f t="shared" si="27"/>
        <v>-9.4234323999999994</v>
      </c>
    </row>
    <row r="88" spans="2:23" x14ac:dyDescent="0.25">
      <c r="B88" s="88">
        <v>16640000000</v>
      </c>
      <c r="C88" s="88">
        <v>-6.9304676000000001</v>
      </c>
      <c r="E88" s="6">
        <f t="shared" si="14"/>
        <v>17.28</v>
      </c>
      <c r="F88" s="6">
        <f t="shared" si="15"/>
        <v>-6.8937410999999997</v>
      </c>
      <c r="G88" s="44">
        <f t="shared" si="16"/>
        <v>-6.9561938999999997</v>
      </c>
      <c r="H88" s="44">
        <f t="shared" si="17"/>
        <v>-7.0240606999999997</v>
      </c>
      <c r="I88" s="44">
        <f t="shared" si="18"/>
        <v>-7.2220148999999996</v>
      </c>
      <c r="J88" s="44">
        <f t="shared" si="19"/>
        <v>-7.7665281000000004</v>
      </c>
      <c r="K88" s="44">
        <f t="shared" si="20"/>
        <v>-8.9027729000000004</v>
      </c>
      <c r="L88" s="44"/>
      <c r="N88" s="88">
        <v>16640000000</v>
      </c>
      <c r="O88" s="88">
        <v>-8.7095613000000007</v>
      </c>
      <c r="Q88" s="6">
        <f t="shared" si="21"/>
        <v>17.28</v>
      </c>
      <c r="R88" s="6">
        <f t="shared" si="22"/>
        <v>-8.6490764999999996</v>
      </c>
      <c r="S88" s="44">
        <f t="shared" si="23"/>
        <v>-8.6804667000000002</v>
      </c>
      <c r="T88" s="44">
        <f t="shared" si="24"/>
        <v>-8.7167349000000005</v>
      </c>
      <c r="U88" s="44">
        <f t="shared" si="25"/>
        <v>-8.8138371000000006</v>
      </c>
      <c r="V88" s="44">
        <f t="shared" si="26"/>
        <v>-9.0137748999999996</v>
      </c>
      <c r="W88" s="44">
        <f t="shared" si="27"/>
        <v>-9.3517837999999998</v>
      </c>
    </row>
    <row r="89" spans="2:23" x14ac:dyDescent="0.25">
      <c r="B89" s="88">
        <v>16800000000</v>
      </c>
      <c r="C89" s="88">
        <v>-6.9399604999999998</v>
      </c>
      <c r="E89" s="6">
        <f t="shared" si="14"/>
        <v>17.440000000000001</v>
      </c>
      <c r="F89" s="6">
        <f t="shared" si="15"/>
        <v>-6.8938550999999997</v>
      </c>
      <c r="G89" s="44">
        <f t="shared" si="16"/>
        <v>-6.9429803000000003</v>
      </c>
      <c r="H89" s="44">
        <f t="shared" si="17"/>
        <v>-7.0241752000000002</v>
      </c>
      <c r="I89" s="44">
        <f t="shared" si="18"/>
        <v>-7.2076478000000002</v>
      </c>
      <c r="J89" s="44">
        <f t="shared" si="19"/>
        <v>-7.7764626000000003</v>
      </c>
      <c r="K89" s="44">
        <f t="shared" si="20"/>
        <v>-8.9850559000000008</v>
      </c>
      <c r="L89" s="44"/>
      <c r="N89" s="88">
        <v>16800000000</v>
      </c>
      <c r="O89" s="88">
        <v>-8.6970834999999997</v>
      </c>
      <c r="Q89" s="6">
        <f t="shared" si="21"/>
        <v>17.440000000000001</v>
      </c>
      <c r="R89" s="6">
        <f t="shared" si="22"/>
        <v>-8.6555605</v>
      </c>
      <c r="S89" s="44">
        <f t="shared" si="23"/>
        <v>-8.6659822000000002</v>
      </c>
      <c r="T89" s="44">
        <f t="shared" si="24"/>
        <v>-8.7010068999999994</v>
      </c>
      <c r="U89" s="44">
        <f t="shared" si="25"/>
        <v>-8.7963828999999993</v>
      </c>
      <c r="V89" s="44">
        <f t="shared" si="26"/>
        <v>-8.9701737999999995</v>
      </c>
      <c r="W89" s="44">
        <f t="shared" si="27"/>
        <v>-9.2807282999999998</v>
      </c>
    </row>
    <row r="90" spans="2:23" x14ac:dyDescent="0.25">
      <c r="B90" s="88">
        <v>16960000000</v>
      </c>
      <c r="C90" s="88">
        <v>-6.9344573</v>
      </c>
      <c r="E90" s="6">
        <f t="shared" si="14"/>
        <v>17.600000000000001</v>
      </c>
      <c r="F90" s="6">
        <f t="shared" si="15"/>
        <v>-6.8803945000000004</v>
      </c>
      <c r="G90" s="44">
        <f t="shared" si="16"/>
        <v>-6.9159440999999999</v>
      </c>
      <c r="H90" s="44">
        <f t="shared" si="17"/>
        <v>-6.9881544</v>
      </c>
      <c r="I90" s="44">
        <f t="shared" si="18"/>
        <v>-7.1677188999999997</v>
      </c>
      <c r="J90" s="44">
        <f t="shared" si="19"/>
        <v>-7.7182117000000003</v>
      </c>
      <c r="K90" s="44">
        <f t="shared" si="20"/>
        <v>-8.9554358000000001</v>
      </c>
      <c r="L90" s="44"/>
      <c r="N90" s="88">
        <v>16960000000</v>
      </c>
      <c r="O90" s="88">
        <v>-8.7003479000000006</v>
      </c>
      <c r="Q90" s="6">
        <f t="shared" si="21"/>
        <v>17.600000000000001</v>
      </c>
      <c r="R90" s="6">
        <f t="shared" si="22"/>
        <v>-8.6356286999999998</v>
      </c>
      <c r="S90" s="44">
        <f t="shared" si="23"/>
        <v>-8.6411543000000002</v>
      </c>
      <c r="T90" s="44">
        <f t="shared" si="24"/>
        <v>-8.6702622999999992</v>
      </c>
      <c r="U90" s="44">
        <f t="shared" si="25"/>
        <v>-8.7881392999999992</v>
      </c>
      <c r="V90" s="44">
        <f t="shared" si="26"/>
        <v>-8.9547129000000005</v>
      </c>
      <c r="W90" s="44">
        <f t="shared" si="27"/>
        <v>-9.2518414999999994</v>
      </c>
    </row>
    <row r="91" spans="2:23" x14ac:dyDescent="0.25">
      <c r="B91" s="88">
        <v>17120000000</v>
      </c>
      <c r="C91" s="88">
        <v>-6.9126276999999998</v>
      </c>
      <c r="E91" s="6">
        <f t="shared" si="14"/>
        <v>17.760000000000002</v>
      </c>
      <c r="F91" s="6">
        <f t="shared" si="15"/>
        <v>-6.8758917000000004</v>
      </c>
      <c r="G91" s="44">
        <f t="shared" si="16"/>
        <v>-6.9204315999999997</v>
      </c>
      <c r="H91" s="44">
        <f t="shared" si="17"/>
        <v>-6.9923033999999999</v>
      </c>
      <c r="I91" s="44">
        <f t="shared" si="18"/>
        <v>-7.1485213999999999</v>
      </c>
      <c r="J91" s="44">
        <f t="shared" si="19"/>
        <v>-7.6584839999999996</v>
      </c>
      <c r="K91" s="44">
        <f t="shared" si="20"/>
        <v>-8.7823019000000002</v>
      </c>
      <c r="L91" s="44"/>
      <c r="N91" s="88">
        <v>17120000000</v>
      </c>
      <c r="O91" s="88">
        <v>-8.6853800000000003</v>
      </c>
      <c r="Q91" s="6">
        <f t="shared" si="21"/>
        <v>17.760000000000002</v>
      </c>
      <c r="R91" s="6">
        <f t="shared" si="22"/>
        <v>-8.5940714000000007</v>
      </c>
      <c r="S91" s="44">
        <f t="shared" si="23"/>
        <v>-8.5973042999999993</v>
      </c>
      <c r="T91" s="44">
        <f t="shared" si="24"/>
        <v>-8.6257590999999998</v>
      </c>
      <c r="U91" s="44">
        <f t="shared" si="25"/>
        <v>-8.7237492000000003</v>
      </c>
      <c r="V91" s="44">
        <f t="shared" si="26"/>
        <v>-8.9165945000000004</v>
      </c>
      <c r="W91" s="44">
        <f t="shared" si="27"/>
        <v>-9.1975365</v>
      </c>
    </row>
    <row r="92" spans="2:23" x14ac:dyDescent="0.25">
      <c r="B92" s="88">
        <v>17280000000</v>
      </c>
      <c r="C92" s="88">
        <v>-6.8937410999999997</v>
      </c>
      <c r="E92" s="6">
        <f t="shared" si="14"/>
        <v>17.920000000000002</v>
      </c>
      <c r="F92" s="6">
        <f t="shared" si="15"/>
        <v>-6.8708906000000001</v>
      </c>
      <c r="G92" s="44">
        <f t="shared" si="16"/>
        <v>-6.9150514999999997</v>
      </c>
      <c r="H92" s="44">
        <f t="shared" si="17"/>
        <v>-6.9845033000000001</v>
      </c>
      <c r="I92" s="44">
        <f t="shared" si="18"/>
        <v>-7.1379885999999999</v>
      </c>
      <c r="J92" s="44">
        <f t="shared" si="19"/>
        <v>-7.5935348999999999</v>
      </c>
      <c r="K92" s="44">
        <f t="shared" si="20"/>
        <v>-8.5208492000000007</v>
      </c>
      <c r="L92" s="44"/>
      <c r="N92" s="88">
        <v>17280000000</v>
      </c>
      <c r="O92" s="88">
        <v>-8.6490764999999996</v>
      </c>
      <c r="Q92" s="6">
        <f t="shared" si="21"/>
        <v>17.920000000000002</v>
      </c>
      <c r="R92" s="6">
        <f t="shared" si="22"/>
        <v>-8.5744389999999999</v>
      </c>
      <c r="S92" s="44">
        <f t="shared" si="23"/>
        <v>-8.5819559000000005</v>
      </c>
      <c r="T92" s="44">
        <f t="shared" si="24"/>
        <v>-8.6047706999999996</v>
      </c>
      <c r="U92" s="44">
        <f t="shared" si="25"/>
        <v>-8.6974344000000006</v>
      </c>
      <c r="V92" s="44">
        <f t="shared" si="26"/>
        <v>-8.8747749000000002</v>
      </c>
      <c r="W92" s="44">
        <f t="shared" si="27"/>
        <v>-9.1300068000000003</v>
      </c>
    </row>
    <row r="93" spans="2:23" x14ac:dyDescent="0.25">
      <c r="B93" s="88">
        <v>17440000000</v>
      </c>
      <c r="C93" s="88">
        <v>-6.8938550999999997</v>
      </c>
      <c r="E93" s="6">
        <f t="shared" si="14"/>
        <v>18.079999999999998</v>
      </c>
      <c r="F93" s="6">
        <f t="shared" si="15"/>
        <v>-6.8620687</v>
      </c>
      <c r="G93" s="44">
        <f t="shared" si="16"/>
        <v>-6.8839750000000004</v>
      </c>
      <c r="H93" s="44">
        <f t="shared" si="17"/>
        <v>-6.9443326000000001</v>
      </c>
      <c r="I93" s="44">
        <f t="shared" si="18"/>
        <v>-7.0331391999999999</v>
      </c>
      <c r="J93" s="44">
        <f t="shared" si="19"/>
        <v>-7.4083705000000002</v>
      </c>
      <c r="K93" s="44">
        <f t="shared" si="20"/>
        <v>-8.1143303000000007</v>
      </c>
      <c r="L93" s="44"/>
      <c r="N93" s="88">
        <v>17440000000</v>
      </c>
      <c r="O93" s="88">
        <v>-8.6555605</v>
      </c>
      <c r="Q93" s="6">
        <f t="shared" si="21"/>
        <v>18.079999999999998</v>
      </c>
      <c r="R93" s="6">
        <f t="shared" si="22"/>
        <v>-8.5437192999999994</v>
      </c>
      <c r="S93" s="44">
        <f t="shared" si="23"/>
        <v>-8.5591945999999997</v>
      </c>
      <c r="T93" s="44">
        <f t="shared" si="24"/>
        <v>-8.5806369999999994</v>
      </c>
      <c r="U93" s="44">
        <f t="shared" si="25"/>
        <v>-8.6980038000000004</v>
      </c>
      <c r="V93" s="44">
        <f t="shared" si="26"/>
        <v>-8.8773584000000003</v>
      </c>
      <c r="W93" s="44">
        <f t="shared" si="27"/>
        <v>-9.1285944000000008</v>
      </c>
    </row>
    <row r="94" spans="2:23" x14ac:dyDescent="0.25">
      <c r="B94" s="88">
        <v>17600000000</v>
      </c>
      <c r="C94" s="88">
        <v>-6.8803945000000004</v>
      </c>
      <c r="E94" s="6">
        <f t="shared" si="14"/>
        <v>18.239999999999998</v>
      </c>
      <c r="F94" s="6">
        <f t="shared" si="15"/>
        <v>-6.8749207999999999</v>
      </c>
      <c r="G94" s="44">
        <f t="shared" si="16"/>
        <v>-6.8827600000000002</v>
      </c>
      <c r="H94" s="44">
        <f t="shared" si="17"/>
        <v>-6.9201902999999998</v>
      </c>
      <c r="I94" s="44">
        <f t="shared" si="18"/>
        <v>-7.0146421999999999</v>
      </c>
      <c r="J94" s="44">
        <f t="shared" si="19"/>
        <v>-7.3067292999999998</v>
      </c>
      <c r="K94" s="44">
        <f t="shared" si="20"/>
        <v>-7.8830198999999999</v>
      </c>
      <c r="L94" s="44"/>
      <c r="N94" s="88">
        <v>17600000000</v>
      </c>
      <c r="O94" s="88">
        <v>-8.6356286999999998</v>
      </c>
      <c r="Q94" s="6">
        <f t="shared" si="21"/>
        <v>18.239999999999998</v>
      </c>
      <c r="R94" s="6">
        <f t="shared" si="22"/>
        <v>-8.5230111999999991</v>
      </c>
      <c r="S94" s="44">
        <f t="shared" si="23"/>
        <v>-8.5190181999999997</v>
      </c>
      <c r="T94" s="44">
        <f t="shared" si="24"/>
        <v>-8.5394316000000003</v>
      </c>
      <c r="U94" s="44">
        <f t="shared" si="25"/>
        <v>-8.6518754999999992</v>
      </c>
      <c r="V94" s="44">
        <f t="shared" si="26"/>
        <v>-8.8351974000000002</v>
      </c>
      <c r="W94" s="44">
        <f t="shared" si="27"/>
        <v>-9.101737</v>
      </c>
    </row>
    <row r="95" spans="2:23" x14ac:dyDescent="0.25">
      <c r="B95" s="88">
        <v>17760000000</v>
      </c>
      <c r="C95" s="88">
        <v>-6.8758917000000004</v>
      </c>
      <c r="E95" s="6">
        <f t="shared" si="14"/>
        <v>18.399999999999999</v>
      </c>
      <c r="F95" s="6">
        <f t="shared" si="15"/>
        <v>-6.8695950999999997</v>
      </c>
      <c r="G95" s="44">
        <f t="shared" si="16"/>
        <v>-6.8741522000000002</v>
      </c>
      <c r="H95" s="44">
        <f t="shared" si="17"/>
        <v>-6.9129772000000003</v>
      </c>
      <c r="I95" s="44">
        <f t="shared" si="18"/>
        <v>-7.0108041999999999</v>
      </c>
      <c r="J95" s="44">
        <f t="shared" si="19"/>
        <v>-7.2732562999999999</v>
      </c>
      <c r="K95" s="44">
        <f t="shared" si="20"/>
        <v>-7.7639855999999998</v>
      </c>
      <c r="L95" s="44"/>
      <c r="N95" s="88">
        <v>17760000000</v>
      </c>
      <c r="O95" s="88">
        <v>-8.5940714000000007</v>
      </c>
      <c r="Q95" s="6">
        <f t="shared" si="21"/>
        <v>18.399999999999999</v>
      </c>
      <c r="R95" s="6">
        <f t="shared" si="22"/>
        <v>-8.5107535999999993</v>
      </c>
      <c r="S95" s="44">
        <f t="shared" si="23"/>
        <v>-8.5040464</v>
      </c>
      <c r="T95" s="44">
        <f t="shared" si="24"/>
        <v>-8.5144739000000005</v>
      </c>
      <c r="U95" s="44">
        <f t="shared" si="25"/>
        <v>-8.5937222999999996</v>
      </c>
      <c r="V95" s="44">
        <f t="shared" si="26"/>
        <v>-8.7597017000000008</v>
      </c>
      <c r="W95" s="44">
        <f t="shared" si="27"/>
        <v>-9.0425948999999992</v>
      </c>
    </row>
    <row r="96" spans="2:23" x14ac:dyDescent="0.25">
      <c r="B96" s="88">
        <v>17920000000</v>
      </c>
      <c r="C96" s="88">
        <v>-6.8708906000000001</v>
      </c>
      <c r="E96" s="6">
        <f t="shared" si="14"/>
        <v>18.559999999999999</v>
      </c>
      <c r="F96" s="6">
        <f t="shared" si="15"/>
        <v>-6.8906527000000004</v>
      </c>
      <c r="G96" s="44">
        <f t="shared" si="16"/>
        <v>-6.8903670000000004</v>
      </c>
      <c r="H96" s="44">
        <f t="shared" si="17"/>
        <v>-6.9153767000000004</v>
      </c>
      <c r="I96" s="44">
        <f t="shared" si="18"/>
        <v>-7.0017838000000001</v>
      </c>
      <c r="J96" s="44">
        <f t="shared" si="19"/>
        <v>-7.2179564999999997</v>
      </c>
      <c r="K96" s="44">
        <f t="shared" si="20"/>
        <v>-7.6341413999999999</v>
      </c>
      <c r="L96" s="44"/>
      <c r="N96" s="88">
        <v>17920000000</v>
      </c>
      <c r="O96" s="88">
        <v>-8.5744389999999999</v>
      </c>
      <c r="Q96" s="6">
        <f t="shared" si="21"/>
        <v>18.559999999999999</v>
      </c>
      <c r="R96" s="6">
        <f t="shared" si="22"/>
        <v>-8.4757756999999998</v>
      </c>
      <c r="S96" s="44">
        <f t="shared" si="23"/>
        <v>-8.4631194999999995</v>
      </c>
      <c r="T96" s="44">
        <f t="shared" si="24"/>
        <v>-8.4711341999999998</v>
      </c>
      <c r="U96" s="44">
        <f t="shared" si="25"/>
        <v>-8.5456275999999995</v>
      </c>
      <c r="V96" s="44">
        <f t="shared" si="26"/>
        <v>-8.7255792999999997</v>
      </c>
      <c r="W96" s="44">
        <f t="shared" si="27"/>
        <v>-8.9887934000000005</v>
      </c>
    </row>
    <row r="97" spans="2:23" x14ac:dyDescent="0.25">
      <c r="B97" s="88">
        <v>18080000000</v>
      </c>
      <c r="C97" s="88">
        <v>-6.8620687</v>
      </c>
      <c r="E97" s="6">
        <f t="shared" si="14"/>
        <v>18.72</v>
      </c>
      <c r="F97" s="6">
        <f t="shared" si="15"/>
        <v>-6.8795260999999996</v>
      </c>
      <c r="G97" s="44">
        <f t="shared" si="16"/>
        <v>-6.8592038000000004</v>
      </c>
      <c r="H97" s="44">
        <f t="shared" si="17"/>
        <v>-6.9161992000000003</v>
      </c>
      <c r="I97" s="44">
        <f t="shared" si="18"/>
        <v>-7.0062160000000002</v>
      </c>
      <c r="J97" s="44">
        <f t="shared" si="19"/>
        <v>-7.2192588000000004</v>
      </c>
      <c r="K97" s="44">
        <f t="shared" si="20"/>
        <v>-7.5977898000000001</v>
      </c>
      <c r="L97" s="44"/>
      <c r="N97" s="88">
        <v>18080000000</v>
      </c>
      <c r="O97" s="88">
        <v>-8.5437192999999994</v>
      </c>
      <c r="Q97" s="6">
        <f t="shared" si="21"/>
        <v>18.72</v>
      </c>
      <c r="R97" s="6">
        <f t="shared" si="22"/>
        <v>-8.4188031999999993</v>
      </c>
      <c r="S97" s="44">
        <f t="shared" si="23"/>
        <v>-8.3963614</v>
      </c>
      <c r="T97" s="44">
        <f t="shared" si="24"/>
        <v>-8.3942870999999997</v>
      </c>
      <c r="U97" s="44">
        <f t="shared" si="25"/>
        <v>-8.4640322000000001</v>
      </c>
      <c r="V97" s="44">
        <f t="shared" si="26"/>
        <v>-8.6188002000000008</v>
      </c>
      <c r="W97" s="44">
        <f t="shared" si="27"/>
        <v>-8.8880195999999998</v>
      </c>
    </row>
    <row r="98" spans="2:23" x14ac:dyDescent="0.25">
      <c r="B98" s="88">
        <v>18240000000</v>
      </c>
      <c r="C98" s="88">
        <v>-6.8749207999999999</v>
      </c>
      <c r="E98" s="6">
        <f t="shared" si="14"/>
        <v>18.88</v>
      </c>
      <c r="F98" s="6">
        <f t="shared" si="15"/>
        <v>-6.8942566000000003</v>
      </c>
      <c r="G98" s="44">
        <f t="shared" si="16"/>
        <v>-6.8757405</v>
      </c>
      <c r="H98" s="44">
        <f t="shared" si="17"/>
        <v>-6.8868146000000001</v>
      </c>
      <c r="I98" s="44">
        <f t="shared" si="18"/>
        <v>-6.9796062000000001</v>
      </c>
      <c r="J98" s="44">
        <f t="shared" si="19"/>
        <v>-7.1966156999999997</v>
      </c>
      <c r="K98" s="44">
        <f t="shared" si="20"/>
        <v>-7.5443410999999996</v>
      </c>
      <c r="L98" s="44"/>
      <c r="N98" s="88">
        <v>18240000000</v>
      </c>
      <c r="O98" s="88">
        <v>-8.5230111999999991</v>
      </c>
      <c r="Q98" s="6">
        <f t="shared" si="21"/>
        <v>18.88</v>
      </c>
      <c r="R98" s="6">
        <f t="shared" si="22"/>
        <v>-8.3840751999999998</v>
      </c>
      <c r="S98" s="44">
        <f t="shared" si="23"/>
        <v>-8.3533907000000003</v>
      </c>
      <c r="T98" s="44">
        <f t="shared" si="24"/>
        <v>-8.3500948000000008</v>
      </c>
      <c r="U98" s="44">
        <f t="shared" si="25"/>
        <v>-8.4172715999999994</v>
      </c>
      <c r="V98" s="44">
        <f t="shared" si="26"/>
        <v>-8.5540132999999994</v>
      </c>
      <c r="W98" s="44">
        <f t="shared" si="27"/>
        <v>-8.8169775000000001</v>
      </c>
    </row>
    <row r="99" spans="2:23" x14ac:dyDescent="0.25">
      <c r="B99" s="88">
        <v>18400000000</v>
      </c>
      <c r="C99" s="88">
        <v>-6.8695950999999997</v>
      </c>
      <c r="E99" s="6">
        <f t="shared" si="14"/>
        <v>19.04</v>
      </c>
      <c r="F99" s="6">
        <f t="shared" si="15"/>
        <v>-6.8770461000000003</v>
      </c>
      <c r="G99" s="44">
        <f t="shared" si="16"/>
        <v>-6.8664168999999999</v>
      </c>
      <c r="H99" s="44">
        <f t="shared" si="17"/>
        <v>-6.8891492000000003</v>
      </c>
      <c r="I99" s="44">
        <f t="shared" si="18"/>
        <v>-6.9786668000000001</v>
      </c>
      <c r="J99" s="44">
        <f t="shared" si="19"/>
        <v>-7.2048224999999997</v>
      </c>
      <c r="K99" s="44">
        <f t="shared" si="20"/>
        <v>-7.5537533999999997</v>
      </c>
      <c r="L99" s="44"/>
      <c r="N99" s="88">
        <v>18400000000</v>
      </c>
      <c r="O99" s="88">
        <v>-8.5107535999999993</v>
      </c>
      <c r="Q99" s="6">
        <f t="shared" si="21"/>
        <v>19.04</v>
      </c>
      <c r="R99" s="6">
        <f t="shared" si="22"/>
        <v>-8.3608294000000001</v>
      </c>
      <c r="S99" s="44">
        <f t="shared" si="23"/>
        <v>-8.3280581999999992</v>
      </c>
      <c r="T99" s="44">
        <f t="shared" si="24"/>
        <v>-8.3151474000000007</v>
      </c>
      <c r="U99" s="44">
        <f t="shared" si="25"/>
        <v>-8.3490715000000009</v>
      </c>
      <c r="V99" s="44">
        <f t="shared" si="26"/>
        <v>-8.4849873000000002</v>
      </c>
      <c r="W99" s="44">
        <f t="shared" si="27"/>
        <v>-8.7437468000000003</v>
      </c>
    </row>
    <row r="100" spans="2:23" x14ac:dyDescent="0.25">
      <c r="B100" s="88">
        <v>18560000000</v>
      </c>
      <c r="C100" s="88">
        <v>-6.8906527000000004</v>
      </c>
      <c r="E100" s="6">
        <f t="shared" si="14"/>
        <v>19.2</v>
      </c>
      <c r="F100" s="6">
        <f t="shared" si="15"/>
        <v>-6.8643932000000003</v>
      </c>
      <c r="G100" s="44">
        <f t="shared" si="16"/>
        <v>-6.8521165999999996</v>
      </c>
      <c r="H100" s="44">
        <f t="shared" si="17"/>
        <v>-6.8873867999999998</v>
      </c>
      <c r="I100" s="44">
        <f t="shared" si="18"/>
        <v>-6.9985318000000003</v>
      </c>
      <c r="J100" s="44">
        <f t="shared" si="19"/>
        <v>-7.2143812</v>
      </c>
      <c r="K100" s="44">
        <f t="shared" si="20"/>
        <v>-7.5900941</v>
      </c>
      <c r="L100" s="44"/>
      <c r="N100" s="88">
        <v>18560000000</v>
      </c>
      <c r="O100" s="88">
        <v>-8.4757756999999998</v>
      </c>
      <c r="Q100" s="6">
        <f t="shared" si="21"/>
        <v>19.2</v>
      </c>
      <c r="R100" s="6">
        <f t="shared" si="22"/>
        <v>-8.3806019000000003</v>
      </c>
      <c r="S100" s="44">
        <f t="shared" si="23"/>
        <v>-8.3137282999999993</v>
      </c>
      <c r="T100" s="44">
        <f t="shared" si="24"/>
        <v>-8.2827005000000007</v>
      </c>
      <c r="U100" s="44">
        <f t="shared" si="25"/>
        <v>-8.3170681000000002</v>
      </c>
      <c r="V100" s="44">
        <f t="shared" si="26"/>
        <v>-8.4399767000000008</v>
      </c>
      <c r="W100" s="44">
        <f t="shared" si="27"/>
        <v>-8.6969519000000002</v>
      </c>
    </row>
    <row r="101" spans="2:23" x14ac:dyDescent="0.25">
      <c r="B101" s="88">
        <v>18720000000</v>
      </c>
      <c r="C101" s="88">
        <v>-6.8795260999999996</v>
      </c>
      <c r="E101" s="6">
        <f t="shared" si="14"/>
        <v>19.36</v>
      </c>
      <c r="F101" s="6">
        <f t="shared" si="15"/>
        <v>-6.8662070999999996</v>
      </c>
      <c r="G101" s="44">
        <f t="shared" si="16"/>
        <v>-6.8542208999999996</v>
      </c>
      <c r="H101" s="44">
        <f t="shared" si="17"/>
        <v>-6.8889904</v>
      </c>
      <c r="I101" s="44">
        <f t="shared" si="18"/>
        <v>-6.9991640999999998</v>
      </c>
      <c r="J101" s="44">
        <f t="shared" si="19"/>
        <v>-7.2439871</v>
      </c>
      <c r="K101" s="44">
        <f t="shared" si="20"/>
        <v>-7.6385965000000002</v>
      </c>
      <c r="L101" s="44"/>
      <c r="N101" s="88">
        <v>18720000000</v>
      </c>
      <c r="O101" s="88">
        <v>-8.4188031999999993</v>
      </c>
      <c r="Q101" s="6">
        <f t="shared" si="21"/>
        <v>19.36</v>
      </c>
      <c r="R101" s="6">
        <f t="shared" si="22"/>
        <v>-8.3591089000000007</v>
      </c>
      <c r="S101" s="44">
        <f t="shared" si="23"/>
        <v>-8.2985209999999991</v>
      </c>
      <c r="T101" s="44">
        <f t="shared" si="24"/>
        <v>-8.2601700000000005</v>
      </c>
      <c r="U101" s="44">
        <f t="shared" si="25"/>
        <v>-8.2789812000000005</v>
      </c>
      <c r="V101" s="44">
        <f t="shared" si="26"/>
        <v>-8.3921031999999993</v>
      </c>
      <c r="W101" s="44">
        <f t="shared" si="27"/>
        <v>-8.6501435999999998</v>
      </c>
    </row>
    <row r="102" spans="2:23" x14ac:dyDescent="0.25">
      <c r="B102" s="88">
        <v>18880000000</v>
      </c>
      <c r="C102" s="88">
        <v>-6.8942566000000003</v>
      </c>
      <c r="E102" s="6">
        <f t="shared" si="14"/>
        <v>19.52</v>
      </c>
      <c r="F102" s="6">
        <f t="shared" si="15"/>
        <v>-6.8995747999999999</v>
      </c>
      <c r="G102" s="44">
        <f t="shared" si="16"/>
        <v>-6.8861927999999999</v>
      </c>
      <c r="H102" s="44">
        <f t="shared" si="17"/>
        <v>-6.9113816999999997</v>
      </c>
      <c r="I102" s="44">
        <f t="shared" si="18"/>
        <v>-7.0133470999999998</v>
      </c>
      <c r="J102" s="44">
        <f t="shared" si="19"/>
        <v>-7.2487887999999998</v>
      </c>
      <c r="K102" s="44">
        <f t="shared" si="20"/>
        <v>-7.6168279999999999</v>
      </c>
      <c r="L102" s="44"/>
      <c r="N102" s="88">
        <v>18880000000</v>
      </c>
      <c r="O102" s="88">
        <v>-8.3840751999999998</v>
      </c>
      <c r="Q102" s="6">
        <f t="shared" si="21"/>
        <v>19.52</v>
      </c>
      <c r="R102" s="6">
        <f t="shared" si="22"/>
        <v>-8.3477592000000005</v>
      </c>
      <c r="S102" s="44">
        <f t="shared" si="23"/>
        <v>-8.2596579000000006</v>
      </c>
      <c r="T102" s="44">
        <f t="shared" si="24"/>
        <v>-8.2097367999999999</v>
      </c>
      <c r="U102" s="44">
        <f t="shared" si="25"/>
        <v>-8.2065525000000008</v>
      </c>
      <c r="V102" s="44">
        <f t="shared" si="26"/>
        <v>-8.3186207000000003</v>
      </c>
      <c r="W102" s="44">
        <f t="shared" si="27"/>
        <v>-8.5439634000000009</v>
      </c>
    </row>
    <row r="103" spans="2:23" x14ac:dyDescent="0.25">
      <c r="B103" s="88">
        <v>19040000000</v>
      </c>
      <c r="C103" s="88">
        <v>-6.8770461000000003</v>
      </c>
      <c r="E103" s="6">
        <f t="shared" si="14"/>
        <v>19.68</v>
      </c>
      <c r="F103" s="6">
        <f t="shared" si="15"/>
        <v>-6.9247484000000004</v>
      </c>
      <c r="G103" s="44">
        <f t="shared" si="16"/>
        <v>-6.9148870000000002</v>
      </c>
      <c r="H103" s="44">
        <f t="shared" si="17"/>
        <v>-6.9234581000000004</v>
      </c>
      <c r="I103" s="44">
        <f t="shared" si="18"/>
        <v>-7.0129508999999999</v>
      </c>
      <c r="J103" s="44">
        <f t="shared" si="19"/>
        <v>-7.2358918000000001</v>
      </c>
      <c r="K103" s="44">
        <f t="shared" si="20"/>
        <v>-7.6201968000000004</v>
      </c>
      <c r="L103" s="44"/>
      <c r="N103" s="88">
        <v>19040000000</v>
      </c>
      <c r="O103" s="88">
        <v>-8.3608294000000001</v>
      </c>
      <c r="Q103" s="6">
        <f t="shared" si="21"/>
        <v>19.68</v>
      </c>
      <c r="R103" s="6">
        <f t="shared" si="22"/>
        <v>-8.2998867000000001</v>
      </c>
      <c r="S103" s="44">
        <f t="shared" si="23"/>
        <v>-8.2067127000000006</v>
      </c>
      <c r="T103" s="44">
        <f t="shared" si="24"/>
        <v>-8.1342315999999997</v>
      </c>
      <c r="U103" s="44">
        <f t="shared" si="25"/>
        <v>-8.1408643999999999</v>
      </c>
      <c r="V103" s="44">
        <f t="shared" si="26"/>
        <v>-8.2319288000000004</v>
      </c>
      <c r="W103" s="44">
        <f t="shared" si="27"/>
        <v>-8.4441375999999995</v>
      </c>
    </row>
    <row r="104" spans="2:23" x14ac:dyDescent="0.25">
      <c r="B104" s="88">
        <v>19200000000</v>
      </c>
      <c r="C104" s="88">
        <v>-6.8643932000000003</v>
      </c>
      <c r="E104" s="6">
        <f t="shared" si="14"/>
        <v>19.84</v>
      </c>
      <c r="F104" s="6">
        <f t="shared" si="15"/>
        <v>-6.9458852000000002</v>
      </c>
      <c r="G104" s="44">
        <f t="shared" si="16"/>
        <v>-6.9426006999999998</v>
      </c>
      <c r="H104" s="44">
        <f t="shared" si="17"/>
        <v>-6.9335541999999997</v>
      </c>
      <c r="I104" s="44">
        <f t="shared" si="18"/>
        <v>-6.9968656999999999</v>
      </c>
      <c r="J104" s="44">
        <f t="shared" si="19"/>
        <v>-7.2090582999999997</v>
      </c>
      <c r="K104" s="44">
        <f t="shared" si="20"/>
        <v>-7.5985054999999999</v>
      </c>
      <c r="L104" s="44"/>
      <c r="N104" s="88">
        <v>19200000000</v>
      </c>
      <c r="O104" s="88">
        <v>-8.3806019000000003</v>
      </c>
      <c r="Q104" s="6">
        <f t="shared" si="21"/>
        <v>19.84</v>
      </c>
      <c r="R104" s="6">
        <f t="shared" si="22"/>
        <v>-8.2651948999999991</v>
      </c>
      <c r="S104" s="44">
        <f t="shared" si="23"/>
        <v>-8.1611805000000004</v>
      </c>
      <c r="T104" s="44">
        <f t="shared" si="24"/>
        <v>-8.0719727999999993</v>
      </c>
      <c r="U104" s="44">
        <f t="shared" si="25"/>
        <v>-8.0548391000000006</v>
      </c>
      <c r="V104" s="44">
        <f t="shared" si="26"/>
        <v>-8.1295947999999996</v>
      </c>
      <c r="W104" s="44">
        <f t="shared" si="27"/>
        <v>-8.342905</v>
      </c>
    </row>
    <row r="105" spans="2:23" x14ac:dyDescent="0.25">
      <c r="B105" s="88">
        <v>19360000000</v>
      </c>
      <c r="C105" s="88">
        <v>-6.8662070999999996</v>
      </c>
      <c r="E105" s="6">
        <f t="shared" si="14"/>
        <v>20</v>
      </c>
      <c r="F105" s="6">
        <f t="shared" si="15"/>
        <v>-7.0265198</v>
      </c>
      <c r="G105" s="44">
        <f t="shared" si="16"/>
        <v>-6.9835539000000004</v>
      </c>
      <c r="H105" s="44">
        <f t="shared" si="17"/>
        <v>-6.9771127999999996</v>
      </c>
      <c r="I105" s="44">
        <f t="shared" si="18"/>
        <v>-6.9905562000000003</v>
      </c>
      <c r="J105" s="44">
        <f t="shared" si="19"/>
        <v>-7.1229915999999998</v>
      </c>
      <c r="K105" s="44">
        <f t="shared" si="20"/>
        <v>-7.4688848999999999</v>
      </c>
      <c r="L105" s="44"/>
      <c r="N105" s="88">
        <v>19360000000</v>
      </c>
      <c r="O105" s="88">
        <v>-8.3591089000000007</v>
      </c>
      <c r="Q105" s="6">
        <f t="shared" si="21"/>
        <v>20</v>
      </c>
      <c r="R105" s="6">
        <f t="shared" si="22"/>
        <v>-8.0846195000000005</v>
      </c>
      <c r="S105" s="44">
        <f t="shared" si="23"/>
        <v>-8.0060587000000005</v>
      </c>
      <c r="T105" s="44">
        <f t="shared" si="24"/>
        <v>-7.9262176000000002</v>
      </c>
      <c r="U105" s="44">
        <f t="shared" si="25"/>
        <v>-7.9398913000000002</v>
      </c>
      <c r="V105" s="44">
        <f t="shared" si="26"/>
        <v>-8.0525131000000005</v>
      </c>
      <c r="W105" s="44">
        <f t="shared" si="27"/>
        <v>-8.3011665000000008</v>
      </c>
    </row>
    <row r="106" spans="2:23" x14ac:dyDescent="0.25">
      <c r="B106" s="88">
        <v>19520000000</v>
      </c>
      <c r="C106" s="88">
        <v>-6.8995747999999999</v>
      </c>
      <c r="E106" s="6">
        <f t="shared" si="14"/>
        <v>20.16</v>
      </c>
      <c r="F106" s="6">
        <f t="shared" si="15"/>
        <v>-7.0634779999999999</v>
      </c>
      <c r="G106" s="44">
        <f t="shared" si="16"/>
        <v>-7.0205193000000001</v>
      </c>
      <c r="H106" s="44">
        <f t="shared" si="17"/>
        <v>-7.0007763000000001</v>
      </c>
      <c r="I106" s="44">
        <f t="shared" si="18"/>
        <v>-7.0071468000000001</v>
      </c>
      <c r="J106" s="44">
        <f t="shared" si="19"/>
        <v>-7.1104602999999997</v>
      </c>
      <c r="K106" s="44">
        <f t="shared" si="20"/>
        <v>-7.3800148999999999</v>
      </c>
      <c r="L106" s="44"/>
      <c r="N106" s="88">
        <v>19520000000</v>
      </c>
      <c r="O106" s="88">
        <v>-8.3477592000000005</v>
      </c>
      <c r="Q106" s="6">
        <f t="shared" si="21"/>
        <v>20.16</v>
      </c>
      <c r="R106" s="6">
        <f t="shared" si="22"/>
        <v>-7.9739680000000002</v>
      </c>
      <c r="S106" s="44">
        <f t="shared" si="23"/>
        <v>-7.8723235000000003</v>
      </c>
      <c r="T106" s="44">
        <f t="shared" si="24"/>
        <v>-7.8129720999999996</v>
      </c>
      <c r="U106" s="44">
        <f t="shared" si="25"/>
        <v>-7.8293141999999998</v>
      </c>
      <c r="V106" s="44">
        <f t="shared" si="26"/>
        <v>-7.9382329</v>
      </c>
      <c r="W106" s="44">
        <f t="shared" si="27"/>
        <v>-8.1679907000000007</v>
      </c>
    </row>
    <row r="107" spans="2:23" x14ac:dyDescent="0.25">
      <c r="B107" s="88">
        <v>19680000000</v>
      </c>
      <c r="C107" s="88">
        <v>-6.9247484000000004</v>
      </c>
      <c r="E107" s="6">
        <f t="shared" si="14"/>
        <v>20.32</v>
      </c>
      <c r="F107" s="6">
        <f t="shared" si="15"/>
        <v>-7.0406170000000001</v>
      </c>
      <c r="G107" s="44">
        <f t="shared" si="16"/>
        <v>-7.0157756999999998</v>
      </c>
      <c r="H107" s="44">
        <f t="shared" si="17"/>
        <v>-6.9962282</v>
      </c>
      <c r="I107" s="44">
        <f t="shared" si="18"/>
        <v>-6.9932999999999996</v>
      </c>
      <c r="J107" s="44">
        <f t="shared" si="19"/>
        <v>-7.1028757000000002</v>
      </c>
      <c r="K107" s="44">
        <f t="shared" si="20"/>
        <v>-7.4480852999999998</v>
      </c>
      <c r="L107" s="44"/>
      <c r="N107" s="88">
        <v>19680000000</v>
      </c>
      <c r="O107" s="88">
        <v>-8.2998867000000001</v>
      </c>
      <c r="Q107" s="6">
        <f t="shared" si="21"/>
        <v>20.32</v>
      </c>
      <c r="R107" s="6">
        <f t="shared" si="22"/>
        <v>-7.8536314999999997</v>
      </c>
      <c r="S107" s="44">
        <f t="shared" si="23"/>
        <v>-7.7674208</v>
      </c>
      <c r="T107" s="44">
        <f t="shared" si="24"/>
        <v>-7.7148452000000001</v>
      </c>
      <c r="U107" s="44">
        <f t="shared" si="25"/>
        <v>-7.7539104999999999</v>
      </c>
      <c r="V107" s="44">
        <f t="shared" si="26"/>
        <v>-7.8629617999999999</v>
      </c>
      <c r="W107" s="44">
        <f t="shared" si="27"/>
        <v>-8.1281528000000005</v>
      </c>
    </row>
    <row r="108" spans="2:23" x14ac:dyDescent="0.25">
      <c r="B108" s="88">
        <v>19840000000</v>
      </c>
      <c r="C108" s="88">
        <v>-6.9458852000000002</v>
      </c>
      <c r="E108" s="6">
        <f t="shared" si="14"/>
        <v>20.48</v>
      </c>
      <c r="F108" s="6">
        <f t="shared" si="15"/>
        <v>-7.0713944</v>
      </c>
      <c r="G108" s="44">
        <f t="shared" si="16"/>
        <v>-7.0353602999999998</v>
      </c>
      <c r="H108" s="44">
        <f t="shared" si="17"/>
        <v>-7.0051135999999996</v>
      </c>
      <c r="I108" s="44">
        <f t="shared" si="18"/>
        <v>-7.0174012000000001</v>
      </c>
      <c r="J108" s="44">
        <f t="shared" si="19"/>
        <v>-7.1239409</v>
      </c>
      <c r="K108" s="44">
        <f t="shared" si="20"/>
        <v>-7.5288171999999998</v>
      </c>
      <c r="L108" s="44"/>
      <c r="N108" s="88">
        <v>19840000000</v>
      </c>
      <c r="O108" s="88">
        <v>-8.2651948999999991</v>
      </c>
      <c r="Q108" s="6">
        <f t="shared" si="21"/>
        <v>20.48</v>
      </c>
      <c r="R108" s="6">
        <f t="shared" si="22"/>
        <v>-7.7532597000000001</v>
      </c>
      <c r="S108" s="44">
        <f t="shared" si="23"/>
        <v>-7.6925534999999998</v>
      </c>
      <c r="T108" s="44">
        <f t="shared" si="24"/>
        <v>-7.6605296000000003</v>
      </c>
      <c r="U108" s="44">
        <f t="shared" si="25"/>
        <v>-7.6800227000000003</v>
      </c>
      <c r="V108" s="44">
        <f t="shared" si="26"/>
        <v>-7.7852940999999998</v>
      </c>
      <c r="W108" s="44">
        <f t="shared" si="27"/>
        <v>-8.0167722999999995</v>
      </c>
    </row>
    <row r="109" spans="2:23" x14ac:dyDescent="0.25">
      <c r="B109" s="88">
        <v>20000000000</v>
      </c>
      <c r="C109" s="88">
        <v>-7.0265198</v>
      </c>
      <c r="E109" s="6">
        <f t="shared" si="14"/>
        <v>20.64</v>
      </c>
      <c r="F109" s="6">
        <f t="shared" si="15"/>
        <v>-7.0815276999999996</v>
      </c>
      <c r="G109" s="44">
        <f t="shared" si="16"/>
        <v>-7.0297523000000002</v>
      </c>
      <c r="H109" s="44">
        <f t="shared" si="17"/>
        <v>-7.0077132999999998</v>
      </c>
      <c r="I109" s="44">
        <f t="shared" si="18"/>
        <v>-7.0179733999999998</v>
      </c>
      <c r="J109" s="44">
        <f t="shared" si="19"/>
        <v>-7.148695</v>
      </c>
      <c r="K109" s="44">
        <f t="shared" si="20"/>
        <v>-7.5821385000000001</v>
      </c>
      <c r="L109" s="44"/>
      <c r="N109" s="88">
        <v>20000000000</v>
      </c>
      <c r="O109" s="88">
        <v>-8.0846195000000005</v>
      </c>
      <c r="Q109" s="6">
        <f t="shared" si="21"/>
        <v>20.64</v>
      </c>
      <c r="R109" s="6">
        <f t="shared" si="22"/>
        <v>-7.6786760999999997</v>
      </c>
      <c r="S109" s="44">
        <f t="shared" si="23"/>
        <v>-7.6229291000000003</v>
      </c>
      <c r="T109" s="44">
        <f t="shared" si="24"/>
        <v>-7.6028285000000002</v>
      </c>
      <c r="U109" s="44">
        <f t="shared" si="25"/>
        <v>-7.6371669999999998</v>
      </c>
      <c r="V109" s="44">
        <f t="shared" si="26"/>
        <v>-7.7236919000000004</v>
      </c>
      <c r="W109" s="44">
        <f t="shared" si="27"/>
        <v>-7.8939838</v>
      </c>
    </row>
    <row r="110" spans="2:23" x14ac:dyDescent="0.25">
      <c r="B110" s="88">
        <v>20160000000</v>
      </c>
      <c r="C110" s="88">
        <v>-7.0634779999999999</v>
      </c>
      <c r="E110" s="6">
        <f t="shared" si="14"/>
        <v>20.8</v>
      </c>
      <c r="F110" s="6">
        <f t="shared" si="15"/>
        <v>-7.1802010999999997</v>
      </c>
      <c r="G110" s="44">
        <f t="shared" si="16"/>
        <v>-7.1167940999999999</v>
      </c>
      <c r="H110" s="44">
        <f t="shared" si="17"/>
        <v>-7.0681434000000003</v>
      </c>
      <c r="I110" s="44">
        <f t="shared" si="18"/>
        <v>-7.0456494999999997</v>
      </c>
      <c r="J110" s="44">
        <f t="shared" si="19"/>
        <v>-7.1366448</v>
      </c>
      <c r="K110" s="44">
        <f t="shared" si="20"/>
        <v>-7.6142405999999996</v>
      </c>
      <c r="L110" s="44"/>
      <c r="N110" s="88">
        <v>20160000000</v>
      </c>
      <c r="O110" s="88">
        <v>-7.9739680000000002</v>
      </c>
      <c r="Q110" s="6">
        <f t="shared" si="21"/>
        <v>20.8</v>
      </c>
      <c r="R110" s="6">
        <f t="shared" si="22"/>
        <v>-7.5695043000000002</v>
      </c>
      <c r="S110" s="44">
        <f t="shared" si="23"/>
        <v>-7.5637287999999998</v>
      </c>
      <c r="T110" s="44">
        <f t="shared" si="24"/>
        <v>-7.5644764999999996</v>
      </c>
      <c r="U110" s="44">
        <f t="shared" si="25"/>
        <v>-7.6076912999999999</v>
      </c>
      <c r="V110" s="44">
        <f t="shared" si="26"/>
        <v>-7.7134451999999998</v>
      </c>
      <c r="W110" s="44">
        <f t="shared" si="27"/>
        <v>-7.8935890000000004</v>
      </c>
    </row>
    <row r="111" spans="2:23" x14ac:dyDescent="0.25">
      <c r="B111" s="88">
        <v>20320000000</v>
      </c>
      <c r="C111" s="88">
        <v>-7.0406170000000001</v>
      </c>
      <c r="E111" s="6">
        <f t="shared" si="14"/>
        <v>20.96</v>
      </c>
      <c r="F111" s="6">
        <f t="shared" si="15"/>
        <v>-7.2069488000000002</v>
      </c>
      <c r="G111" s="44">
        <f t="shared" si="16"/>
        <v>-7.1494783999999996</v>
      </c>
      <c r="H111" s="44">
        <f t="shared" si="17"/>
        <v>-7.0719433</v>
      </c>
      <c r="I111" s="44">
        <f t="shared" si="18"/>
        <v>-7.0273509000000001</v>
      </c>
      <c r="J111" s="44">
        <f t="shared" si="19"/>
        <v>-7.1030989</v>
      </c>
      <c r="K111" s="44">
        <f t="shared" si="20"/>
        <v>-7.6110606000000001</v>
      </c>
      <c r="L111" s="44"/>
      <c r="N111" s="88">
        <v>20320000000</v>
      </c>
      <c r="O111" s="88">
        <v>-7.8536314999999997</v>
      </c>
      <c r="Q111" s="6">
        <f t="shared" si="21"/>
        <v>20.96</v>
      </c>
      <c r="R111" s="6">
        <f t="shared" si="22"/>
        <v>-7.5394477999999996</v>
      </c>
      <c r="S111" s="44">
        <f t="shared" si="23"/>
        <v>-7.5377421</v>
      </c>
      <c r="T111" s="44">
        <f t="shared" si="24"/>
        <v>-7.5419245000000004</v>
      </c>
      <c r="U111" s="44">
        <f t="shared" si="25"/>
        <v>-7.6021318000000004</v>
      </c>
      <c r="V111" s="44">
        <f t="shared" si="26"/>
        <v>-7.7052940999999997</v>
      </c>
      <c r="W111" s="44">
        <f t="shared" si="27"/>
        <v>-7.8851870999999996</v>
      </c>
    </row>
    <row r="112" spans="2:23" x14ac:dyDescent="0.25">
      <c r="B112" s="88">
        <v>20480000000</v>
      </c>
      <c r="C112" s="88">
        <v>-7.0713944</v>
      </c>
      <c r="E112" s="6">
        <f t="shared" si="14"/>
        <v>21.12</v>
      </c>
      <c r="F112" s="6">
        <f t="shared" si="15"/>
        <v>-7.1223115999999997</v>
      </c>
      <c r="G112" s="44">
        <f t="shared" si="16"/>
        <v>-7.0646949000000001</v>
      </c>
      <c r="H112" s="44">
        <f t="shared" si="17"/>
        <v>-7.0197215000000002</v>
      </c>
      <c r="I112" s="44">
        <f t="shared" si="18"/>
        <v>-6.9859514000000003</v>
      </c>
      <c r="J112" s="44">
        <f t="shared" si="19"/>
        <v>-7.0630088000000004</v>
      </c>
      <c r="K112" s="44">
        <f t="shared" si="20"/>
        <v>-7.4963207000000001</v>
      </c>
      <c r="L112" s="44"/>
      <c r="N112" s="88">
        <v>20480000000</v>
      </c>
      <c r="O112" s="88">
        <v>-7.7532597000000001</v>
      </c>
      <c r="Q112" s="6">
        <f t="shared" si="21"/>
        <v>21.12</v>
      </c>
      <c r="R112" s="6">
        <f t="shared" si="22"/>
        <v>-7.5792273999999997</v>
      </c>
      <c r="S112" s="44">
        <f t="shared" si="23"/>
        <v>-7.5556188000000004</v>
      </c>
      <c r="T112" s="44">
        <f t="shared" si="24"/>
        <v>-7.5770873999999999</v>
      </c>
      <c r="U112" s="44">
        <f t="shared" si="25"/>
        <v>-7.6342239000000003</v>
      </c>
      <c r="V112" s="44">
        <f t="shared" si="26"/>
        <v>-7.7314115000000001</v>
      </c>
      <c r="W112" s="44">
        <f t="shared" si="27"/>
        <v>-7.8950547999999996</v>
      </c>
    </row>
    <row r="113" spans="2:23" x14ac:dyDescent="0.25">
      <c r="B113" s="88">
        <v>20640000000</v>
      </c>
      <c r="C113" s="88">
        <v>-7.0815276999999996</v>
      </c>
      <c r="E113" s="6">
        <f t="shared" si="14"/>
        <v>21.28</v>
      </c>
      <c r="F113" s="6">
        <f t="shared" si="15"/>
        <v>-7.1067228</v>
      </c>
      <c r="G113" s="44">
        <f t="shared" si="16"/>
        <v>-7.0552640000000002</v>
      </c>
      <c r="H113" s="44">
        <f t="shared" si="17"/>
        <v>-7.0077901000000002</v>
      </c>
      <c r="I113" s="44">
        <f t="shared" si="18"/>
        <v>-6.9808659999999998</v>
      </c>
      <c r="J113" s="44">
        <f t="shared" si="19"/>
        <v>-7.0239419999999999</v>
      </c>
      <c r="K113" s="44">
        <f t="shared" si="20"/>
        <v>-7.3382797000000002</v>
      </c>
      <c r="L113" s="44"/>
      <c r="N113" s="88">
        <v>20640000000</v>
      </c>
      <c r="O113" s="88">
        <v>-7.6786760999999997</v>
      </c>
      <c r="Q113" s="6">
        <f t="shared" si="21"/>
        <v>21.28</v>
      </c>
      <c r="R113" s="6">
        <f t="shared" si="22"/>
        <v>-7.5935782999999999</v>
      </c>
      <c r="S113" s="44">
        <f t="shared" si="23"/>
        <v>-7.5894513000000003</v>
      </c>
      <c r="T113" s="44">
        <f t="shared" si="24"/>
        <v>-7.6166339000000001</v>
      </c>
      <c r="U113" s="44">
        <f t="shared" si="25"/>
        <v>-7.6851544000000001</v>
      </c>
      <c r="V113" s="44">
        <f t="shared" si="26"/>
        <v>-7.8170871999999996</v>
      </c>
      <c r="W113" s="44">
        <f t="shared" si="27"/>
        <v>-8.0174912999999997</v>
      </c>
    </row>
    <row r="114" spans="2:23" x14ac:dyDescent="0.25">
      <c r="B114" s="88">
        <v>20800000000</v>
      </c>
      <c r="C114" s="88">
        <v>-7.1802010999999997</v>
      </c>
      <c r="E114" s="6">
        <f t="shared" si="14"/>
        <v>21.44</v>
      </c>
      <c r="F114" s="6">
        <f t="shared" si="15"/>
        <v>-7.0909624000000004</v>
      </c>
      <c r="G114" s="44">
        <f t="shared" si="16"/>
        <v>-7.0493908000000003</v>
      </c>
      <c r="H114" s="44">
        <f t="shared" si="17"/>
        <v>-7.0119566999999998</v>
      </c>
      <c r="I114" s="44">
        <f t="shared" si="18"/>
        <v>-6.9855795000000001</v>
      </c>
      <c r="J114" s="44">
        <f t="shared" si="19"/>
        <v>-7.0129026999999997</v>
      </c>
      <c r="K114" s="44">
        <f t="shared" si="20"/>
        <v>-7.2067809</v>
      </c>
      <c r="L114" s="44"/>
      <c r="N114" s="88">
        <v>20800000000</v>
      </c>
      <c r="O114" s="88">
        <v>-7.5695043000000002</v>
      </c>
      <c r="Q114" s="6">
        <f t="shared" si="21"/>
        <v>21.44</v>
      </c>
      <c r="R114" s="6">
        <f t="shared" si="22"/>
        <v>-7.6302266000000003</v>
      </c>
      <c r="S114" s="44">
        <f t="shared" si="23"/>
        <v>-7.62005</v>
      </c>
      <c r="T114" s="44">
        <f t="shared" si="24"/>
        <v>-7.6589165000000001</v>
      </c>
      <c r="U114" s="44">
        <f t="shared" si="25"/>
        <v>-7.7212801000000004</v>
      </c>
      <c r="V114" s="44">
        <f t="shared" si="26"/>
        <v>-7.8547506</v>
      </c>
      <c r="W114" s="44">
        <f t="shared" si="27"/>
        <v>-8.0954560999999998</v>
      </c>
    </row>
    <row r="115" spans="2:23" x14ac:dyDescent="0.25">
      <c r="B115" s="88">
        <v>20960000000</v>
      </c>
      <c r="C115" s="88">
        <v>-7.2069488000000002</v>
      </c>
      <c r="E115" s="6">
        <f t="shared" si="14"/>
        <v>21.6</v>
      </c>
      <c r="F115" s="6">
        <f t="shared" si="15"/>
        <v>-7.0977329999999998</v>
      </c>
      <c r="G115" s="44">
        <f t="shared" si="16"/>
        <v>-7.0534992000000001</v>
      </c>
      <c r="H115" s="44">
        <f t="shared" si="17"/>
        <v>-7.0369172000000004</v>
      </c>
      <c r="I115" s="44">
        <f t="shared" si="18"/>
        <v>-7.0078358999999999</v>
      </c>
      <c r="J115" s="44">
        <f t="shared" si="19"/>
        <v>-7.0479754999999997</v>
      </c>
      <c r="K115" s="44">
        <f t="shared" si="20"/>
        <v>-7.2442970000000004</v>
      </c>
      <c r="L115" s="44"/>
      <c r="N115" s="88">
        <v>20960000000</v>
      </c>
      <c r="O115" s="88">
        <v>-7.5394477999999996</v>
      </c>
      <c r="Q115" s="6">
        <f t="shared" si="21"/>
        <v>21.6</v>
      </c>
      <c r="R115" s="6">
        <f t="shared" si="22"/>
        <v>-7.7060909000000004</v>
      </c>
      <c r="S115" s="44">
        <f t="shared" si="23"/>
        <v>-7.6960287000000003</v>
      </c>
      <c r="T115" s="44">
        <f t="shared" si="24"/>
        <v>-7.7315167999999996</v>
      </c>
      <c r="U115" s="44">
        <f t="shared" si="25"/>
        <v>-7.8119797999999996</v>
      </c>
      <c r="V115" s="44">
        <f t="shared" si="26"/>
        <v>-7.9645571999999998</v>
      </c>
      <c r="W115" s="44">
        <f t="shared" si="27"/>
        <v>-8.2588530000000002</v>
      </c>
    </row>
    <row r="116" spans="2:23" x14ac:dyDescent="0.25">
      <c r="B116" s="88">
        <v>21120000000</v>
      </c>
      <c r="C116" s="88">
        <v>-7.1223115999999997</v>
      </c>
      <c r="E116" s="6">
        <f t="shared" si="14"/>
        <v>21.76</v>
      </c>
      <c r="F116" s="6">
        <f t="shared" si="15"/>
        <v>-7.1638355000000002</v>
      </c>
      <c r="G116" s="44">
        <f t="shared" si="16"/>
        <v>-7.1313367000000003</v>
      </c>
      <c r="H116" s="44">
        <f t="shared" si="17"/>
        <v>-7.1096896999999997</v>
      </c>
      <c r="I116" s="44">
        <f t="shared" si="18"/>
        <v>-7.1038728000000004</v>
      </c>
      <c r="J116" s="44">
        <f t="shared" si="19"/>
        <v>-7.1565475000000003</v>
      </c>
      <c r="K116" s="44">
        <f t="shared" si="20"/>
        <v>-7.3697476000000002</v>
      </c>
      <c r="L116" s="44"/>
      <c r="N116" s="88">
        <v>21120000000</v>
      </c>
      <c r="O116" s="88">
        <v>-7.5792273999999997</v>
      </c>
      <c r="Q116" s="6">
        <f t="shared" si="21"/>
        <v>21.76</v>
      </c>
      <c r="R116" s="6">
        <f t="shared" si="22"/>
        <v>-7.7993912999999999</v>
      </c>
      <c r="S116" s="44">
        <f t="shared" si="23"/>
        <v>-7.7973103999999998</v>
      </c>
      <c r="T116" s="44">
        <f t="shared" si="24"/>
        <v>-7.8299050000000001</v>
      </c>
      <c r="U116" s="44">
        <f t="shared" si="25"/>
        <v>-7.9372844999999996</v>
      </c>
      <c r="V116" s="44">
        <f t="shared" si="26"/>
        <v>-8.1144990999999997</v>
      </c>
      <c r="W116" s="44">
        <f t="shared" si="27"/>
        <v>-8.4814986999999995</v>
      </c>
    </row>
    <row r="117" spans="2:23" x14ac:dyDescent="0.25">
      <c r="B117" s="88">
        <v>21280000000</v>
      </c>
      <c r="C117" s="88">
        <v>-7.1067228</v>
      </c>
      <c r="E117" s="6">
        <f t="shared" si="14"/>
        <v>21.92</v>
      </c>
      <c r="F117" s="6">
        <f t="shared" si="15"/>
        <v>-7.1770334</v>
      </c>
      <c r="G117" s="44">
        <f t="shared" si="16"/>
        <v>-7.1691073999999997</v>
      </c>
      <c r="H117" s="44">
        <f t="shared" si="17"/>
        <v>-7.1658629999999999</v>
      </c>
      <c r="I117" s="44">
        <f t="shared" si="18"/>
        <v>-7.1851273000000004</v>
      </c>
      <c r="J117" s="44">
        <f t="shared" si="19"/>
        <v>-7.2926568999999999</v>
      </c>
      <c r="K117" s="44">
        <f t="shared" si="20"/>
        <v>-7.5726775999999996</v>
      </c>
      <c r="L117" s="44"/>
      <c r="N117" s="88">
        <v>21280000000</v>
      </c>
      <c r="O117" s="88">
        <v>-7.5935782999999999</v>
      </c>
      <c r="Q117" s="6">
        <f t="shared" si="21"/>
        <v>21.92</v>
      </c>
      <c r="R117" s="6">
        <f t="shared" si="22"/>
        <v>-7.8838419999999996</v>
      </c>
      <c r="S117" s="44">
        <f t="shared" si="23"/>
        <v>-7.8889450999999999</v>
      </c>
      <c r="T117" s="44">
        <f t="shared" si="24"/>
        <v>-7.9341454999999996</v>
      </c>
      <c r="U117" s="44">
        <f t="shared" si="25"/>
        <v>-8.0348816000000003</v>
      </c>
      <c r="V117" s="44">
        <f t="shared" si="26"/>
        <v>-8.2421483999999996</v>
      </c>
      <c r="W117" s="44">
        <f t="shared" si="27"/>
        <v>-8.6941165999999992</v>
      </c>
    </row>
    <row r="118" spans="2:23" x14ac:dyDescent="0.25">
      <c r="B118" s="88">
        <v>21440000000</v>
      </c>
      <c r="C118" s="88">
        <v>-7.0909624000000004</v>
      </c>
      <c r="E118" s="6">
        <f t="shared" si="14"/>
        <v>22.08</v>
      </c>
      <c r="F118" s="6">
        <f t="shared" si="15"/>
        <v>-7.202261</v>
      </c>
      <c r="G118" s="44">
        <f t="shared" si="16"/>
        <v>-7.2011723999999999</v>
      </c>
      <c r="H118" s="44">
        <f t="shared" si="17"/>
        <v>-7.2250838000000002</v>
      </c>
      <c r="I118" s="44">
        <f t="shared" si="18"/>
        <v>-7.2684468999999998</v>
      </c>
      <c r="J118" s="44">
        <f t="shared" si="19"/>
        <v>-7.4544492</v>
      </c>
      <c r="K118" s="44">
        <f t="shared" si="20"/>
        <v>-7.8486422999999998</v>
      </c>
      <c r="L118" s="44"/>
      <c r="N118" s="88">
        <v>21440000000</v>
      </c>
      <c r="O118" s="88">
        <v>-7.6302266000000003</v>
      </c>
      <c r="Q118" s="6">
        <f t="shared" si="21"/>
        <v>22.08</v>
      </c>
      <c r="R118" s="6">
        <f t="shared" si="22"/>
        <v>-7.9692645000000004</v>
      </c>
      <c r="S118" s="44">
        <f t="shared" si="23"/>
        <v>-7.9636388</v>
      </c>
      <c r="T118" s="44">
        <f t="shared" si="24"/>
        <v>-7.9832109999999998</v>
      </c>
      <c r="U118" s="44">
        <f t="shared" si="25"/>
        <v>-8.0918875000000003</v>
      </c>
      <c r="V118" s="44">
        <f t="shared" si="26"/>
        <v>-8.3185138999999992</v>
      </c>
      <c r="W118" s="44">
        <f t="shared" si="27"/>
        <v>-8.7838429999999992</v>
      </c>
    </row>
    <row r="119" spans="2:23" x14ac:dyDescent="0.25">
      <c r="B119" s="88">
        <v>21600000000</v>
      </c>
      <c r="C119" s="88">
        <v>-7.0977329999999998</v>
      </c>
      <c r="E119" s="6">
        <f t="shared" si="14"/>
        <v>22.24</v>
      </c>
      <c r="F119" s="6">
        <f t="shared" si="15"/>
        <v>-7.2917360999999996</v>
      </c>
      <c r="G119" s="44">
        <f t="shared" si="16"/>
        <v>-7.2739196000000002</v>
      </c>
      <c r="H119" s="44">
        <f t="shared" si="17"/>
        <v>-7.3067780000000004</v>
      </c>
      <c r="I119" s="44">
        <f t="shared" si="18"/>
        <v>-7.3979052999999997</v>
      </c>
      <c r="J119" s="44">
        <f t="shared" si="19"/>
        <v>-7.6453385000000003</v>
      </c>
      <c r="K119" s="44">
        <f t="shared" si="20"/>
        <v>-8.1432228000000002</v>
      </c>
      <c r="L119" s="44"/>
      <c r="N119" s="88">
        <v>21600000000</v>
      </c>
      <c r="O119" s="88">
        <v>-7.7060909000000004</v>
      </c>
      <c r="Q119" s="6">
        <f t="shared" si="21"/>
        <v>22.24</v>
      </c>
      <c r="R119" s="6">
        <f t="shared" si="22"/>
        <v>-8.0477323999999992</v>
      </c>
      <c r="S119" s="44">
        <f t="shared" si="23"/>
        <v>-8.0355930000000004</v>
      </c>
      <c r="T119" s="44">
        <f t="shared" si="24"/>
        <v>-8.0582341999999993</v>
      </c>
      <c r="U119" s="44">
        <f t="shared" si="25"/>
        <v>-8.1706724000000008</v>
      </c>
      <c r="V119" s="44">
        <f t="shared" si="26"/>
        <v>-8.4143170999999999</v>
      </c>
      <c r="W119" s="44">
        <f t="shared" si="27"/>
        <v>-8.9116973999999995</v>
      </c>
    </row>
    <row r="120" spans="2:23" x14ac:dyDescent="0.25">
      <c r="B120" s="88">
        <v>21760000000</v>
      </c>
      <c r="C120" s="88">
        <v>-7.1638355000000002</v>
      </c>
      <c r="E120" s="6">
        <f t="shared" si="14"/>
        <v>22.4</v>
      </c>
      <c r="F120" s="6">
        <f t="shared" si="15"/>
        <v>-7.3316298</v>
      </c>
      <c r="G120" s="44">
        <f t="shared" si="16"/>
        <v>-7.3242145000000001</v>
      </c>
      <c r="H120" s="44">
        <f t="shared" si="17"/>
        <v>-7.3665447000000004</v>
      </c>
      <c r="I120" s="44">
        <f t="shared" si="18"/>
        <v>-7.4880877000000003</v>
      </c>
      <c r="J120" s="44">
        <f t="shared" si="19"/>
        <v>-7.7932271999999996</v>
      </c>
      <c r="K120" s="44">
        <f t="shared" si="20"/>
        <v>-8.4158477999999999</v>
      </c>
      <c r="L120" s="44"/>
      <c r="N120" s="88">
        <v>21760000000</v>
      </c>
      <c r="O120" s="88">
        <v>-7.7993912999999999</v>
      </c>
      <c r="Q120" s="6">
        <f t="shared" si="21"/>
        <v>22.4</v>
      </c>
      <c r="R120" s="6">
        <f t="shared" si="22"/>
        <v>-8.2030686999999993</v>
      </c>
      <c r="S120" s="44">
        <f t="shared" si="23"/>
        <v>-8.1942129000000001</v>
      </c>
      <c r="T120" s="44">
        <f t="shared" si="24"/>
        <v>-8.2429456999999999</v>
      </c>
      <c r="U120" s="44">
        <f t="shared" si="25"/>
        <v>-8.3438797000000005</v>
      </c>
      <c r="V120" s="44">
        <f t="shared" si="26"/>
        <v>-8.5988073000000007</v>
      </c>
      <c r="W120" s="44">
        <f t="shared" si="27"/>
        <v>-9.0988778999999997</v>
      </c>
    </row>
    <row r="121" spans="2:23" x14ac:dyDescent="0.25">
      <c r="B121" s="88">
        <v>21920000000</v>
      </c>
      <c r="C121" s="88">
        <v>-7.1770334</v>
      </c>
      <c r="E121" s="6">
        <f t="shared" si="14"/>
        <v>22.56</v>
      </c>
      <c r="F121" s="6">
        <f t="shared" si="15"/>
        <v>-7.4162545</v>
      </c>
      <c r="G121" s="44">
        <f t="shared" si="16"/>
        <v>-7.4352298000000001</v>
      </c>
      <c r="H121" s="44">
        <f t="shared" si="17"/>
        <v>-7.4805764999999997</v>
      </c>
      <c r="I121" s="44">
        <f t="shared" si="18"/>
        <v>-7.6298690000000002</v>
      </c>
      <c r="J121" s="44">
        <f t="shared" si="19"/>
        <v>-8.0190886999999993</v>
      </c>
      <c r="K121" s="44">
        <f t="shared" si="20"/>
        <v>-8.7378101000000008</v>
      </c>
      <c r="L121" s="44"/>
      <c r="N121" s="88">
        <v>21920000000</v>
      </c>
      <c r="O121" s="88">
        <v>-7.8838419999999996</v>
      </c>
      <c r="Q121" s="6">
        <f t="shared" si="21"/>
        <v>22.56</v>
      </c>
      <c r="R121" s="6">
        <f t="shared" si="22"/>
        <v>-8.3582268000000006</v>
      </c>
      <c r="S121" s="44">
        <f t="shared" si="23"/>
        <v>-8.3527211999999995</v>
      </c>
      <c r="T121" s="44">
        <f t="shared" si="24"/>
        <v>-8.4042416000000006</v>
      </c>
      <c r="U121" s="44">
        <f t="shared" si="25"/>
        <v>-8.5205573999999995</v>
      </c>
      <c r="V121" s="44">
        <f t="shared" si="26"/>
        <v>-8.8097591000000008</v>
      </c>
      <c r="W121" s="44">
        <f t="shared" si="27"/>
        <v>-9.2992687000000007</v>
      </c>
    </row>
    <row r="122" spans="2:23" x14ac:dyDescent="0.25">
      <c r="B122" s="88">
        <v>22080000000</v>
      </c>
      <c r="C122" s="88">
        <v>-7.202261</v>
      </c>
      <c r="E122" s="6">
        <f t="shared" si="14"/>
        <v>22.72</v>
      </c>
      <c r="F122" s="6">
        <f t="shared" si="15"/>
        <v>-7.4881891999999999</v>
      </c>
      <c r="G122" s="44">
        <f t="shared" si="16"/>
        <v>-7.4947419000000002</v>
      </c>
      <c r="H122" s="44">
        <f t="shared" si="17"/>
        <v>-7.5519071000000002</v>
      </c>
      <c r="I122" s="44">
        <f t="shared" si="18"/>
        <v>-7.7350501999999999</v>
      </c>
      <c r="J122" s="44">
        <f t="shared" si="19"/>
        <v>-8.1626233999999993</v>
      </c>
      <c r="K122" s="44">
        <f t="shared" si="20"/>
        <v>-8.9621229000000007</v>
      </c>
      <c r="L122" s="44"/>
      <c r="N122" s="88">
        <v>22080000000</v>
      </c>
      <c r="O122" s="88">
        <v>-7.9692645000000004</v>
      </c>
      <c r="Q122" s="6">
        <f t="shared" si="21"/>
        <v>22.72</v>
      </c>
      <c r="R122" s="6">
        <f t="shared" si="22"/>
        <v>-8.5078811999999999</v>
      </c>
      <c r="S122" s="44">
        <f t="shared" si="23"/>
        <v>-8.5159225000000003</v>
      </c>
      <c r="T122" s="44">
        <f t="shared" si="24"/>
        <v>-8.5547819</v>
      </c>
      <c r="U122" s="44">
        <f t="shared" si="25"/>
        <v>-8.6866465000000002</v>
      </c>
      <c r="V122" s="44">
        <f t="shared" si="26"/>
        <v>-8.9685526000000007</v>
      </c>
      <c r="W122" s="44">
        <f t="shared" si="27"/>
        <v>-9.4400349000000006</v>
      </c>
    </row>
    <row r="123" spans="2:23" x14ac:dyDescent="0.25">
      <c r="B123" s="88">
        <v>22240000000</v>
      </c>
      <c r="C123" s="88">
        <v>-7.2917360999999996</v>
      </c>
      <c r="E123" s="6">
        <f t="shared" si="14"/>
        <v>22.88</v>
      </c>
      <c r="F123" s="6">
        <f t="shared" si="15"/>
        <v>-7.5745057999999998</v>
      </c>
      <c r="G123" s="44">
        <f t="shared" si="16"/>
        <v>-7.6077241999999998</v>
      </c>
      <c r="H123" s="44">
        <f t="shared" si="17"/>
        <v>-7.6612701000000003</v>
      </c>
      <c r="I123" s="44">
        <f t="shared" si="18"/>
        <v>-7.8652081000000003</v>
      </c>
      <c r="J123" s="44">
        <f t="shared" si="19"/>
        <v>-8.3106784999999999</v>
      </c>
      <c r="K123" s="44">
        <f t="shared" si="20"/>
        <v>-9.1633711000000009</v>
      </c>
      <c r="L123" s="44"/>
      <c r="N123" s="88">
        <v>22240000000</v>
      </c>
      <c r="O123" s="88">
        <v>-8.0477323999999992</v>
      </c>
      <c r="Q123" s="6">
        <f t="shared" si="21"/>
        <v>22.88</v>
      </c>
      <c r="R123" s="6">
        <f t="shared" si="22"/>
        <v>-8.6531295999999998</v>
      </c>
      <c r="S123" s="44">
        <f t="shared" si="23"/>
        <v>-8.6505728000000008</v>
      </c>
      <c r="T123" s="44">
        <f t="shared" si="24"/>
        <v>-8.6970100000000006</v>
      </c>
      <c r="U123" s="44">
        <f t="shared" si="25"/>
        <v>-8.8255768000000003</v>
      </c>
      <c r="V123" s="44">
        <f t="shared" si="26"/>
        <v>-9.0752258000000001</v>
      </c>
      <c r="W123" s="44">
        <f t="shared" si="27"/>
        <v>-9.4921932000000009</v>
      </c>
    </row>
    <row r="124" spans="2:23" x14ac:dyDescent="0.25">
      <c r="B124" s="88">
        <v>22400000000</v>
      </c>
      <c r="C124" s="88">
        <v>-7.3316298</v>
      </c>
      <c r="E124" s="6">
        <f t="shared" si="14"/>
        <v>23.04</v>
      </c>
      <c r="F124" s="6">
        <f t="shared" si="15"/>
        <v>-7.5981679</v>
      </c>
      <c r="G124" s="44">
        <f t="shared" si="16"/>
        <v>-7.6117501000000001</v>
      </c>
      <c r="H124" s="44">
        <f t="shared" si="17"/>
        <v>-7.6685705000000004</v>
      </c>
      <c r="I124" s="44">
        <f t="shared" si="18"/>
        <v>-7.8466420000000001</v>
      </c>
      <c r="J124" s="44">
        <f t="shared" si="19"/>
        <v>-8.2576876000000006</v>
      </c>
      <c r="K124" s="44">
        <f t="shared" si="20"/>
        <v>-9.0539999000000009</v>
      </c>
      <c r="L124" s="44"/>
      <c r="N124" s="88">
        <v>22400000000</v>
      </c>
      <c r="O124" s="88">
        <v>-8.2030686999999993</v>
      </c>
      <c r="Q124" s="6">
        <f t="shared" si="21"/>
        <v>23.04</v>
      </c>
      <c r="R124" s="6">
        <f t="shared" si="22"/>
        <v>-8.7368555000000008</v>
      </c>
      <c r="S124" s="44">
        <f t="shared" si="23"/>
        <v>-8.7300415000000005</v>
      </c>
      <c r="T124" s="44">
        <f t="shared" si="24"/>
        <v>-8.7728701000000004</v>
      </c>
      <c r="U124" s="44">
        <f t="shared" si="25"/>
        <v>-8.8925409000000002</v>
      </c>
      <c r="V124" s="44">
        <f t="shared" si="26"/>
        <v>-9.0941343000000003</v>
      </c>
      <c r="W124" s="44">
        <f t="shared" si="27"/>
        <v>-9.4689159000000007</v>
      </c>
    </row>
    <row r="125" spans="2:23" x14ac:dyDescent="0.25">
      <c r="B125" s="88">
        <v>22560000000</v>
      </c>
      <c r="C125" s="88">
        <v>-7.4162545</v>
      </c>
      <c r="E125" s="6">
        <f t="shared" si="14"/>
        <v>23.2</v>
      </c>
      <c r="F125" s="6">
        <f t="shared" si="15"/>
        <v>-7.6450863</v>
      </c>
      <c r="G125" s="44">
        <f t="shared" si="16"/>
        <v>-7.6341481</v>
      </c>
      <c r="H125" s="44">
        <f t="shared" si="17"/>
        <v>-7.6665105999999996</v>
      </c>
      <c r="I125" s="44">
        <f t="shared" si="18"/>
        <v>-7.8225613000000003</v>
      </c>
      <c r="J125" s="44">
        <f t="shared" si="19"/>
        <v>-8.1707573</v>
      </c>
      <c r="K125" s="44">
        <f t="shared" si="20"/>
        <v>-8.9283543000000005</v>
      </c>
      <c r="L125" s="44"/>
      <c r="N125" s="88">
        <v>22560000000</v>
      </c>
      <c r="O125" s="88">
        <v>-8.3582268000000006</v>
      </c>
      <c r="Q125" s="6">
        <f t="shared" si="21"/>
        <v>23.2</v>
      </c>
      <c r="R125" s="6">
        <f t="shared" si="22"/>
        <v>-8.8120136000000002</v>
      </c>
      <c r="S125" s="44">
        <f t="shared" si="23"/>
        <v>-8.8162021999999993</v>
      </c>
      <c r="T125" s="44">
        <f t="shared" si="24"/>
        <v>-8.8473424999999999</v>
      </c>
      <c r="U125" s="44">
        <f t="shared" si="25"/>
        <v>-8.9094438999999994</v>
      </c>
      <c r="V125" s="44">
        <f t="shared" si="26"/>
        <v>-9.0954657000000001</v>
      </c>
      <c r="W125" s="44">
        <f t="shared" si="27"/>
        <v>-9.4452105</v>
      </c>
    </row>
    <row r="126" spans="2:23" x14ac:dyDescent="0.25">
      <c r="B126" s="88">
        <v>22720000000</v>
      </c>
      <c r="C126" s="88">
        <v>-7.4881891999999999</v>
      </c>
      <c r="E126" s="6">
        <f t="shared" si="14"/>
        <v>23.36</v>
      </c>
      <c r="F126" s="6">
        <f t="shared" si="15"/>
        <v>-7.6071634000000001</v>
      </c>
      <c r="G126" s="44">
        <f t="shared" si="16"/>
        <v>-7.6195006000000003</v>
      </c>
      <c r="H126" s="44">
        <f t="shared" si="17"/>
        <v>-7.6295295000000003</v>
      </c>
      <c r="I126" s="44">
        <f t="shared" si="18"/>
        <v>-7.7600936999999997</v>
      </c>
      <c r="J126" s="44">
        <f t="shared" si="19"/>
        <v>-8.0914515999999992</v>
      </c>
      <c r="K126" s="44">
        <f t="shared" si="20"/>
        <v>-8.7991075999999993</v>
      </c>
      <c r="L126" s="44"/>
      <c r="N126" s="88">
        <v>22720000000</v>
      </c>
      <c r="O126" s="88">
        <v>-8.5078811999999999</v>
      </c>
      <c r="Q126" s="6">
        <f t="shared" si="21"/>
        <v>23.36</v>
      </c>
      <c r="R126" s="6">
        <f t="shared" si="22"/>
        <v>-8.8754004999999996</v>
      </c>
      <c r="S126" s="44">
        <f t="shared" si="23"/>
        <v>-8.8503857000000004</v>
      </c>
      <c r="T126" s="44">
        <f t="shared" si="24"/>
        <v>-8.8373594000000004</v>
      </c>
      <c r="U126" s="44">
        <f t="shared" si="25"/>
        <v>-8.9078006999999992</v>
      </c>
      <c r="V126" s="44">
        <f t="shared" si="26"/>
        <v>-9.0663023000000003</v>
      </c>
      <c r="W126" s="44">
        <f t="shared" si="27"/>
        <v>-9.3826990000000006</v>
      </c>
    </row>
    <row r="127" spans="2:23" x14ac:dyDescent="0.25">
      <c r="B127" s="88">
        <v>22880000000</v>
      </c>
      <c r="C127" s="88">
        <v>-7.5745057999999998</v>
      </c>
      <c r="E127" s="6">
        <f t="shared" si="14"/>
        <v>23.52</v>
      </c>
      <c r="F127" s="6">
        <f t="shared" si="15"/>
        <v>-7.5947627999999998</v>
      </c>
      <c r="G127" s="44">
        <f t="shared" si="16"/>
        <v>-7.5929283999999999</v>
      </c>
      <c r="H127" s="44">
        <f t="shared" si="17"/>
        <v>-7.6017966000000001</v>
      </c>
      <c r="I127" s="44">
        <f t="shared" si="18"/>
        <v>-7.7015843000000004</v>
      </c>
      <c r="J127" s="44">
        <f t="shared" si="19"/>
        <v>-8.0097599000000006</v>
      </c>
      <c r="K127" s="44">
        <f t="shared" si="20"/>
        <v>-8.679945</v>
      </c>
      <c r="L127" s="44"/>
      <c r="N127" s="88">
        <v>22880000000</v>
      </c>
      <c r="O127" s="88">
        <v>-8.6531295999999998</v>
      </c>
      <c r="Q127" s="6">
        <f t="shared" si="21"/>
        <v>23.52</v>
      </c>
      <c r="R127" s="6">
        <f t="shared" si="22"/>
        <v>-8.8831310000000006</v>
      </c>
      <c r="S127" s="44">
        <f t="shared" si="23"/>
        <v>-8.8489456000000004</v>
      </c>
      <c r="T127" s="44">
        <f t="shared" si="24"/>
        <v>-8.8440256000000002</v>
      </c>
      <c r="U127" s="44">
        <f t="shared" si="25"/>
        <v>-8.8893862000000006</v>
      </c>
      <c r="V127" s="44">
        <f t="shared" si="26"/>
        <v>-9.0318889999999996</v>
      </c>
      <c r="W127" s="44">
        <f t="shared" si="27"/>
        <v>-9.3508711000000009</v>
      </c>
    </row>
    <row r="128" spans="2:23" x14ac:dyDescent="0.25">
      <c r="B128" s="88">
        <v>23040000000</v>
      </c>
      <c r="C128" s="88">
        <v>-7.5981679</v>
      </c>
      <c r="E128" s="6">
        <f t="shared" si="14"/>
        <v>23.68</v>
      </c>
      <c r="F128" s="6">
        <f t="shared" si="15"/>
        <v>-7.5459991000000004</v>
      </c>
      <c r="G128" s="44">
        <f t="shared" si="16"/>
        <v>-7.5335121000000003</v>
      </c>
      <c r="H128" s="44">
        <f t="shared" si="17"/>
        <v>-7.5414944000000004</v>
      </c>
      <c r="I128" s="44">
        <f t="shared" si="18"/>
        <v>-7.6162748000000002</v>
      </c>
      <c r="J128" s="44">
        <f t="shared" si="19"/>
        <v>-7.9085665000000001</v>
      </c>
      <c r="K128" s="44">
        <f t="shared" si="20"/>
        <v>-8.5390262999999997</v>
      </c>
      <c r="L128" s="44"/>
      <c r="N128" s="88">
        <v>23040000000</v>
      </c>
      <c r="O128" s="88">
        <v>-8.7368555000000008</v>
      </c>
      <c r="Q128" s="6">
        <f t="shared" si="21"/>
        <v>23.68</v>
      </c>
      <c r="R128" s="6">
        <f t="shared" si="22"/>
        <v>-8.8889970999999992</v>
      </c>
      <c r="S128" s="44">
        <f t="shared" si="23"/>
        <v>-8.8437376000000008</v>
      </c>
      <c r="T128" s="44">
        <f t="shared" si="24"/>
        <v>-8.8443565</v>
      </c>
      <c r="U128" s="44">
        <f t="shared" si="25"/>
        <v>-8.8812265000000004</v>
      </c>
      <c r="V128" s="44">
        <f t="shared" si="26"/>
        <v>-9.0468807000000009</v>
      </c>
      <c r="W128" s="44">
        <f t="shared" si="27"/>
        <v>-9.3663291999999991</v>
      </c>
    </row>
    <row r="129" spans="2:23" x14ac:dyDescent="0.25">
      <c r="B129" s="88">
        <v>23200000000</v>
      </c>
      <c r="C129" s="88">
        <v>-7.6450863</v>
      </c>
      <c r="E129" s="6">
        <f t="shared" si="14"/>
        <v>23.84</v>
      </c>
      <c r="F129" s="6">
        <f t="shared" si="15"/>
        <v>-7.5453004999999997</v>
      </c>
      <c r="G129" s="44">
        <f t="shared" si="16"/>
        <v>-7.5117969999999996</v>
      </c>
      <c r="H129" s="44">
        <f t="shared" si="17"/>
        <v>-7.5215693000000003</v>
      </c>
      <c r="I129" s="44">
        <f t="shared" si="18"/>
        <v>-7.6015797000000003</v>
      </c>
      <c r="J129" s="44">
        <f t="shared" si="19"/>
        <v>-7.8798589999999997</v>
      </c>
      <c r="K129" s="44">
        <f t="shared" si="20"/>
        <v>-8.5389508999999997</v>
      </c>
      <c r="L129" s="44"/>
      <c r="N129" s="88">
        <v>23200000000</v>
      </c>
      <c r="O129" s="88">
        <v>-8.8120136000000002</v>
      </c>
      <c r="Q129" s="6">
        <f t="shared" si="21"/>
        <v>23.84</v>
      </c>
      <c r="R129" s="6">
        <f t="shared" si="22"/>
        <v>-8.9350995999999991</v>
      </c>
      <c r="S129" s="44">
        <f t="shared" si="23"/>
        <v>-8.9010371999999993</v>
      </c>
      <c r="T129" s="44">
        <f t="shared" si="24"/>
        <v>-8.8993138999999992</v>
      </c>
      <c r="U129" s="44">
        <f t="shared" si="25"/>
        <v>-8.9553031999999995</v>
      </c>
      <c r="V129" s="44">
        <f t="shared" si="26"/>
        <v>-9.1294936999999994</v>
      </c>
      <c r="W129" s="44">
        <f t="shared" si="27"/>
        <v>-9.4815377999999999</v>
      </c>
    </row>
    <row r="130" spans="2:23" x14ac:dyDescent="0.25">
      <c r="B130" s="88">
        <v>23360000000</v>
      </c>
      <c r="C130" s="88">
        <v>-7.6071634000000001</v>
      </c>
      <c r="E130" s="6">
        <f t="shared" si="14"/>
        <v>24</v>
      </c>
      <c r="F130" s="6">
        <f t="shared" si="15"/>
        <v>-7.5157217999999997</v>
      </c>
      <c r="G130" s="44">
        <f t="shared" si="16"/>
        <v>-7.4814973</v>
      </c>
      <c r="H130" s="44">
        <f t="shared" si="17"/>
        <v>-7.4899683000000001</v>
      </c>
      <c r="I130" s="44">
        <f t="shared" si="18"/>
        <v>-7.5902672000000004</v>
      </c>
      <c r="J130" s="44">
        <f t="shared" si="19"/>
        <v>-7.8698945</v>
      </c>
      <c r="K130" s="44">
        <f t="shared" si="20"/>
        <v>-8.5694551000000008</v>
      </c>
      <c r="L130" s="44"/>
      <c r="N130" s="88">
        <v>23360000000</v>
      </c>
      <c r="O130" s="88">
        <v>-8.8754004999999996</v>
      </c>
      <c r="Q130" s="6">
        <f t="shared" si="21"/>
        <v>24</v>
      </c>
      <c r="R130" s="6">
        <f t="shared" si="22"/>
        <v>-8.9705486000000008</v>
      </c>
      <c r="S130" s="44">
        <f t="shared" si="23"/>
        <v>-8.9318294999999992</v>
      </c>
      <c r="T130" s="44">
        <f t="shared" si="24"/>
        <v>-8.9223061000000001</v>
      </c>
      <c r="U130" s="44">
        <f t="shared" si="25"/>
        <v>-8.9704800000000002</v>
      </c>
      <c r="V130" s="44">
        <f t="shared" si="26"/>
        <v>-9.1588706999999996</v>
      </c>
      <c r="W130" s="44">
        <f t="shared" si="27"/>
        <v>-9.4890536999999995</v>
      </c>
    </row>
    <row r="131" spans="2:23" x14ac:dyDescent="0.25">
      <c r="B131" s="88">
        <v>23520000000</v>
      </c>
      <c r="C131" s="88">
        <v>-7.5947627999999998</v>
      </c>
      <c r="E131" s="6">
        <f t="shared" si="14"/>
        <v>24.16</v>
      </c>
      <c r="F131" s="6">
        <f t="shared" si="15"/>
        <v>-7.5126600000000003</v>
      </c>
      <c r="G131" s="44">
        <f t="shared" si="16"/>
        <v>-7.4910636000000004</v>
      </c>
      <c r="H131" s="44">
        <f t="shared" si="17"/>
        <v>-7.4830122000000001</v>
      </c>
      <c r="I131" s="44">
        <f t="shared" si="18"/>
        <v>-7.5892486999999997</v>
      </c>
      <c r="J131" s="44">
        <f t="shared" si="19"/>
        <v>-7.9033350999999996</v>
      </c>
      <c r="K131" s="44">
        <f t="shared" si="20"/>
        <v>-8.6755466000000006</v>
      </c>
      <c r="L131" s="44"/>
      <c r="N131" s="88">
        <v>23520000000</v>
      </c>
      <c r="O131" s="88">
        <v>-8.8831310000000006</v>
      </c>
      <c r="Q131" s="6">
        <f t="shared" si="21"/>
        <v>24.16</v>
      </c>
      <c r="R131" s="6">
        <f t="shared" si="22"/>
        <v>-9.0390720000000009</v>
      </c>
      <c r="S131" s="44">
        <f t="shared" si="23"/>
        <v>-8.9849081000000002</v>
      </c>
      <c r="T131" s="44">
        <f t="shared" si="24"/>
        <v>-8.9469414</v>
      </c>
      <c r="U131" s="44">
        <f t="shared" si="25"/>
        <v>-8.9854573999999996</v>
      </c>
      <c r="V131" s="44">
        <f t="shared" si="26"/>
        <v>-9.1248158999999998</v>
      </c>
      <c r="W131" s="44">
        <f t="shared" si="27"/>
        <v>-9.4525308999999993</v>
      </c>
    </row>
    <row r="132" spans="2:23" x14ac:dyDescent="0.25">
      <c r="B132" s="88">
        <v>23680000000</v>
      </c>
      <c r="C132" s="88">
        <v>-7.5459991000000004</v>
      </c>
      <c r="E132" s="6">
        <f t="shared" si="14"/>
        <v>24.32</v>
      </c>
      <c r="F132" s="6">
        <f t="shared" si="15"/>
        <v>-7.4848017999999996</v>
      </c>
      <c r="G132" s="44">
        <f t="shared" si="16"/>
        <v>-7.4663190999999998</v>
      </c>
      <c r="H132" s="44">
        <f t="shared" si="17"/>
        <v>-7.4696927000000004</v>
      </c>
      <c r="I132" s="44">
        <f t="shared" si="18"/>
        <v>-7.5854286999999996</v>
      </c>
      <c r="J132" s="44">
        <f t="shared" si="19"/>
        <v>-7.9368992</v>
      </c>
      <c r="K132" s="44">
        <f t="shared" si="20"/>
        <v>-8.7251024000000008</v>
      </c>
      <c r="L132" s="44"/>
      <c r="N132" s="88">
        <v>23680000000</v>
      </c>
      <c r="O132" s="88">
        <v>-8.8889970999999992</v>
      </c>
      <c r="Q132" s="6">
        <f t="shared" si="21"/>
        <v>24.32</v>
      </c>
      <c r="R132" s="6">
        <f t="shared" si="22"/>
        <v>-9.0209723000000004</v>
      </c>
      <c r="S132" s="44">
        <f t="shared" si="23"/>
        <v>-8.9815492999999993</v>
      </c>
      <c r="T132" s="44">
        <f t="shared" si="24"/>
        <v>-8.9741526</v>
      </c>
      <c r="U132" s="44">
        <f t="shared" si="25"/>
        <v>-9.0108957000000007</v>
      </c>
      <c r="V132" s="44">
        <f t="shared" si="26"/>
        <v>-9.1493988000000002</v>
      </c>
      <c r="W132" s="44">
        <f t="shared" si="27"/>
        <v>-9.4360104000000007</v>
      </c>
    </row>
    <row r="133" spans="2:23" x14ac:dyDescent="0.25">
      <c r="B133" s="88">
        <v>23840000000</v>
      </c>
      <c r="C133" s="88">
        <v>-7.5453004999999997</v>
      </c>
      <c r="E133" s="6">
        <f t="shared" ref="E133:E196" si="28">B137/1000000000</f>
        <v>24.48</v>
      </c>
      <c r="F133" s="6">
        <f t="shared" ref="F133:F196" si="29">C137</f>
        <v>-7.4649109999999999</v>
      </c>
      <c r="G133" s="44">
        <f t="shared" ref="G133:G196" si="30">C343</f>
        <v>-7.4383330000000001</v>
      </c>
      <c r="H133" s="44">
        <f t="shared" ref="H133:H196" si="31">C549</f>
        <v>-7.4473896000000002</v>
      </c>
      <c r="I133" s="44">
        <f t="shared" ref="I133:I196" si="32">C755</f>
        <v>-7.5518536999999997</v>
      </c>
      <c r="J133" s="44">
        <f t="shared" ref="J133:J196" si="33">C961</f>
        <v>-7.8776884000000003</v>
      </c>
      <c r="K133" s="44">
        <f t="shared" ref="K133:K196" si="34">C1167</f>
        <v>-8.6136751</v>
      </c>
      <c r="L133" s="44"/>
      <c r="N133" s="88">
        <v>23840000000</v>
      </c>
      <c r="O133" s="88">
        <v>-8.9350995999999991</v>
      </c>
      <c r="Q133" s="6">
        <f t="shared" ref="Q133:Q196" si="35">N137/1000000000</f>
        <v>24.48</v>
      </c>
      <c r="R133" s="6">
        <f t="shared" ref="R133:R196" si="36">O137</f>
        <v>-9.0334214999999993</v>
      </c>
      <c r="S133" s="44">
        <f t="shared" ref="S133:S196" si="37">O343</f>
        <v>-9.0011501000000003</v>
      </c>
      <c r="T133" s="44">
        <f t="shared" ref="T133:T196" si="38">O549</f>
        <v>-8.9769030000000001</v>
      </c>
      <c r="U133" s="44">
        <f t="shared" ref="U133:U196" si="39">O755</f>
        <v>-9.0411319999999993</v>
      </c>
      <c r="V133" s="44">
        <f t="shared" ref="V133:V196" si="40">O961</f>
        <v>-9.2008448000000005</v>
      </c>
      <c r="W133" s="44">
        <f t="shared" ref="W133:W196" si="41">O1167</f>
        <v>-9.5160608</v>
      </c>
    </row>
    <row r="134" spans="2:23" x14ac:dyDescent="0.25">
      <c r="B134" s="88">
        <v>24000000000</v>
      </c>
      <c r="C134" s="88">
        <v>-7.5157217999999997</v>
      </c>
      <c r="E134" s="6">
        <f t="shared" si="28"/>
        <v>24.64</v>
      </c>
      <c r="F134" s="6">
        <f t="shared" si="29"/>
        <v>-7.4702487</v>
      </c>
      <c r="G134" s="44">
        <f t="shared" si="30"/>
        <v>-7.4526919999999999</v>
      </c>
      <c r="H134" s="44">
        <f t="shared" si="31"/>
        <v>-7.44238</v>
      </c>
      <c r="I134" s="44">
        <f t="shared" si="32"/>
        <v>-7.5523391000000002</v>
      </c>
      <c r="J134" s="44">
        <f t="shared" si="33"/>
        <v>-7.8491087000000004</v>
      </c>
      <c r="K134" s="44">
        <f t="shared" si="34"/>
        <v>-8.4976587000000006</v>
      </c>
      <c r="L134" s="44"/>
      <c r="N134" s="88">
        <v>24000000000</v>
      </c>
      <c r="O134" s="88">
        <v>-8.9705486000000008</v>
      </c>
      <c r="Q134" s="6">
        <f t="shared" si="35"/>
        <v>24.64</v>
      </c>
      <c r="R134" s="6">
        <f t="shared" si="36"/>
        <v>-9.1070881000000004</v>
      </c>
      <c r="S134" s="44">
        <f t="shared" si="37"/>
        <v>-9.0579585999999992</v>
      </c>
      <c r="T134" s="44">
        <f t="shared" si="38"/>
        <v>-9.0508822999999996</v>
      </c>
      <c r="U134" s="44">
        <f t="shared" si="39"/>
        <v>-9.1114329999999999</v>
      </c>
      <c r="V134" s="44">
        <f t="shared" si="40"/>
        <v>-9.2614937000000008</v>
      </c>
      <c r="W134" s="44">
        <f t="shared" si="41"/>
        <v>-9.5653466999999992</v>
      </c>
    </row>
    <row r="135" spans="2:23" x14ac:dyDescent="0.25">
      <c r="B135" s="88">
        <v>24160000000</v>
      </c>
      <c r="C135" s="88">
        <v>-7.5126600000000003</v>
      </c>
      <c r="E135" s="6">
        <f t="shared" si="28"/>
        <v>24.8</v>
      </c>
      <c r="F135" s="6">
        <f t="shared" si="29"/>
        <v>-7.4864106000000001</v>
      </c>
      <c r="G135" s="44">
        <f t="shared" si="30"/>
        <v>-7.4572887000000003</v>
      </c>
      <c r="H135" s="44">
        <f t="shared" si="31"/>
        <v>-7.4571494999999999</v>
      </c>
      <c r="I135" s="44">
        <f t="shared" si="32"/>
        <v>-7.5738759</v>
      </c>
      <c r="J135" s="44">
        <f t="shared" si="33"/>
        <v>-7.8499898999999997</v>
      </c>
      <c r="K135" s="44">
        <f t="shared" si="34"/>
        <v>-8.4280348000000007</v>
      </c>
      <c r="L135" s="44"/>
      <c r="N135" s="88">
        <v>24160000000</v>
      </c>
      <c r="O135" s="88">
        <v>-9.0390720000000009</v>
      </c>
      <c r="Q135" s="6">
        <f t="shared" si="35"/>
        <v>24.8</v>
      </c>
      <c r="R135" s="6">
        <f t="shared" si="36"/>
        <v>-9.1449709000000006</v>
      </c>
      <c r="S135" s="44">
        <f t="shared" si="37"/>
        <v>-9.1238165000000002</v>
      </c>
      <c r="T135" s="44">
        <f t="shared" si="38"/>
        <v>-9.1245545999999997</v>
      </c>
      <c r="U135" s="44">
        <f t="shared" si="39"/>
        <v>-9.1846762000000002</v>
      </c>
      <c r="V135" s="44">
        <f t="shared" si="40"/>
        <v>-9.3443307999999998</v>
      </c>
      <c r="W135" s="44">
        <f t="shared" si="41"/>
        <v>-9.6424731999999995</v>
      </c>
    </row>
    <row r="136" spans="2:23" x14ac:dyDescent="0.25">
      <c r="B136" s="88">
        <v>24320000000</v>
      </c>
      <c r="C136" s="88">
        <v>-7.4848017999999996</v>
      </c>
      <c r="E136" s="6">
        <f t="shared" si="28"/>
        <v>24.96</v>
      </c>
      <c r="F136" s="6">
        <f t="shared" si="29"/>
        <v>-7.4855618000000002</v>
      </c>
      <c r="G136" s="44">
        <f t="shared" si="30"/>
        <v>-7.4717115999999999</v>
      </c>
      <c r="H136" s="44">
        <f t="shared" si="31"/>
        <v>-7.4848561</v>
      </c>
      <c r="I136" s="44">
        <f t="shared" si="32"/>
        <v>-7.6337913999999998</v>
      </c>
      <c r="J136" s="44">
        <f t="shared" si="33"/>
        <v>-7.9294076000000002</v>
      </c>
      <c r="K136" s="44">
        <f t="shared" si="34"/>
        <v>-8.5259532999999994</v>
      </c>
      <c r="L136" s="44"/>
      <c r="N136" s="88">
        <v>24320000000</v>
      </c>
      <c r="O136" s="88">
        <v>-9.0209723000000004</v>
      </c>
      <c r="Q136" s="6">
        <f t="shared" si="35"/>
        <v>24.96</v>
      </c>
      <c r="R136" s="6">
        <f t="shared" si="36"/>
        <v>-9.2270631999999999</v>
      </c>
      <c r="S136" s="44">
        <f t="shared" si="37"/>
        <v>-9.2056111999999999</v>
      </c>
      <c r="T136" s="44">
        <f t="shared" si="38"/>
        <v>-9.1900090999999993</v>
      </c>
      <c r="U136" s="44">
        <f t="shared" si="39"/>
        <v>-9.2822932999999992</v>
      </c>
      <c r="V136" s="44">
        <f t="shared" si="40"/>
        <v>-9.4637995000000004</v>
      </c>
      <c r="W136" s="44">
        <f t="shared" si="41"/>
        <v>-9.7719374000000006</v>
      </c>
    </row>
    <row r="137" spans="2:23" x14ac:dyDescent="0.25">
      <c r="B137" s="88">
        <v>24480000000</v>
      </c>
      <c r="C137" s="88">
        <v>-7.4649109999999999</v>
      </c>
      <c r="E137" s="6">
        <f t="shared" si="28"/>
        <v>25.12</v>
      </c>
      <c r="F137" s="6">
        <f t="shared" si="29"/>
        <v>-7.4845718999999997</v>
      </c>
      <c r="G137" s="44">
        <f t="shared" si="30"/>
        <v>-7.4788684999999999</v>
      </c>
      <c r="H137" s="44">
        <f t="shared" si="31"/>
        <v>-7.5201415999999996</v>
      </c>
      <c r="I137" s="44">
        <f t="shared" si="32"/>
        <v>-7.7219604999999998</v>
      </c>
      <c r="J137" s="44">
        <f t="shared" si="33"/>
        <v>-8.0643004999999999</v>
      </c>
      <c r="K137" s="44">
        <f t="shared" si="34"/>
        <v>-8.7161016</v>
      </c>
      <c r="L137" s="44"/>
      <c r="N137" s="88">
        <v>24480000000</v>
      </c>
      <c r="O137" s="88">
        <v>-9.0334214999999993</v>
      </c>
      <c r="Q137" s="6">
        <f t="shared" si="35"/>
        <v>25.12</v>
      </c>
      <c r="R137" s="6">
        <f t="shared" si="36"/>
        <v>-9.3024281999999996</v>
      </c>
      <c r="S137" s="44">
        <f t="shared" si="37"/>
        <v>-9.2735424000000002</v>
      </c>
      <c r="T137" s="44">
        <f t="shared" si="38"/>
        <v>-9.2774342999999995</v>
      </c>
      <c r="U137" s="44">
        <f t="shared" si="39"/>
        <v>-9.3528757000000002</v>
      </c>
      <c r="V137" s="44">
        <f t="shared" si="40"/>
        <v>-9.5605211000000008</v>
      </c>
      <c r="W137" s="44">
        <f t="shared" si="41"/>
        <v>-9.8952922999999995</v>
      </c>
    </row>
    <row r="138" spans="2:23" x14ac:dyDescent="0.25">
      <c r="B138" s="88">
        <v>24640000000</v>
      </c>
      <c r="C138" s="88">
        <v>-7.4702487</v>
      </c>
      <c r="E138" s="6">
        <f t="shared" si="28"/>
        <v>25.28</v>
      </c>
      <c r="F138" s="6">
        <f t="shared" si="29"/>
        <v>-7.4973368999999996</v>
      </c>
      <c r="G138" s="44">
        <f t="shared" si="30"/>
        <v>-7.5013975999999998</v>
      </c>
      <c r="H138" s="44">
        <f t="shared" si="31"/>
        <v>-7.5550541999999998</v>
      </c>
      <c r="I138" s="44">
        <f t="shared" si="32"/>
        <v>-7.7375159</v>
      </c>
      <c r="J138" s="44">
        <f t="shared" si="33"/>
        <v>-8.1019745000000007</v>
      </c>
      <c r="K138" s="44">
        <f t="shared" si="34"/>
        <v>-8.7849778999999995</v>
      </c>
      <c r="L138" s="44"/>
      <c r="N138" s="88">
        <v>24640000000</v>
      </c>
      <c r="O138" s="88">
        <v>-9.1070881000000004</v>
      </c>
      <c r="Q138" s="6">
        <f t="shared" si="35"/>
        <v>25.28</v>
      </c>
      <c r="R138" s="6">
        <f t="shared" si="36"/>
        <v>-9.3689528000000006</v>
      </c>
      <c r="S138" s="44">
        <f t="shared" si="37"/>
        <v>-9.3507718999999998</v>
      </c>
      <c r="T138" s="44">
        <f t="shared" si="38"/>
        <v>-9.3523864999999997</v>
      </c>
      <c r="U138" s="44">
        <f t="shared" si="39"/>
        <v>-9.4534444999999998</v>
      </c>
      <c r="V138" s="44">
        <f t="shared" si="40"/>
        <v>-9.6624727000000004</v>
      </c>
      <c r="W138" s="44">
        <f t="shared" si="41"/>
        <v>-10.058211</v>
      </c>
    </row>
    <row r="139" spans="2:23" x14ac:dyDescent="0.25">
      <c r="B139" s="88">
        <v>24800000000</v>
      </c>
      <c r="C139" s="88">
        <v>-7.4864106000000001</v>
      </c>
      <c r="E139" s="6">
        <f t="shared" si="28"/>
        <v>25.44</v>
      </c>
      <c r="F139" s="6">
        <f t="shared" si="29"/>
        <v>-7.5185094000000001</v>
      </c>
      <c r="G139" s="44">
        <f t="shared" si="30"/>
        <v>-7.5102658</v>
      </c>
      <c r="H139" s="44">
        <f t="shared" si="31"/>
        <v>-7.5504183999999999</v>
      </c>
      <c r="I139" s="44">
        <f t="shared" si="32"/>
        <v>-7.7218986000000003</v>
      </c>
      <c r="J139" s="44">
        <f t="shared" si="33"/>
        <v>-8.0229491999999993</v>
      </c>
      <c r="K139" s="44">
        <f t="shared" si="34"/>
        <v>-8.6653395</v>
      </c>
      <c r="L139" s="44"/>
      <c r="N139" s="88">
        <v>24800000000</v>
      </c>
      <c r="O139" s="88">
        <v>-9.1449709000000006</v>
      </c>
      <c r="Q139" s="6">
        <f t="shared" si="35"/>
        <v>25.44</v>
      </c>
      <c r="R139" s="6">
        <f t="shared" si="36"/>
        <v>-9.4191760999999996</v>
      </c>
      <c r="S139" s="44">
        <f t="shared" si="37"/>
        <v>-9.4015999000000008</v>
      </c>
      <c r="T139" s="44">
        <f t="shared" si="38"/>
        <v>-9.4077950000000001</v>
      </c>
      <c r="U139" s="44">
        <f t="shared" si="39"/>
        <v>-9.4935293000000005</v>
      </c>
      <c r="V139" s="44">
        <f t="shared" si="40"/>
        <v>-9.7011012999999995</v>
      </c>
      <c r="W139" s="44">
        <f t="shared" si="41"/>
        <v>-10.050193999999999</v>
      </c>
    </row>
    <row r="140" spans="2:23" x14ac:dyDescent="0.25">
      <c r="B140" s="88">
        <v>24960000000</v>
      </c>
      <c r="C140" s="88">
        <v>-7.4855618000000002</v>
      </c>
      <c r="E140" s="6">
        <f t="shared" si="28"/>
        <v>25.6</v>
      </c>
      <c r="F140" s="6">
        <f t="shared" si="29"/>
        <v>-7.5237183999999999</v>
      </c>
      <c r="G140" s="44">
        <f t="shared" si="30"/>
        <v>-7.5344639000000004</v>
      </c>
      <c r="H140" s="44">
        <f t="shared" si="31"/>
        <v>-7.5952181999999997</v>
      </c>
      <c r="I140" s="44">
        <f t="shared" si="32"/>
        <v>-7.7682576000000001</v>
      </c>
      <c r="J140" s="44">
        <f t="shared" si="33"/>
        <v>-8.1465168000000006</v>
      </c>
      <c r="K140" s="44">
        <f t="shared" si="34"/>
        <v>-8.8768597000000007</v>
      </c>
      <c r="L140" s="44"/>
      <c r="N140" s="88">
        <v>24960000000</v>
      </c>
      <c r="O140" s="88">
        <v>-9.2270631999999999</v>
      </c>
      <c r="Q140" s="6">
        <f t="shared" si="35"/>
        <v>25.6</v>
      </c>
      <c r="R140" s="6">
        <f t="shared" si="36"/>
        <v>-9.4580040000000007</v>
      </c>
      <c r="S140" s="44">
        <f t="shared" si="37"/>
        <v>-9.4407721000000002</v>
      </c>
      <c r="T140" s="44">
        <f t="shared" si="38"/>
        <v>-9.4444017000000002</v>
      </c>
      <c r="U140" s="44">
        <f t="shared" si="39"/>
        <v>-9.5348120000000005</v>
      </c>
      <c r="V140" s="44">
        <f t="shared" si="40"/>
        <v>-9.7932357999999997</v>
      </c>
      <c r="W140" s="44">
        <f t="shared" si="41"/>
        <v>-10.176474000000001</v>
      </c>
    </row>
    <row r="141" spans="2:23" x14ac:dyDescent="0.25">
      <c r="B141" s="88">
        <v>25120000000</v>
      </c>
      <c r="C141" s="88">
        <v>-7.4845718999999997</v>
      </c>
      <c r="E141" s="6">
        <f t="shared" si="28"/>
        <v>25.76</v>
      </c>
      <c r="F141" s="6">
        <f t="shared" si="29"/>
        <v>-7.5591922</v>
      </c>
      <c r="G141" s="44">
        <f t="shared" si="30"/>
        <v>-7.5742248999999999</v>
      </c>
      <c r="H141" s="44">
        <f t="shared" si="31"/>
        <v>-7.6526699000000002</v>
      </c>
      <c r="I141" s="44">
        <f t="shared" si="32"/>
        <v>-7.8648448000000002</v>
      </c>
      <c r="J141" s="44">
        <f t="shared" si="33"/>
        <v>-8.2143239999999995</v>
      </c>
      <c r="K141" s="44">
        <f t="shared" si="34"/>
        <v>-8.9009914000000006</v>
      </c>
      <c r="L141" s="44"/>
      <c r="N141" s="88">
        <v>25120000000</v>
      </c>
      <c r="O141" s="88">
        <v>-9.3024281999999996</v>
      </c>
      <c r="Q141" s="6">
        <f t="shared" si="35"/>
        <v>25.76</v>
      </c>
      <c r="R141" s="6">
        <f t="shared" si="36"/>
        <v>-9.5090742000000006</v>
      </c>
      <c r="S141" s="44">
        <f t="shared" si="37"/>
        <v>-9.5063066000000003</v>
      </c>
      <c r="T141" s="44">
        <f t="shared" si="38"/>
        <v>-9.5147495000000006</v>
      </c>
      <c r="U141" s="44">
        <f t="shared" si="39"/>
        <v>-9.6145104999999997</v>
      </c>
      <c r="V141" s="44">
        <f t="shared" si="40"/>
        <v>-9.8281355000000001</v>
      </c>
      <c r="W141" s="44">
        <f t="shared" si="41"/>
        <v>-10.199206999999999</v>
      </c>
    </row>
    <row r="142" spans="2:23" x14ac:dyDescent="0.25">
      <c r="B142" s="88">
        <v>25280000000</v>
      </c>
      <c r="C142" s="88">
        <v>-7.4973368999999996</v>
      </c>
      <c r="E142" s="6">
        <f t="shared" si="28"/>
        <v>25.92</v>
      </c>
      <c r="F142" s="6">
        <f t="shared" si="29"/>
        <v>-7.6142101000000002</v>
      </c>
      <c r="G142" s="44">
        <f t="shared" si="30"/>
        <v>-7.6217566000000003</v>
      </c>
      <c r="H142" s="44">
        <f t="shared" si="31"/>
        <v>-7.7099276000000003</v>
      </c>
      <c r="I142" s="44">
        <f t="shared" si="32"/>
        <v>-7.8876977000000004</v>
      </c>
      <c r="J142" s="44">
        <f t="shared" si="33"/>
        <v>-8.2247933999999994</v>
      </c>
      <c r="K142" s="44">
        <f t="shared" si="34"/>
        <v>-8.8829165000000003</v>
      </c>
      <c r="L142" s="44"/>
      <c r="N142" s="88">
        <v>25280000000</v>
      </c>
      <c r="O142" s="88">
        <v>-9.3689528000000006</v>
      </c>
      <c r="Q142" s="6">
        <f t="shared" si="35"/>
        <v>25.92</v>
      </c>
      <c r="R142" s="6">
        <f t="shared" si="36"/>
        <v>-9.5562228999999999</v>
      </c>
      <c r="S142" s="44">
        <f t="shared" si="37"/>
        <v>-9.5411806000000006</v>
      </c>
      <c r="T142" s="44">
        <f t="shared" si="38"/>
        <v>-9.5604782000000004</v>
      </c>
      <c r="U142" s="44">
        <f t="shared" si="39"/>
        <v>-9.6531982000000003</v>
      </c>
      <c r="V142" s="44">
        <f t="shared" si="40"/>
        <v>-9.8659525000000006</v>
      </c>
      <c r="W142" s="44">
        <f t="shared" si="41"/>
        <v>-10.255514</v>
      </c>
    </row>
    <row r="143" spans="2:23" x14ac:dyDescent="0.25">
      <c r="B143" s="88">
        <v>25440000000</v>
      </c>
      <c r="C143" s="88">
        <v>-7.5185094000000001</v>
      </c>
      <c r="E143" s="6">
        <f t="shared" si="28"/>
        <v>26.08</v>
      </c>
      <c r="F143" s="6">
        <f t="shared" si="29"/>
        <v>-7.6666755999999996</v>
      </c>
      <c r="G143" s="44">
        <f t="shared" si="30"/>
        <v>-7.7105236000000001</v>
      </c>
      <c r="H143" s="44">
        <f t="shared" si="31"/>
        <v>-7.8061050999999999</v>
      </c>
      <c r="I143" s="44">
        <f t="shared" si="32"/>
        <v>-8.0057296999999998</v>
      </c>
      <c r="J143" s="44">
        <f t="shared" si="33"/>
        <v>-8.4133624999999999</v>
      </c>
      <c r="K143" s="44">
        <f t="shared" si="34"/>
        <v>-9.2129717000000007</v>
      </c>
      <c r="L143" s="44"/>
      <c r="N143" s="88">
        <v>25440000000</v>
      </c>
      <c r="O143" s="88">
        <v>-9.4191760999999996</v>
      </c>
      <c r="Q143" s="6">
        <f t="shared" si="35"/>
        <v>26.08</v>
      </c>
      <c r="R143" s="6">
        <f t="shared" si="36"/>
        <v>-9.6487885000000002</v>
      </c>
      <c r="S143" s="44">
        <f t="shared" si="37"/>
        <v>-9.6284466000000002</v>
      </c>
      <c r="T143" s="44">
        <f t="shared" si="38"/>
        <v>-9.6292294999999992</v>
      </c>
      <c r="U143" s="44">
        <f t="shared" si="39"/>
        <v>-9.7387657000000001</v>
      </c>
      <c r="V143" s="44">
        <f t="shared" si="40"/>
        <v>-9.9533843999999991</v>
      </c>
      <c r="W143" s="44">
        <f t="shared" si="41"/>
        <v>-10.40493</v>
      </c>
    </row>
    <row r="144" spans="2:23" x14ac:dyDescent="0.25">
      <c r="B144" s="88">
        <v>25600000000</v>
      </c>
      <c r="C144" s="88">
        <v>-7.5237183999999999</v>
      </c>
      <c r="E144" s="6">
        <f t="shared" si="28"/>
        <v>26.24</v>
      </c>
      <c r="F144" s="6">
        <f t="shared" si="29"/>
        <v>-7.7341651999999996</v>
      </c>
      <c r="G144" s="44">
        <f t="shared" si="30"/>
        <v>-7.8000550000000004</v>
      </c>
      <c r="H144" s="44">
        <f t="shared" si="31"/>
        <v>-7.9280170999999999</v>
      </c>
      <c r="I144" s="44">
        <f t="shared" si="32"/>
        <v>-8.1466179000000007</v>
      </c>
      <c r="J144" s="44">
        <f t="shared" si="33"/>
        <v>-8.5350561000000003</v>
      </c>
      <c r="K144" s="44">
        <f t="shared" si="34"/>
        <v>-9.2885065000000004</v>
      </c>
      <c r="L144" s="44"/>
      <c r="N144" s="88">
        <v>25600000000</v>
      </c>
      <c r="O144" s="88">
        <v>-9.4580040000000007</v>
      </c>
      <c r="Q144" s="6">
        <f t="shared" si="35"/>
        <v>26.24</v>
      </c>
      <c r="R144" s="6">
        <f t="shared" si="36"/>
        <v>-9.7167521000000008</v>
      </c>
      <c r="S144" s="44">
        <f t="shared" si="37"/>
        <v>-9.6664677000000001</v>
      </c>
      <c r="T144" s="44">
        <f t="shared" si="38"/>
        <v>-9.7024592999999992</v>
      </c>
      <c r="U144" s="44">
        <f t="shared" si="39"/>
        <v>-9.8041534000000006</v>
      </c>
      <c r="V144" s="44">
        <f t="shared" si="40"/>
        <v>-10.050342000000001</v>
      </c>
      <c r="W144" s="44">
        <f t="shared" si="41"/>
        <v>-10.447282</v>
      </c>
    </row>
    <row r="145" spans="2:23" x14ac:dyDescent="0.25">
      <c r="B145" s="88">
        <v>25760000000</v>
      </c>
      <c r="C145" s="88">
        <v>-7.5591922</v>
      </c>
      <c r="E145" s="6">
        <f t="shared" si="28"/>
        <v>26.4</v>
      </c>
      <c r="F145" s="6">
        <f t="shared" si="29"/>
        <v>-7.8328971999999997</v>
      </c>
      <c r="G145" s="44">
        <f t="shared" si="30"/>
        <v>-7.9055723999999996</v>
      </c>
      <c r="H145" s="44">
        <f t="shared" si="31"/>
        <v>-8.0159082000000001</v>
      </c>
      <c r="I145" s="44">
        <f t="shared" si="32"/>
        <v>-8.229908</v>
      </c>
      <c r="J145" s="44">
        <f t="shared" si="33"/>
        <v>-8.6336145000000002</v>
      </c>
      <c r="K145" s="44">
        <f t="shared" si="34"/>
        <v>-9.5369519999999994</v>
      </c>
      <c r="L145" s="44"/>
      <c r="N145" s="88">
        <v>25760000000</v>
      </c>
      <c r="O145" s="88">
        <v>-9.5090742000000006</v>
      </c>
      <c r="Q145" s="6">
        <f t="shared" si="35"/>
        <v>26.4</v>
      </c>
      <c r="R145" s="6">
        <f t="shared" si="36"/>
        <v>-9.8080654000000003</v>
      </c>
      <c r="S145" s="44">
        <f t="shared" si="37"/>
        <v>-9.7727804000000003</v>
      </c>
      <c r="T145" s="44">
        <f t="shared" si="38"/>
        <v>-9.7879609999999992</v>
      </c>
      <c r="U145" s="44">
        <f t="shared" si="39"/>
        <v>-9.9373378999999993</v>
      </c>
      <c r="V145" s="44">
        <f t="shared" si="40"/>
        <v>-10.189949</v>
      </c>
      <c r="W145" s="44">
        <f t="shared" si="41"/>
        <v>-10.641401</v>
      </c>
    </row>
    <row r="146" spans="2:23" x14ac:dyDescent="0.25">
      <c r="B146" s="88">
        <v>25920000000</v>
      </c>
      <c r="C146" s="88">
        <v>-7.6142101000000002</v>
      </c>
      <c r="E146" s="6">
        <f t="shared" si="28"/>
        <v>26.56</v>
      </c>
      <c r="F146" s="6">
        <f t="shared" si="29"/>
        <v>-7.9520873999999999</v>
      </c>
      <c r="G146" s="44">
        <f t="shared" si="30"/>
        <v>-8.0556134999999998</v>
      </c>
      <c r="H146" s="44">
        <f t="shared" si="31"/>
        <v>-8.1770619999999994</v>
      </c>
      <c r="I146" s="44">
        <f t="shared" si="32"/>
        <v>-8.3968390999999993</v>
      </c>
      <c r="J146" s="44">
        <f t="shared" si="33"/>
        <v>-8.8543471999999994</v>
      </c>
      <c r="K146" s="44">
        <f t="shared" si="34"/>
        <v>-9.8897238000000005</v>
      </c>
      <c r="L146" s="44"/>
      <c r="N146" s="88">
        <v>25920000000</v>
      </c>
      <c r="O146" s="88">
        <v>-9.5562228999999999</v>
      </c>
      <c r="Q146" s="6">
        <f t="shared" si="35"/>
        <v>26.56</v>
      </c>
      <c r="R146" s="6">
        <f t="shared" si="36"/>
        <v>-9.7580109000000004</v>
      </c>
      <c r="S146" s="44">
        <f t="shared" si="37"/>
        <v>-9.7764597000000002</v>
      </c>
      <c r="T146" s="44">
        <f t="shared" si="38"/>
        <v>-9.8134526999999991</v>
      </c>
      <c r="U146" s="44">
        <f t="shared" si="39"/>
        <v>-9.9668159000000003</v>
      </c>
      <c r="V146" s="44">
        <f t="shared" si="40"/>
        <v>-10.245234</v>
      </c>
      <c r="W146" s="44">
        <f t="shared" si="41"/>
        <v>-10.758901</v>
      </c>
    </row>
    <row r="147" spans="2:23" x14ac:dyDescent="0.25">
      <c r="B147" s="88">
        <v>26080000000</v>
      </c>
      <c r="C147" s="88">
        <v>-7.6666755999999996</v>
      </c>
      <c r="E147" s="6">
        <f t="shared" si="28"/>
        <v>26.72</v>
      </c>
      <c r="F147" s="6">
        <f t="shared" si="29"/>
        <v>-7.8397769999999998</v>
      </c>
      <c r="G147" s="44">
        <f t="shared" si="30"/>
        <v>-7.9031567999999996</v>
      </c>
      <c r="H147" s="44">
        <f t="shared" si="31"/>
        <v>-8.0168409</v>
      </c>
      <c r="I147" s="44">
        <f t="shared" si="32"/>
        <v>-8.2103833999999996</v>
      </c>
      <c r="J147" s="44">
        <f t="shared" si="33"/>
        <v>-8.6502923999999997</v>
      </c>
      <c r="K147" s="44">
        <f t="shared" si="34"/>
        <v>-9.5394801999999999</v>
      </c>
      <c r="L147" s="44"/>
      <c r="N147" s="88">
        <v>26080000000</v>
      </c>
      <c r="O147" s="88">
        <v>-9.6487885000000002</v>
      </c>
      <c r="Q147" s="6">
        <f t="shared" si="35"/>
        <v>26.72</v>
      </c>
      <c r="R147" s="6">
        <f t="shared" si="36"/>
        <v>-9.5753135999999994</v>
      </c>
      <c r="S147" s="44">
        <f t="shared" si="37"/>
        <v>-9.5700921999999995</v>
      </c>
      <c r="T147" s="44">
        <f t="shared" si="38"/>
        <v>-9.6219815999999998</v>
      </c>
      <c r="U147" s="44">
        <f t="shared" si="39"/>
        <v>-9.7636260999999998</v>
      </c>
      <c r="V147" s="44">
        <f t="shared" si="40"/>
        <v>-10.057486000000001</v>
      </c>
      <c r="W147" s="44">
        <f t="shared" si="41"/>
        <v>-10.501326000000001</v>
      </c>
    </row>
    <row r="148" spans="2:23" x14ac:dyDescent="0.25">
      <c r="B148" s="88">
        <v>26240000000</v>
      </c>
      <c r="C148" s="88">
        <v>-7.7341651999999996</v>
      </c>
      <c r="E148" s="6">
        <f t="shared" si="28"/>
        <v>26.88</v>
      </c>
      <c r="F148" s="6">
        <f t="shared" si="29"/>
        <v>-7.8373089</v>
      </c>
      <c r="G148" s="44">
        <f t="shared" si="30"/>
        <v>-7.9168548999999997</v>
      </c>
      <c r="H148" s="44">
        <f t="shared" si="31"/>
        <v>-8.0353373999999995</v>
      </c>
      <c r="I148" s="44">
        <f t="shared" si="32"/>
        <v>-8.2345170999999997</v>
      </c>
      <c r="J148" s="44">
        <f t="shared" si="33"/>
        <v>-8.6808586000000005</v>
      </c>
      <c r="K148" s="44">
        <f t="shared" si="34"/>
        <v>-9.7838820999999996</v>
      </c>
      <c r="L148" s="44"/>
      <c r="N148" s="88">
        <v>26240000000</v>
      </c>
      <c r="O148" s="88">
        <v>-9.7167521000000008</v>
      </c>
      <c r="Q148" s="6">
        <f t="shared" si="35"/>
        <v>26.88</v>
      </c>
      <c r="R148" s="6">
        <f t="shared" si="36"/>
        <v>-9.5137280999999998</v>
      </c>
      <c r="S148" s="44">
        <f t="shared" si="37"/>
        <v>-9.5079688999999998</v>
      </c>
      <c r="T148" s="44">
        <f t="shared" si="38"/>
        <v>-9.5413178999999992</v>
      </c>
      <c r="U148" s="44">
        <f t="shared" si="39"/>
        <v>-9.6594066999999999</v>
      </c>
      <c r="V148" s="44">
        <f t="shared" si="40"/>
        <v>-9.9333171999999994</v>
      </c>
      <c r="W148" s="44">
        <f t="shared" si="41"/>
        <v>-10.460381999999999</v>
      </c>
    </row>
    <row r="149" spans="2:23" x14ac:dyDescent="0.25">
      <c r="B149" s="88">
        <v>26400000000</v>
      </c>
      <c r="C149" s="88">
        <v>-7.8328971999999997</v>
      </c>
      <c r="E149" s="6">
        <f t="shared" si="28"/>
        <v>27.04</v>
      </c>
      <c r="F149" s="6">
        <f t="shared" si="29"/>
        <v>-7.8816079999999999</v>
      </c>
      <c r="G149" s="44">
        <f t="shared" si="30"/>
        <v>-7.9565391999999999</v>
      </c>
      <c r="H149" s="44">
        <f t="shared" si="31"/>
        <v>-8.1055317000000002</v>
      </c>
      <c r="I149" s="44">
        <f t="shared" si="32"/>
        <v>-8.3418273999999997</v>
      </c>
      <c r="J149" s="44">
        <f t="shared" si="33"/>
        <v>-8.8029919000000003</v>
      </c>
      <c r="K149" s="44">
        <f t="shared" si="34"/>
        <v>-9.6877718000000002</v>
      </c>
      <c r="L149" s="44"/>
      <c r="N149" s="88">
        <v>26400000000</v>
      </c>
      <c r="O149" s="88">
        <v>-9.8080654000000003</v>
      </c>
      <c r="Q149" s="6">
        <f t="shared" si="35"/>
        <v>27.04</v>
      </c>
      <c r="R149" s="6">
        <f t="shared" si="36"/>
        <v>-9.4837360000000004</v>
      </c>
      <c r="S149" s="44">
        <f t="shared" si="37"/>
        <v>-9.4934778000000009</v>
      </c>
      <c r="T149" s="44">
        <f t="shared" si="38"/>
        <v>-9.5228766999999994</v>
      </c>
      <c r="U149" s="44">
        <f t="shared" si="39"/>
        <v>-9.6580180999999996</v>
      </c>
      <c r="V149" s="44">
        <f t="shared" si="40"/>
        <v>-9.9070996999999998</v>
      </c>
      <c r="W149" s="44">
        <f t="shared" si="41"/>
        <v>-10.300349000000001</v>
      </c>
    </row>
    <row r="150" spans="2:23" x14ac:dyDescent="0.25">
      <c r="B150" s="88">
        <v>26560000000</v>
      </c>
      <c r="C150" s="88">
        <v>-7.9520873999999999</v>
      </c>
      <c r="E150" s="6">
        <f t="shared" si="28"/>
        <v>27.2</v>
      </c>
      <c r="F150" s="6">
        <f t="shared" si="29"/>
        <v>-7.8351573999999999</v>
      </c>
      <c r="G150" s="44">
        <f t="shared" si="30"/>
        <v>-7.9161381999999998</v>
      </c>
      <c r="H150" s="44">
        <f t="shared" si="31"/>
        <v>-8.0289497000000001</v>
      </c>
      <c r="I150" s="44">
        <f t="shared" si="32"/>
        <v>-8.2636003000000002</v>
      </c>
      <c r="J150" s="44">
        <f t="shared" si="33"/>
        <v>-8.7196093000000001</v>
      </c>
      <c r="K150" s="44">
        <f t="shared" si="34"/>
        <v>-9.7532063000000004</v>
      </c>
      <c r="L150" s="44"/>
      <c r="N150" s="88">
        <v>26560000000</v>
      </c>
      <c r="O150" s="88">
        <v>-9.7580109000000004</v>
      </c>
      <c r="Q150" s="6">
        <f t="shared" si="35"/>
        <v>27.2</v>
      </c>
      <c r="R150" s="6">
        <f t="shared" si="36"/>
        <v>-9.4678488000000005</v>
      </c>
      <c r="S150" s="44">
        <f t="shared" si="37"/>
        <v>-9.4741716</v>
      </c>
      <c r="T150" s="44">
        <f t="shared" si="38"/>
        <v>-9.5353774999999992</v>
      </c>
      <c r="U150" s="44">
        <f t="shared" si="39"/>
        <v>-9.6469488000000005</v>
      </c>
      <c r="V150" s="44">
        <f t="shared" si="40"/>
        <v>-9.9021568000000002</v>
      </c>
      <c r="W150" s="44">
        <f t="shared" si="41"/>
        <v>-10.348262</v>
      </c>
    </row>
    <row r="151" spans="2:23" x14ac:dyDescent="0.25">
      <c r="B151" s="88">
        <v>26720000000</v>
      </c>
      <c r="C151" s="88">
        <v>-7.8397769999999998</v>
      </c>
      <c r="E151" s="6">
        <f t="shared" si="28"/>
        <v>27.36</v>
      </c>
      <c r="F151" s="6">
        <f t="shared" si="29"/>
        <v>-7.7793349999999997</v>
      </c>
      <c r="G151" s="44">
        <f t="shared" si="30"/>
        <v>-7.8478456000000003</v>
      </c>
      <c r="H151" s="44">
        <f t="shared" si="31"/>
        <v>-7.9553298999999997</v>
      </c>
      <c r="I151" s="44">
        <f t="shared" si="32"/>
        <v>-8.1715040000000005</v>
      </c>
      <c r="J151" s="44">
        <f t="shared" si="33"/>
        <v>-8.6077881000000005</v>
      </c>
      <c r="K151" s="44">
        <f t="shared" si="34"/>
        <v>-9.6399050000000006</v>
      </c>
      <c r="L151" s="44"/>
      <c r="N151" s="88">
        <v>26720000000</v>
      </c>
      <c r="O151" s="88">
        <v>-9.5753135999999994</v>
      </c>
      <c r="Q151" s="6">
        <f t="shared" si="35"/>
        <v>27.36</v>
      </c>
      <c r="R151" s="6">
        <f t="shared" si="36"/>
        <v>-9.4534578000000007</v>
      </c>
      <c r="S151" s="44">
        <f t="shared" si="37"/>
        <v>-9.4646187000000008</v>
      </c>
      <c r="T151" s="44">
        <f t="shared" si="38"/>
        <v>-9.5286998999999994</v>
      </c>
      <c r="U151" s="44">
        <f t="shared" si="39"/>
        <v>-9.6497659999999996</v>
      </c>
      <c r="V151" s="44">
        <f t="shared" si="40"/>
        <v>-9.9041289999999993</v>
      </c>
      <c r="W151" s="44">
        <f t="shared" si="41"/>
        <v>-10.366209</v>
      </c>
    </row>
    <row r="152" spans="2:23" x14ac:dyDescent="0.25">
      <c r="B152" s="88">
        <v>26880000000</v>
      </c>
      <c r="C152" s="88">
        <v>-7.8373089</v>
      </c>
      <c r="E152" s="6">
        <f t="shared" si="28"/>
        <v>27.52</v>
      </c>
      <c r="F152" s="6">
        <f t="shared" si="29"/>
        <v>-7.8280921000000001</v>
      </c>
      <c r="G152" s="44">
        <f t="shared" si="30"/>
        <v>-7.8796438999999996</v>
      </c>
      <c r="H152" s="44">
        <f t="shared" si="31"/>
        <v>-8.0016403</v>
      </c>
      <c r="I152" s="44">
        <f t="shared" si="32"/>
        <v>-8.2118807</v>
      </c>
      <c r="J152" s="44">
        <f t="shared" si="33"/>
        <v>-8.6385593000000007</v>
      </c>
      <c r="K152" s="44">
        <f t="shared" si="34"/>
        <v>-9.4051074999999997</v>
      </c>
      <c r="L152" s="44"/>
      <c r="N152" s="88">
        <v>26880000000</v>
      </c>
      <c r="O152" s="88">
        <v>-9.5137280999999998</v>
      </c>
      <c r="Q152" s="6">
        <f t="shared" si="35"/>
        <v>27.52</v>
      </c>
      <c r="R152" s="6">
        <f t="shared" si="36"/>
        <v>-9.4373187999999999</v>
      </c>
      <c r="S152" s="44">
        <f t="shared" si="37"/>
        <v>-9.5085944999999992</v>
      </c>
      <c r="T152" s="44">
        <f t="shared" si="38"/>
        <v>-9.5633830999999994</v>
      </c>
      <c r="U152" s="44">
        <f t="shared" si="39"/>
        <v>-9.6867695000000005</v>
      </c>
      <c r="V152" s="44">
        <f t="shared" si="40"/>
        <v>-9.9409933000000006</v>
      </c>
      <c r="W152" s="44">
        <f t="shared" si="41"/>
        <v>-10.338284</v>
      </c>
    </row>
    <row r="153" spans="2:23" x14ac:dyDescent="0.25">
      <c r="B153" s="88">
        <v>27040000000</v>
      </c>
      <c r="C153" s="88">
        <v>-7.8816079999999999</v>
      </c>
      <c r="E153" s="6">
        <f t="shared" si="28"/>
        <v>27.68</v>
      </c>
      <c r="F153" s="6">
        <f t="shared" si="29"/>
        <v>-7.8985181000000004</v>
      </c>
      <c r="G153" s="44">
        <f t="shared" si="30"/>
        <v>-7.9647508</v>
      </c>
      <c r="H153" s="44">
        <f t="shared" si="31"/>
        <v>-8.0756817000000005</v>
      </c>
      <c r="I153" s="44">
        <f t="shared" si="32"/>
        <v>-8.2895106999999992</v>
      </c>
      <c r="J153" s="44">
        <f t="shared" si="33"/>
        <v>-8.6953983000000008</v>
      </c>
      <c r="K153" s="44">
        <f t="shared" si="34"/>
        <v>-9.4340981999999993</v>
      </c>
      <c r="L153" s="44"/>
      <c r="N153" s="88">
        <v>27040000000</v>
      </c>
      <c r="O153" s="88">
        <v>-9.4837360000000004</v>
      </c>
      <c r="Q153" s="6">
        <f t="shared" si="35"/>
        <v>27.68</v>
      </c>
      <c r="R153" s="6">
        <f t="shared" si="36"/>
        <v>-9.4804543999999993</v>
      </c>
      <c r="S153" s="44">
        <f t="shared" si="37"/>
        <v>-9.5286255000000004</v>
      </c>
      <c r="T153" s="44">
        <f t="shared" si="38"/>
        <v>-9.5867815000000007</v>
      </c>
      <c r="U153" s="44">
        <f t="shared" si="39"/>
        <v>-9.7513112999999993</v>
      </c>
      <c r="V153" s="44">
        <f t="shared" si="40"/>
        <v>-10.003520999999999</v>
      </c>
      <c r="W153" s="44">
        <f t="shared" si="41"/>
        <v>-10.396381</v>
      </c>
    </row>
    <row r="154" spans="2:23" x14ac:dyDescent="0.25">
      <c r="B154" s="88">
        <v>27200000000</v>
      </c>
      <c r="C154" s="88">
        <v>-7.8351573999999999</v>
      </c>
      <c r="E154" s="6">
        <f t="shared" si="28"/>
        <v>27.84</v>
      </c>
      <c r="F154" s="6">
        <f t="shared" si="29"/>
        <v>-7.8944634999999996</v>
      </c>
      <c r="G154" s="44">
        <f t="shared" si="30"/>
        <v>-7.9682244999999998</v>
      </c>
      <c r="H154" s="44">
        <f t="shared" si="31"/>
        <v>-8.0802317000000006</v>
      </c>
      <c r="I154" s="44">
        <f t="shared" si="32"/>
        <v>-8.2874365000000001</v>
      </c>
      <c r="J154" s="44">
        <f t="shared" si="33"/>
        <v>-8.6449890000000007</v>
      </c>
      <c r="K154" s="44">
        <f t="shared" si="34"/>
        <v>-9.2886181000000008</v>
      </c>
      <c r="L154" s="44"/>
      <c r="N154" s="88">
        <v>27200000000</v>
      </c>
      <c r="O154" s="88">
        <v>-9.4678488000000005</v>
      </c>
      <c r="Q154" s="6">
        <f t="shared" si="35"/>
        <v>27.84</v>
      </c>
      <c r="R154" s="6">
        <f t="shared" si="36"/>
        <v>-9.4534140000000004</v>
      </c>
      <c r="S154" s="44">
        <f t="shared" si="37"/>
        <v>-9.5076198999999999</v>
      </c>
      <c r="T154" s="44">
        <f t="shared" si="38"/>
        <v>-9.5687914000000003</v>
      </c>
      <c r="U154" s="44">
        <f t="shared" si="39"/>
        <v>-9.7216691999999991</v>
      </c>
      <c r="V154" s="44">
        <f t="shared" si="40"/>
        <v>-9.9767141000000006</v>
      </c>
      <c r="W154" s="44">
        <f t="shared" si="41"/>
        <v>-10.39274</v>
      </c>
    </row>
    <row r="155" spans="2:23" x14ac:dyDescent="0.25">
      <c r="B155" s="88">
        <v>27360000000</v>
      </c>
      <c r="C155" s="88">
        <v>-7.7793349999999997</v>
      </c>
      <c r="E155" s="6">
        <f t="shared" si="28"/>
        <v>28</v>
      </c>
      <c r="F155" s="6">
        <f t="shared" si="29"/>
        <v>-7.9336266999999996</v>
      </c>
      <c r="G155" s="44">
        <f t="shared" si="30"/>
        <v>-7.9986338999999997</v>
      </c>
      <c r="H155" s="44">
        <f t="shared" si="31"/>
        <v>-8.1001767999999998</v>
      </c>
      <c r="I155" s="44">
        <f t="shared" si="32"/>
        <v>-8.2985182000000002</v>
      </c>
      <c r="J155" s="44">
        <f t="shared" si="33"/>
        <v>-8.6309748000000006</v>
      </c>
      <c r="K155" s="44">
        <f t="shared" si="34"/>
        <v>-9.1610364999999998</v>
      </c>
      <c r="L155" s="44"/>
      <c r="N155" s="88">
        <v>27360000000</v>
      </c>
      <c r="O155" s="88">
        <v>-9.4534578000000007</v>
      </c>
      <c r="Q155" s="6">
        <f t="shared" si="35"/>
        <v>28</v>
      </c>
      <c r="R155" s="6">
        <f t="shared" si="36"/>
        <v>-9.4720630999999997</v>
      </c>
      <c r="S155" s="44">
        <f t="shared" si="37"/>
        <v>-9.5321493000000004</v>
      </c>
      <c r="T155" s="44">
        <f t="shared" si="38"/>
        <v>-9.5963259000000001</v>
      </c>
      <c r="U155" s="44">
        <f t="shared" si="39"/>
        <v>-9.7732735000000002</v>
      </c>
      <c r="V155" s="44">
        <f t="shared" si="40"/>
        <v>-10.03065</v>
      </c>
      <c r="W155" s="44">
        <f t="shared" si="41"/>
        <v>-10.431958</v>
      </c>
    </row>
    <row r="156" spans="2:23" x14ac:dyDescent="0.25">
      <c r="B156" s="88">
        <v>27520000000</v>
      </c>
      <c r="C156" s="88">
        <v>-7.8280921000000001</v>
      </c>
      <c r="E156" s="6">
        <f t="shared" si="28"/>
        <v>28.16</v>
      </c>
      <c r="F156" s="6">
        <f t="shared" si="29"/>
        <v>-7.8804201999999997</v>
      </c>
      <c r="G156" s="44">
        <f t="shared" si="30"/>
        <v>-7.9417076</v>
      </c>
      <c r="H156" s="44">
        <f t="shared" si="31"/>
        <v>-8.0231408999999996</v>
      </c>
      <c r="I156" s="44">
        <f t="shared" si="32"/>
        <v>-8.1894159000000002</v>
      </c>
      <c r="J156" s="44">
        <f t="shared" si="33"/>
        <v>-8.4807796</v>
      </c>
      <c r="K156" s="44">
        <f t="shared" si="34"/>
        <v>-8.8780117000000001</v>
      </c>
      <c r="L156" s="44"/>
      <c r="N156" s="88">
        <v>27520000000</v>
      </c>
      <c r="O156" s="88">
        <v>-9.4373187999999999</v>
      </c>
      <c r="Q156" s="6">
        <f t="shared" si="35"/>
        <v>28.16</v>
      </c>
      <c r="R156" s="6">
        <f t="shared" si="36"/>
        <v>-9.3907900000000009</v>
      </c>
      <c r="S156" s="44">
        <f t="shared" si="37"/>
        <v>-9.4306765000000006</v>
      </c>
      <c r="T156" s="44">
        <f t="shared" si="38"/>
        <v>-9.5205392999999994</v>
      </c>
      <c r="U156" s="44">
        <f t="shared" si="39"/>
        <v>-9.6768456</v>
      </c>
      <c r="V156" s="44">
        <f t="shared" si="40"/>
        <v>-9.9419612999999991</v>
      </c>
      <c r="W156" s="44">
        <f t="shared" si="41"/>
        <v>-10.300117999999999</v>
      </c>
    </row>
    <row r="157" spans="2:23" x14ac:dyDescent="0.25">
      <c r="B157" s="88">
        <v>27680000000</v>
      </c>
      <c r="C157" s="88">
        <v>-7.8985181000000004</v>
      </c>
      <c r="E157" s="6">
        <f t="shared" si="28"/>
        <v>28.32</v>
      </c>
      <c r="F157" s="6">
        <f t="shared" si="29"/>
        <v>-7.9636626000000001</v>
      </c>
      <c r="G157" s="44">
        <f t="shared" si="30"/>
        <v>-7.9988799000000004</v>
      </c>
      <c r="H157" s="44">
        <f t="shared" si="31"/>
        <v>-8.0684137000000007</v>
      </c>
      <c r="I157" s="44">
        <f t="shared" si="32"/>
        <v>-8.2248116000000007</v>
      </c>
      <c r="J157" s="44">
        <f t="shared" si="33"/>
        <v>-8.4746523000000007</v>
      </c>
      <c r="K157" s="44">
        <f t="shared" si="34"/>
        <v>-8.8668451000000008</v>
      </c>
      <c r="L157" s="44"/>
      <c r="N157" s="88">
        <v>27680000000</v>
      </c>
      <c r="O157" s="88">
        <v>-9.4804543999999993</v>
      </c>
      <c r="Q157" s="6">
        <f t="shared" si="35"/>
        <v>28.32</v>
      </c>
      <c r="R157" s="6">
        <f t="shared" si="36"/>
        <v>-9.3684730999999992</v>
      </c>
      <c r="S157" s="44">
        <f t="shared" si="37"/>
        <v>-9.4267149000000003</v>
      </c>
      <c r="T157" s="44">
        <f t="shared" si="38"/>
        <v>-9.4566573999999992</v>
      </c>
      <c r="U157" s="44">
        <f t="shared" si="39"/>
        <v>-9.6222791999999995</v>
      </c>
      <c r="V157" s="44">
        <f t="shared" si="40"/>
        <v>-9.8563107999999993</v>
      </c>
      <c r="W157" s="44">
        <f t="shared" si="41"/>
        <v>-10.243392999999999</v>
      </c>
    </row>
    <row r="158" spans="2:23" x14ac:dyDescent="0.25">
      <c r="B158" s="88">
        <v>27840000000</v>
      </c>
      <c r="C158" s="88">
        <v>-7.8944634999999996</v>
      </c>
      <c r="E158" s="6">
        <f t="shared" si="28"/>
        <v>28.48</v>
      </c>
      <c r="F158" s="6">
        <f t="shared" si="29"/>
        <v>-8.0616512</v>
      </c>
      <c r="G158" s="44">
        <f t="shared" si="30"/>
        <v>-8.0724324999999997</v>
      </c>
      <c r="H158" s="44">
        <f t="shared" si="31"/>
        <v>-8.1382092999999998</v>
      </c>
      <c r="I158" s="44">
        <f t="shared" si="32"/>
        <v>-8.2315521</v>
      </c>
      <c r="J158" s="44">
        <f t="shared" si="33"/>
        <v>-8.4415455000000001</v>
      </c>
      <c r="K158" s="44">
        <f t="shared" si="34"/>
        <v>-8.7889414000000006</v>
      </c>
      <c r="L158" s="44"/>
      <c r="N158" s="88">
        <v>27840000000</v>
      </c>
      <c r="O158" s="88">
        <v>-9.4534140000000004</v>
      </c>
      <c r="Q158" s="6">
        <f t="shared" si="35"/>
        <v>28.48</v>
      </c>
      <c r="R158" s="6">
        <f t="shared" si="36"/>
        <v>-9.3951215999999995</v>
      </c>
      <c r="S158" s="44">
        <f t="shared" si="37"/>
        <v>-9.4294461999999992</v>
      </c>
      <c r="T158" s="44">
        <f t="shared" si="38"/>
        <v>-9.4562445000000004</v>
      </c>
      <c r="U158" s="44">
        <f t="shared" si="39"/>
        <v>-9.5900507000000008</v>
      </c>
      <c r="V158" s="44">
        <f t="shared" si="40"/>
        <v>-9.8141736999999996</v>
      </c>
      <c r="W158" s="44">
        <f t="shared" si="41"/>
        <v>-10.186559000000001</v>
      </c>
    </row>
    <row r="159" spans="2:23" x14ac:dyDescent="0.25">
      <c r="B159" s="88">
        <v>28000000000</v>
      </c>
      <c r="C159" s="88">
        <v>-7.9336266999999996</v>
      </c>
      <c r="E159" s="6">
        <f t="shared" si="28"/>
        <v>28.64</v>
      </c>
      <c r="F159" s="6">
        <f t="shared" si="29"/>
        <v>-8.1064977999999996</v>
      </c>
      <c r="G159" s="44">
        <f t="shared" si="30"/>
        <v>-8.0814284999999995</v>
      </c>
      <c r="H159" s="44">
        <f t="shared" si="31"/>
        <v>-8.1260356999999992</v>
      </c>
      <c r="I159" s="44">
        <f t="shared" si="32"/>
        <v>-8.2192925999999993</v>
      </c>
      <c r="J159" s="44">
        <f t="shared" si="33"/>
        <v>-8.3918285000000008</v>
      </c>
      <c r="K159" s="44">
        <f t="shared" si="34"/>
        <v>-8.7142123999999992</v>
      </c>
      <c r="L159" s="44"/>
      <c r="N159" s="88">
        <v>28000000000</v>
      </c>
      <c r="O159" s="88">
        <v>-9.4720630999999997</v>
      </c>
      <c r="Q159" s="6">
        <f t="shared" si="35"/>
        <v>28.64</v>
      </c>
      <c r="R159" s="6">
        <f t="shared" si="36"/>
        <v>-9.3876381000000002</v>
      </c>
      <c r="S159" s="44">
        <f t="shared" si="37"/>
        <v>-9.3508530000000007</v>
      </c>
      <c r="T159" s="44">
        <f t="shared" si="38"/>
        <v>-9.3798665999999997</v>
      </c>
      <c r="U159" s="44">
        <f t="shared" si="39"/>
        <v>-9.5129985999999995</v>
      </c>
      <c r="V159" s="44">
        <f t="shared" si="40"/>
        <v>-9.7191209999999995</v>
      </c>
      <c r="W159" s="44">
        <f t="shared" si="41"/>
        <v>-10.035500000000001</v>
      </c>
    </row>
    <row r="160" spans="2:23" x14ac:dyDescent="0.25">
      <c r="B160" s="88">
        <v>28160000000</v>
      </c>
      <c r="C160" s="88">
        <v>-7.8804201999999997</v>
      </c>
      <c r="E160" s="6">
        <f t="shared" si="28"/>
        <v>28.8</v>
      </c>
      <c r="F160" s="6">
        <f t="shared" si="29"/>
        <v>-8.1428051000000004</v>
      </c>
      <c r="G160" s="44">
        <f t="shared" si="30"/>
        <v>-8.1357154999999999</v>
      </c>
      <c r="H160" s="44">
        <f t="shared" si="31"/>
        <v>-8.1641636000000002</v>
      </c>
      <c r="I160" s="44">
        <f t="shared" si="32"/>
        <v>-8.2374697000000001</v>
      </c>
      <c r="J160" s="44">
        <f t="shared" si="33"/>
        <v>-8.4191008000000007</v>
      </c>
      <c r="K160" s="44">
        <f t="shared" si="34"/>
        <v>-8.7706108</v>
      </c>
      <c r="L160" s="44"/>
      <c r="N160" s="88">
        <v>28160000000</v>
      </c>
      <c r="O160" s="88">
        <v>-9.3907900000000009</v>
      </c>
      <c r="Q160" s="6">
        <f t="shared" si="35"/>
        <v>28.8</v>
      </c>
      <c r="R160" s="6">
        <f t="shared" si="36"/>
        <v>-9.3903809000000003</v>
      </c>
      <c r="S160" s="44">
        <f t="shared" si="37"/>
        <v>-9.3802824000000005</v>
      </c>
      <c r="T160" s="44">
        <f t="shared" si="38"/>
        <v>-9.3967627999999994</v>
      </c>
      <c r="U160" s="44">
        <f t="shared" si="39"/>
        <v>-9.4848660999999996</v>
      </c>
      <c r="V160" s="44">
        <f t="shared" si="40"/>
        <v>-9.6438026000000008</v>
      </c>
      <c r="W160" s="44">
        <f t="shared" si="41"/>
        <v>-9.9740170999999993</v>
      </c>
    </row>
    <row r="161" spans="2:23" x14ac:dyDescent="0.25">
      <c r="B161" s="88">
        <v>28320000000</v>
      </c>
      <c r="C161" s="88">
        <v>-7.9636626000000001</v>
      </c>
      <c r="E161" s="6">
        <f t="shared" si="28"/>
        <v>28.96</v>
      </c>
      <c r="F161" s="6">
        <f t="shared" si="29"/>
        <v>-8.1623897999999997</v>
      </c>
      <c r="G161" s="44">
        <f t="shared" si="30"/>
        <v>-8.1550560000000001</v>
      </c>
      <c r="H161" s="44">
        <f t="shared" si="31"/>
        <v>-8.1609125000000002</v>
      </c>
      <c r="I161" s="44">
        <f t="shared" si="32"/>
        <v>-8.2195853999999997</v>
      </c>
      <c r="J161" s="44">
        <f t="shared" si="33"/>
        <v>-8.3875399000000002</v>
      </c>
      <c r="K161" s="44">
        <f t="shared" si="34"/>
        <v>-8.7017430999999998</v>
      </c>
      <c r="L161" s="44"/>
      <c r="N161" s="88">
        <v>28320000000</v>
      </c>
      <c r="O161" s="88">
        <v>-9.3684730999999992</v>
      </c>
      <c r="Q161" s="6">
        <f t="shared" si="35"/>
        <v>28.96</v>
      </c>
      <c r="R161" s="6">
        <f t="shared" si="36"/>
        <v>-9.4071922000000008</v>
      </c>
      <c r="S161" s="44">
        <f t="shared" si="37"/>
        <v>-9.3827628999999995</v>
      </c>
      <c r="T161" s="44">
        <f t="shared" si="38"/>
        <v>-9.3591069999999998</v>
      </c>
      <c r="U161" s="44">
        <f t="shared" si="39"/>
        <v>-9.4289845999999997</v>
      </c>
      <c r="V161" s="44">
        <f t="shared" si="40"/>
        <v>-9.6012716000000005</v>
      </c>
      <c r="W161" s="44">
        <f t="shared" si="41"/>
        <v>-9.8914795000000009</v>
      </c>
    </row>
    <row r="162" spans="2:23" x14ac:dyDescent="0.25">
      <c r="B162" s="88">
        <v>28480000000</v>
      </c>
      <c r="C162" s="88">
        <v>-8.0616512</v>
      </c>
      <c r="E162" s="6">
        <f t="shared" si="28"/>
        <v>29.12</v>
      </c>
      <c r="F162" s="6">
        <f t="shared" si="29"/>
        <v>-8.3174992000000003</v>
      </c>
      <c r="G162" s="44">
        <f t="shared" si="30"/>
        <v>-8.2407026000000005</v>
      </c>
      <c r="H162" s="44">
        <f t="shared" si="31"/>
        <v>-8.2577304999999992</v>
      </c>
      <c r="I162" s="44">
        <f t="shared" si="32"/>
        <v>-8.3054313999999998</v>
      </c>
      <c r="J162" s="44">
        <f t="shared" si="33"/>
        <v>-8.4693193000000004</v>
      </c>
      <c r="K162" s="44">
        <f t="shared" si="34"/>
        <v>-8.8032073999999998</v>
      </c>
      <c r="L162" s="44"/>
      <c r="N162" s="88">
        <v>28480000000</v>
      </c>
      <c r="O162" s="88">
        <v>-9.3951215999999995</v>
      </c>
      <c r="Q162" s="6">
        <f t="shared" si="35"/>
        <v>29.12</v>
      </c>
      <c r="R162" s="6">
        <f t="shared" si="36"/>
        <v>-9.5306139000000005</v>
      </c>
      <c r="S162" s="44">
        <f t="shared" si="37"/>
        <v>-9.4400673000000008</v>
      </c>
      <c r="T162" s="44">
        <f t="shared" si="38"/>
        <v>-9.4395962000000004</v>
      </c>
      <c r="U162" s="44">
        <f t="shared" si="39"/>
        <v>-9.4745358999999993</v>
      </c>
      <c r="V162" s="44">
        <f t="shared" si="40"/>
        <v>-9.5925902999999995</v>
      </c>
      <c r="W162" s="44">
        <f t="shared" si="41"/>
        <v>-9.8541775000000005</v>
      </c>
    </row>
    <row r="163" spans="2:23" x14ac:dyDescent="0.25">
      <c r="B163" s="88">
        <v>28640000000</v>
      </c>
      <c r="C163" s="88">
        <v>-8.1064977999999996</v>
      </c>
      <c r="E163" s="6">
        <f t="shared" si="28"/>
        <v>29.28</v>
      </c>
      <c r="F163" s="6">
        <f t="shared" si="29"/>
        <v>-8.3124847000000006</v>
      </c>
      <c r="G163" s="44">
        <f t="shared" si="30"/>
        <v>-8.2654113999999996</v>
      </c>
      <c r="H163" s="44">
        <f t="shared" si="31"/>
        <v>-8.2963532999999998</v>
      </c>
      <c r="I163" s="44">
        <f t="shared" si="32"/>
        <v>-8.3459538999999996</v>
      </c>
      <c r="J163" s="44">
        <f t="shared" si="33"/>
        <v>-8.5204448999999993</v>
      </c>
      <c r="K163" s="44">
        <f t="shared" si="34"/>
        <v>-8.8872108000000001</v>
      </c>
      <c r="L163" s="44"/>
      <c r="N163" s="88">
        <v>28640000000</v>
      </c>
      <c r="O163" s="88">
        <v>-9.3876381000000002</v>
      </c>
      <c r="Q163" s="6">
        <f t="shared" si="35"/>
        <v>29.28</v>
      </c>
      <c r="R163" s="6">
        <f t="shared" si="36"/>
        <v>-9.5875825999999993</v>
      </c>
      <c r="S163" s="44">
        <f t="shared" si="37"/>
        <v>-9.5159149000000003</v>
      </c>
      <c r="T163" s="44">
        <f t="shared" si="38"/>
        <v>-9.4782618999999997</v>
      </c>
      <c r="U163" s="44">
        <f t="shared" si="39"/>
        <v>-9.5131253999999998</v>
      </c>
      <c r="V163" s="44">
        <f t="shared" si="40"/>
        <v>-9.6026734999999999</v>
      </c>
      <c r="W163" s="44">
        <f t="shared" si="41"/>
        <v>-9.8542556999999995</v>
      </c>
    </row>
    <row r="164" spans="2:23" x14ac:dyDescent="0.25">
      <c r="B164" s="88">
        <v>28800000000</v>
      </c>
      <c r="C164" s="88">
        <v>-8.1428051000000004</v>
      </c>
      <c r="E164" s="6">
        <f t="shared" si="28"/>
        <v>29.44</v>
      </c>
      <c r="F164" s="6">
        <f t="shared" si="29"/>
        <v>-8.3986034000000007</v>
      </c>
      <c r="G164" s="44">
        <f t="shared" si="30"/>
        <v>-8.3960837999999995</v>
      </c>
      <c r="H164" s="44">
        <f t="shared" si="31"/>
        <v>-8.4215239999999998</v>
      </c>
      <c r="I164" s="44">
        <f t="shared" si="32"/>
        <v>-8.4975623999999996</v>
      </c>
      <c r="J164" s="44">
        <f t="shared" si="33"/>
        <v>-8.6902752000000003</v>
      </c>
      <c r="K164" s="44">
        <f t="shared" si="34"/>
        <v>-9.0313271999999998</v>
      </c>
      <c r="L164" s="44"/>
      <c r="N164" s="88">
        <v>28800000000</v>
      </c>
      <c r="O164" s="88">
        <v>-9.3903809000000003</v>
      </c>
      <c r="Q164" s="6">
        <f t="shared" si="35"/>
        <v>29.44</v>
      </c>
      <c r="R164" s="6">
        <f t="shared" si="36"/>
        <v>-9.7272424999999991</v>
      </c>
      <c r="S164" s="44">
        <f t="shared" si="37"/>
        <v>-9.6485137999999999</v>
      </c>
      <c r="T164" s="44">
        <f t="shared" si="38"/>
        <v>-9.6301737000000003</v>
      </c>
      <c r="U164" s="44">
        <f t="shared" si="39"/>
        <v>-9.6545714999999994</v>
      </c>
      <c r="V164" s="44">
        <f t="shared" si="40"/>
        <v>-9.7150420999999998</v>
      </c>
      <c r="W164" s="44">
        <f t="shared" si="41"/>
        <v>-9.9324703000000003</v>
      </c>
    </row>
    <row r="165" spans="2:23" x14ac:dyDescent="0.25">
      <c r="B165" s="88">
        <v>28960000000</v>
      </c>
      <c r="C165" s="88">
        <v>-8.1623897999999997</v>
      </c>
      <c r="E165" s="6">
        <f t="shared" si="28"/>
        <v>29.6</v>
      </c>
      <c r="F165" s="6">
        <f t="shared" si="29"/>
        <v>-8.4858312999999992</v>
      </c>
      <c r="G165" s="44">
        <f t="shared" si="30"/>
        <v>-8.4879207999999995</v>
      </c>
      <c r="H165" s="44">
        <f t="shared" si="31"/>
        <v>-8.5067339000000004</v>
      </c>
      <c r="I165" s="44">
        <f t="shared" si="32"/>
        <v>-8.6110439000000003</v>
      </c>
      <c r="J165" s="44">
        <f t="shared" si="33"/>
        <v>-8.8161916999999992</v>
      </c>
      <c r="K165" s="44">
        <f t="shared" si="34"/>
        <v>-9.2527846999999994</v>
      </c>
      <c r="L165" s="44"/>
      <c r="N165" s="88">
        <v>28960000000</v>
      </c>
      <c r="O165" s="88">
        <v>-9.4071922000000008</v>
      </c>
      <c r="Q165" s="6">
        <f t="shared" si="35"/>
        <v>29.6</v>
      </c>
      <c r="R165" s="6">
        <f t="shared" si="36"/>
        <v>-9.8260497999999998</v>
      </c>
      <c r="S165" s="44">
        <f t="shared" si="37"/>
        <v>-9.7570285999999999</v>
      </c>
      <c r="T165" s="44">
        <f t="shared" si="38"/>
        <v>-9.7353620999999997</v>
      </c>
      <c r="U165" s="44">
        <f t="shared" si="39"/>
        <v>-9.7455692000000003</v>
      </c>
      <c r="V165" s="44">
        <f t="shared" si="40"/>
        <v>-9.8571939000000004</v>
      </c>
      <c r="W165" s="44">
        <f t="shared" si="41"/>
        <v>-10.100773</v>
      </c>
    </row>
    <row r="166" spans="2:23" x14ac:dyDescent="0.25">
      <c r="B166" s="88">
        <v>29120000000</v>
      </c>
      <c r="C166" s="88">
        <v>-8.3174992000000003</v>
      </c>
      <c r="E166" s="6">
        <f t="shared" si="28"/>
        <v>29.76</v>
      </c>
      <c r="F166" s="6">
        <f t="shared" si="29"/>
        <v>-8.5310811999999991</v>
      </c>
      <c r="G166" s="44">
        <f t="shared" si="30"/>
        <v>-8.5383891999999992</v>
      </c>
      <c r="H166" s="44">
        <f t="shared" si="31"/>
        <v>-8.6081877000000002</v>
      </c>
      <c r="I166" s="44">
        <f t="shared" si="32"/>
        <v>-8.7187070999999996</v>
      </c>
      <c r="J166" s="44">
        <f t="shared" si="33"/>
        <v>-8.9318980999999997</v>
      </c>
      <c r="K166" s="44">
        <f t="shared" si="34"/>
        <v>-9.2987927999999993</v>
      </c>
      <c r="L166" s="44"/>
      <c r="N166" s="88">
        <v>29120000000</v>
      </c>
      <c r="O166" s="88">
        <v>-9.5306139000000005</v>
      </c>
      <c r="Q166" s="6">
        <f t="shared" si="35"/>
        <v>29.76</v>
      </c>
      <c r="R166" s="6">
        <f t="shared" si="36"/>
        <v>-9.8976374000000007</v>
      </c>
      <c r="S166" s="44">
        <f t="shared" si="37"/>
        <v>-9.8468142000000007</v>
      </c>
      <c r="T166" s="44">
        <f t="shared" si="38"/>
        <v>-9.8448677</v>
      </c>
      <c r="U166" s="44">
        <f t="shared" si="39"/>
        <v>-9.8574944000000002</v>
      </c>
      <c r="V166" s="44">
        <f t="shared" si="40"/>
        <v>-9.9794722</v>
      </c>
      <c r="W166" s="44">
        <f t="shared" si="41"/>
        <v>-10.174920999999999</v>
      </c>
    </row>
    <row r="167" spans="2:23" x14ac:dyDescent="0.25">
      <c r="B167" s="88">
        <v>29280000000</v>
      </c>
      <c r="C167" s="88">
        <v>-8.3124847000000006</v>
      </c>
      <c r="E167" s="6">
        <f t="shared" si="28"/>
        <v>29.92</v>
      </c>
      <c r="F167" s="6">
        <f t="shared" si="29"/>
        <v>-8.6741772000000008</v>
      </c>
      <c r="G167" s="44">
        <f t="shared" si="30"/>
        <v>-8.6848411999999993</v>
      </c>
      <c r="H167" s="44">
        <f t="shared" si="31"/>
        <v>-8.7417583000000008</v>
      </c>
      <c r="I167" s="44">
        <f t="shared" si="32"/>
        <v>-8.8602219000000009</v>
      </c>
      <c r="J167" s="44">
        <f t="shared" si="33"/>
        <v>-9.1076487999999998</v>
      </c>
      <c r="K167" s="44">
        <f t="shared" si="34"/>
        <v>-9.4977845999999992</v>
      </c>
      <c r="L167" s="44"/>
      <c r="N167" s="88">
        <v>29280000000</v>
      </c>
      <c r="O167" s="88">
        <v>-9.5875825999999993</v>
      </c>
      <c r="Q167" s="6">
        <f t="shared" si="35"/>
        <v>29.92</v>
      </c>
      <c r="R167" s="6">
        <f t="shared" si="36"/>
        <v>-10.044570999999999</v>
      </c>
      <c r="S167" s="44">
        <f t="shared" si="37"/>
        <v>-10.003226</v>
      </c>
      <c r="T167" s="44">
        <f t="shared" si="38"/>
        <v>-10.026103000000001</v>
      </c>
      <c r="U167" s="44">
        <f t="shared" si="39"/>
        <v>-10.037167999999999</v>
      </c>
      <c r="V167" s="44">
        <f t="shared" si="40"/>
        <v>-10.167021999999999</v>
      </c>
      <c r="W167" s="44">
        <f t="shared" si="41"/>
        <v>-10.407816</v>
      </c>
    </row>
    <row r="168" spans="2:23" x14ac:dyDescent="0.25">
      <c r="B168" s="88">
        <v>29440000000</v>
      </c>
      <c r="C168" s="88">
        <v>-8.3986034000000007</v>
      </c>
      <c r="E168" s="6">
        <f t="shared" si="28"/>
        <v>30.08</v>
      </c>
      <c r="F168" s="6">
        <f t="shared" si="29"/>
        <v>-8.8504248000000008</v>
      </c>
      <c r="G168" s="44">
        <f t="shared" si="30"/>
        <v>-8.8854293999999996</v>
      </c>
      <c r="H168" s="44">
        <f t="shared" si="31"/>
        <v>-8.9519081000000007</v>
      </c>
      <c r="I168" s="44">
        <f t="shared" si="32"/>
        <v>-9.1051359000000005</v>
      </c>
      <c r="J168" s="44">
        <f t="shared" si="33"/>
        <v>-9.3919572999999996</v>
      </c>
      <c r="K168" s="44">
        <f t="shared" si="34"/>
        <v>-9.7522955000000007</v>
      </c>
      <c r="L168" s="44"/>
      <c r="N168" s="88">
        <v>29440000000</v>
      </c>
      <c r="O168" s="88">
        <v>-9.7272424999999991</v>
      </c>
      <c r="Q168" s="6">
        <f t="shared" si="35"/>
        <v>30.08</v>
      </c>
      <c r="R168" s="6">
        <f t="shared" si="36"/>
        <v>-10.306675</v>
      </c>
      <c r="S168" s="44">
        <f t="shared" si="37"/>
        <v>-10.303397</v>
      </c>
      <c r="T168" s="44">
        <f t="shared" si="38"/>
        <v>-10.286697</v>
      </c>
      <c r="U168" s="44">
        <f t="shared" si="39"/>
        <v>-10.341139999999999</v>
      </c>
      <c r="V168" s="44">
        <f t="shared" si="40"/>
        <v>-10.449007999999999</v>
      </c>
      <c r="W168" s="44">
        <f t="shared" si="41"/>
        <v>-10.6653</v>
      </c>
    </row>
    <row r="169" spans="2:23" x14ac:dyDescent="0.25">
      <c r="B169" s="88">
        <v>29600000000</v>
      </c>
      <c r="C169" s="88">
        <v>-8.4858312999999992</v>
      </c>
      <c r="E169" s="6">
        <f t="shared" si="28"/>
        <v>30.24</v>
      </c>
      <c r="F169" s="6">
        <f t="shared" si="29"/>
        <v>-9.0373391999999999</v>
      </c>
      <c r="G169" s="44">
        <f t="shared" si="30"/>
        <v>-9.0937338000000008</v>
      </c>
      <c r="H169" s="44">
        <f t="shared" si="31"/>
        <v>-9.1389437000000004</v>
      </c>
      <c r="I169" s="44">
        <f t="shared" si="32"/>
        <v>-9.3278770000000009</v>
      </c>
      <c r="J169" s="44">
        <f t="shared" si="33"/>
        <v>-9.6071138000000005</v>
      </c>
      <c r="K169" s="44">
        <f t="shared" si="34"/>
        <v>-10.047978000000001</v>
      </c>
      <c r="L169" s="44"/>
      <c r="N169" s="88">
        <v>29600000000</v>
      </c>
      <c r="O169" s="88">
        <v>-9.8260497999999998</v>
      </c>
      <c r="Q169" s="6">
        <f t="shared" si="35"/>
        <v>30.24</v>
      </c>
      <c r="R169" s="6">
        <f t="shared" si="36"/>
        <v>-10.596102999999999</v>
      </c>
      <c r="S169" s="44">
        <f t="shared" si="37"/>
        <v>-10.608722999999999</v>
      </c>
      <c r="T169" s="44">
        <f t="shared" si="38"/>
        <v>-10.596762</v>
      </c>
      <c r="U169" s="44">
        <f t="shared" si="39"/>
        <v>-10.66466</v>
      </c>
      <c r="V169" s="44">
        <f t="shared" si="40"/>
        <v>-10.796946999999999</v>
      </c>
      <c r="W169" s="44">
        <f t="shared" si="41"/>
        <v>-11.071445000000001</v>
      </c>
    </row>
    <row r="170" spans="2:23" x14ac:dyDescent="0.25">
      <c r="B170" s="88">
        <v>29760000000</v>
      </c>
      <c r="C170" s="88">
        <v>-8.5310811999999991</v>
      </c>
      <c r="E170" s="6">
        <f t="shared" si="28"/>
        <v>30.4</v>
      </c>
      <c r="F170" s="6">
        <f t="shared" si="29"/>
        <v>-9.1262740999999998</v>
      </c>
      <c r="G170" s="44">
        <f t="shared" si="30"/>
        <v>-9.1680565000000005</v>
      </c>
      <c r="H170" s="44">
        <f t="shared" si="31"/>
        <v>-9.2430190999999997</v>
      </c>
      <c r="I170" s="44">
        <f t="shared" si="32"/>
        <v>-9.4076748000000006</v>
      </c>
      <c r="J170" s="44">
        <f t="shared" si="33"/>
        <v>-9.7166318999999994</v>
      </c>
      <c r="K170" s="44">
        <f t="shared" si="34"/>
        <v>-10.14231</v>
      </c>
      <c r="L170" s="44"/>
      <c r="N170" s="88">
        <v>29760000000</v>
      </c>
      <c r="O170" s="88">
        <v>-9.8976374000000007</v>
      </c>
      <c r="Q170" s="6">
        <f t="shared" si="35"/>
        <v>30.4</v>
      </c>
      <c r="R170" s="6">
        <f t="shared" si="36"/>
        <v>-10.828623</v>
      </c>
      <c r="S170" s="44">
        <f t="shared" si="37"/>
        <v>-10.82654</v>
      </c>
      <c r="T170" s="44">
        <f t="shared" si="38"/>
        <v>-10.847002</v>
      </c>
      <c r="U170" s="44">
        <f t="shared" si="39"/>
        <v>-10.906718</v>
      </c>
      <c r="V170" s="44">
        <f t="shared" si="40"/>
        <v>-11.017601000000001</v>
      </c>
      <c r="W170" s="44">
        <f t="shared" si="41"/>
        <v>-11.285377</v>
      </c>
    </row>
    <row r="171" spans="2:23" x14ac:dyDescent="0.25">
      <c r="B171" s="88">
        <v>29920000000</v>
      </c>
      <c r="C171" s="88">
        <v>-8.6741772000000008</v>
      </c>
      <c r="E171" s="6">
        <f t="shared" si="28"/>
        <v>30.56</v>
      </c>
      <c r="F171" s="6">
        <f t="shared" si="29"/>
        <v>-9.2497387</v>
      </c>
      <c r="G171" s="44">
        <f t="shared" si="30"/>
        <v>-9.3087692000000004</v>
      </c>
      <c r="H171" s="44">
        <f t="shared" si="31"/>
        <v>-9.3972367999999999</v>
      </c>
      <c r="I171" s="44">
        <f t="shared" si="32"/>
        <v>-9.5947180000000003</v>
      </c>
      <c r="J171" s="44">
        <f t="shared" si="33"/>
        <v>-9.9228152999999999</v>
      </c>
      <c r="K171" s="44">
        <f t="shared" si="34"/>
        <v>-10.503522999999999</v>
      </c>
      <c r="L171" s="44"/>
      <c r="N171" s="88">
        <v>29920000000</v>
      </c>
      <c r="O171" s="88">
        <v>-10.044570999999999</v>
      </c>
      <c r="Q171" s="6">
        <f t="shared" si="35"/>
        <v>30.56</v>
      </c>
      <c r="R171" s="6">
        <f t="shared" si="36"/>
        <v>-11.125215000000001</v>
      </c>
      <c r="S171" s="44">
        <f t="shared" si="37"/>
        <v>-11.120103</v>
      </c>
      <c r="T171" s="44">
        <f t="shared" si="38"/>
        <v>-11.134311</v>
      </c>
      <c r="U171" s="44">
        <f t="shared" si="39"/>
        <v>-11.214537</v>
      </c>
      <c r="V171" s="44">
        <f t="shared" si="40"/>
        <v>-11.344224000000001</v>
      </c>
      <c r="W171" s="44">
        <f t="shared" si="41"/>
        <v>-11.637543000000001</v>
      </c>
    </row>
    <row r="172" spans="2:23" x14ac:dyDescent="0.25">
      <c r="B172" s="88">
        <v>30080000000</v>
      </c>
      <c r="C172" s="88">
        <v>-8.8504248000000008</v>
      </c>
      <c r="E172" s="6">
        <f t="shared" si="28"/>
        <v>30.72</v>
      </c>
      <c r="F172" s="6">
        <f t="shared" si="29"/>
        <v>-9.3793983000000001</v>
      </c>
      <c r="G172" s="44">
        <f t="shared" si="30"/>
        <v>-9.4445171000000006</v>
      </c>
      <c r="H172" s="44">
        <f t="shared" si="31"/>
        <v>-9.5585775000000002</v>
      </c>
      <c r="I172" s="44">
        <f t="shared" si="32"/>
        <v>-9.7807750999999996</v>
      </c>
      <c r="J172" s="44">
        <f t="shared" si="33"/>
        <v>-10.162433999999999</v>
      </c>
      <c r="K172" s="44">
        <f t="shared" si="34"/>
        <v>-11.348258</v>
      </c>
      <c r="L172" s="44"/>
      <c r="N172" s="88">
        <v>30080000000</v>
      </c>
      <c r="O172" s="88">
        <v>-10.306675</v>
      </c>
      <c r="Q172" s="6">
        <f t="shared" si="35"/>
        <v>30.72</v>
      </c>
      <c r="R172" s="6">
        <f t="shared" si="36"/>
        <v>-11.447037</v>
      </c>
      <c r="S172" s="44">
        <f t="shared" si="37"/>
        <v>-11.447763999999999</v>
      </c>
      <c r="T172" s="44">
        <f t="shared" si="38"/>
        <v>-11.449869</v>
      </c>
      <c r="U172" s="44">
        <f t="shared" si="39"/>
        <v>-11.530251</v>
      </c>
      <c r="V172" s="44">
        <f t="shared" si="40"/>
        <v>-11.724216999999999</v>
      </c>
      <c r="W172" s="44">
        <f t="shared" si="41"/>
        <v>-12.126893000000001</v>
      </c>
    </row>
    <row r="173" spans="2:23" x14ac:dyDescent="0.25">
      <c r="B173" s="88">
        <v>30240000000</v>
      </c>
      <c r="C173" s="88">
        <v>-9.0373391999999999</v>
      </c>
      <c r="E173" s="6">
        <f t="shared" si="28"/>
        <v>30.88</v>
      </c>
      <c r="F173" s="6">
        <f t="shared" si="29"/>
        <v>-9.5813054999999991</v>
      </c>
      <c r="G173" s="44">
        <f t="shared" si="30"/>
        <v>-9.6411390000000008</v>
      </c>
      <c r="H173" s="44">
        <f t="shared" si="31"/>
        <v>-9.7459153999999995</v>
      </c>
      <c r="I173" s="44">
        <f t="shared" si="32"/>
        <v>-10.015351000000001</v>
      </c>
      <c r="J173" s="44">
        <f t="shared" si="33"/>
        <v>-10.506100999999999</v>
      </c>
      <c r="K173" s="44">
        <f t="shared" si="34"/>
        <v>-12.640549</v>
      </c>
      <c r="L173" s="44"/>
      <c r="N173" s="88">
        <v>30240000000</v>
      </c>
      <c r="O173" s="88">
        <v>-10.596102999999999</v>
      </c>
      <c r="Q173" s="6">
        <f t="shared" si="35"/>
        <v>30.88</v>
      </c>
      <c r="R173" s="6">
        <f t="shared" si="36"/>
        <v>-11.887701</v>
      </c>
      <c r="S173" s="44">
        <f t="shared" si="37"/>
        <v>-11.873113999999999</v>
      </c>
      <c r="T173" s="44">
        <f t="shared" si="38"/>
        <v>-11.890922</v>
      </c>
      <c r="U173" s="44">
        <f t="shared" si="39"/>
        <v>-11.973271</v>
      </c>
      <c r="V173" s="44">
        <f t="shared" si="40"/>
        <v>-12.188610000000001</v>
      </c>
      <c r="W173" s="44">
        <f t="shared" si="41"/>
        <v>-12.720178000000001</v>
      </c>
    </row>
    <row r="174" spans="2:23" x14ac:dyDescent="0.25">
      <c r="B174" s="88">
        <v>30400000000</v>
      </c>
      <c r="C174" s="88">
        <v>-9.1262740999999998</v>
      </c>
      <c r="E174" s="6">
        <f t="shared" si="28"/>
        <v>31.04</v>
      </c>
      <c r="F174" s="6">
        <f t="shared" si="29"/>
        <v>-9.7897757999999993</v>
      </c>
      <c r="G174" s="44">
        <f t="shared" si="30"/>
        <v>-9.8546619</v>
      </c>
      <c r="H174" s="44">
        <f t="shared" si="31"/>
        <v>-9.9701480999999994</v>
      </c>
      <c r="I174" s="44">
        <f t="shared" si="32"/>
        <v>-10.227433</v>
      </c>
      <c r="J174" s="44">
        <f t="shared" si="33"/>
        <v>-10.94228</v>
      </c>
      <c r="K174" s="44">
        <f t="shared" si="34"/>
        <v>-14.019474000000001</v>
      </c>
      <c r="L174" s="44"/>
      <c r="N174" s="88">
        <v>30400000000</v>
      </c>
      <c r="O174" s="88">
        <v>-10.828623</v>
      </c>
      <c r="Q174" s="6">
        <f t="shared" si="35"/>
        <v>31.04</v>
      </c>
      <c r="R174" s="6">
        <f t="shared" si="36"/>
        <v>-12.426505000000001</v>
      </c>
      <c r="S174" s="44">
        <f t="shared" si="37"/>
        <v>-12.393552</v>
      </c>
      <c r="T174" s="44">
        <f t="shared" si="38"/>
        <v>-12.422181</v>
      </c>
      <c r="U174" s="44">
        <f t="shared" si="39"/>
        <v>-12.504823</v>
      </c>
      <c r="V174" s="44">
        <f t="shared" si="40"/>
        <v>-12.735125999999999</v>
      </c>
      <c r="W174" s="44">
        <f t="shared" si="41"/>
        <v>-13.310078000000001</v>
      </c>
    </row>
    <row r="175" spans="2:23" x14ac:dyDescent="0.25">
      <c r="B175" s="88">
        <v>30560000000</v>
      </c>
      <c r="C175" s="88">
        <v>-9.2497387</v>
      </c>
      <c r="E175" s="6">
        <f t="shared" si="28"/>
        <v>31.2</v>
      </c>
      <c r="F175" s="6">
        <f t="shared" si="29"/>
        <v>-9.9088630999999996</v>
      </c>
      <c r="G175" s="44">
        <f t="shared" si="30"/>
        <v>-9.9582148000000004</v>
      </c>
      <c r="H175" s="44">
        <f t="shared" si="31"/>
        <v>-10.098413000000001</v>
      </c>
      <c r="I175" s="44">
        <f t="shared" si="32"/>
        <v>-10.421448</v>
      </c>
      <c r="J175" s="44">
        <f t="shared" si="33"/>
        <v>-11.550139</v>
      </c>
      <c r="K175" s="44">
        <f t="shared" si="34"/>
        <v>-18.805637000000001</v>
      </c>
      <c r="L175" s="44"/>
      <c r="N175" s="88">
        <v>30560000000</v>
      </c>
      <c r="O175" s="88">
        <v>-11.125215000000001</v>
      </c>
      <c r="Q175" s="6">
        <f t="shared" si="35"/>
        <v>31.2</v>
      </c>
      <c r="R175" s="6">
        <f t="shared" si="36"/>
        <v>-12.876497000000001</v>
      </c>
      <c r="S175" s="44">
        <f t="shared" si="37"/>
        <v>-12.874592</v>
      </c>
      <c r="T175" s="44">
        <f t="shared" si="38"/>
        <v>-12.873511000000001</v>
      </c>
      <c r="U175" s="44">
        <f t="shared" si="39"/>
        <v>-12.964074999999999</v>
      </c>
      <c r="V175" s="44">
        <f t="shared" si="40"/>
        <v>-13.24701</v>
      </c>
      <c r="W175" s="44">
        <f t="shared" si="41"/>
        <v>-14.226172999999999</v>
      </c>
    </row>
    <row r="176" spans="2:23" x14ac:dyDescent="0.25">
      <c r="B176" s="88">
        <v>30720000000</v>
      </c>
      <c r="C176" s="88">
        <v>-9.3793983000000001</v>
      </c>
      <c r="E176" s="6">
        <f t="shared" si="28"/>
        <v>31.36</v>
      </c>
      <c r="F176" s="6">
        <f t="shared" si="29"/>
        <v>-9.9727248999999993</v>
      </c>
      <c r="G176" s="44">
        <f t="shared" si="30"/>
        <v>-10.056405</v>
      </c>
      <c r="H176" s="44">
        <f t="shared" si="31"/>
        <v>-10.213710000000001</v>
      </c>
      <c r="I176" s="44">
        <f t="shared" si="32"/>
        <v>-10.616552</v>
      </c>
      <c r="J176" s="44">
        <f t="shared" si="33"/>
        <v>-12.379206999999999</v>
      </c>
      <c r="K176" s="44">
        <f t="shared" si="34"/>
        <v>-23.608473</v>
      </c>
      <c r="L176" s="44"/>
      <c r="N176" s="88">
        <v>30720000000</v>
      </c>
      <c r="O176" s="88">
        <v>-11.447037</v>
      </c>
      <c r="Q176" s="6">
        <f t="shared" si="35"/>
        <v>31.36</v>
      </c>
      <c r="R176" s="6">
        <f t="shared" si="36"/>
        <v>-13.337144</v>
      </c>
      <c r="S176" s="44">
        <f t="shared" si="37"/>
        <v>-13.331353999999999</v>
      </c>
      <c r="T176" s="44">
        <f t="shared" si="38"/>
        <v>-13.349807</v>
      </c>
      <c r="U176" s="44">
        <f t="shared" si="39"/>
        <v>-13.444198999999999</v>
      </c>
      <c r="V176" s="44">
        <f t="shared" si="40"/>
        <v>-13.770194</v>
      </c>
      <c r="W176" s="44">
        <f t="shared" si="41"/>
        <v>-15.08996</v>
      </c>
    </row>
    <row r="177" spans="2:23" x14ac:dyDescent="0.25">
      <c r="B177" s="88">
        <v>30880000000</v>
      </c>
      <c r="C177" s="88">
        <v>-9.5813054999999991</v>
      </c>
      <c r="E177" s="6">
        <f t="shared" si="28"/>
        <v>31.52</v>
      </c>
      <c r="F177" s="6">
        <f t="shared" si="29"/>
        <v>-10.161156</v>
      </c>
      <c r="G177" s="44">
        <f t="shared" si="30"/>
        <v>-10.245120999999999</v>
      </c>
      <c r="H177" s="44">
        <f t="shared" si="31"/>
        <v>-10.436672</v>
      </c>
      <c r="I177" s="44">
        <f t="shared" si="32"/>
        <v>-10.909584000000001</v>
      </c>
      <c r="J177" s="44">
        <f t="shared" si="33"/>
        <v>-13.792648</v>
      </c>
      <c r="K177" s="44">
        <f t="shared" si="34"/>
        <v>-30.240728000000001</v>
      </c>
      <c r="L177" s="44"/>
      <c r="N177" s="88">
        <v>30880000000</v>
      </c>
      <c r="O177" s="88">
        <v>-11.887701</v>
      </c>
      <c r="Q177" s="6">
        <f t="shared" si="35"/>
        <v>31.52</v>
      </c>
      <c r="R177" s="6">
        <f t="shared" si="36"/>
        <v>-13.993003</v>
      </c>
      <c r="S177" s="44">
        <f t="shared" si="37"/>
        <v>-14.016257</v>
      </c>
      <c r="T177" s="44">
        <f t="shared" si="38"/>
        <v>-14.024094</v>
      </c>
      <c r="U177" s="44">
        <f t="shared" si="39"/>
        <v>-14.128181</v>
      </c>
      <c r="V177" s="44">
        <f t="shared" si="40"/>
        <v>-14.526662</v>
      </c>
      <c r="W177" s="44">
        <f t="shared" si="41"/>
        <v>-16.484175</v>
      </c>
    </row>
    <row r="178" spans="2:23" x14ac:dyDescent="0.25">
      <c r="B178" s="88">
        <v>31040000000</v>
      </c>
      <c r="C178" s="88">
        <v>-9.7897757999999993</v>
      </c>
      <c r="E178" s="6">
        <f t="shared" si="28"/>
        <v>31.68</v>
      </c>
      <c r="F178" s="6">
        <f t="shared" si="29"/>
        <v>-10.39255</v>
      </c>
      <c r="G178" s="44">
        <f t="shared" si="30"/>
        <v>-10.43759</v>
      </c>
      <c r="H178" s="44">
        <f t="shared" si="31"/>
        <v>-10.624445</v>
      </c>
      <c r="I178" s="44">
        <f t="shared" si="32"/>
        <v>-11.032563</v>
      </c>
      <c r="J178" s="44">
        <f t="shared" si="33"/>
        <v>-14.719544000000001</v>
      </c>
      <c r="K178" s="44">
        <f t="shared" si="34"/>
        <v>-34.065632000000001</v>
      </c>
      <c r="L178" s="44"/>
      <c r="N178" s="88">
        <v>31040000000</v>
      </c>
      <c r="O178" s="88">
        <v>-12.426505000000001</v>
      </c>
      <c r="Q178" s="6">
        <f t="shared" si="35"/>
        <v>31.68</v>
      </c>
      <c r="R178" s="6">
        <f t="shared" si="36"/>
        <v>-14.867972999999999</v>
      </c>
      <c r="S178" s="44">
        <f t="shared" si="37"/>
        <v>-14.862193</v>
      </c>
      <c r="T178" s="44">
        <f t="shared" si="38"/>
        <v>-14.847415</v>
      </c>
      <c r="U178" s="44">
        <f t="shared" si="39"/>
        <v>-14.954299000000001</v>
      </c>
      <c r="V178" s="44">
        <f t="shared" si="40"/>
        <v>-15.392801</v>
      </c>
      <c r="W178" s="44">
        <f t="shared" si="41"/>
        <v>-17.850151</v>
      </c>
    </row>
    <row r="179" spans="2:23" x14ac:dyDescent="0.25">
      <c r="B179" s="88">
        <v>31200000000</v>
      </c>
      <c r="C179" s="88">
        <v>-9.9088630999999996</v>
      </c>
      <c r="E179" s="6">
        <f t="shared" si="28"/>
        <v>31.84</v>
      </c>
      <c r="F179" s="6">
        <f t="shared" si="29"/>
        <v>-10.604692999999999</v>
      </c>
      <c r="G179" s="44">
        <f t="shared" si="30"/>
        <v>-10.650442999999999</v>
      </c>
      <c r="H179" s="44">
        <f t="shared" si="31"/>
        <v>-10.811344999999999</v>
      </c>
      <c r="I179" s="44">
        <f t="shared" si="32"/>
        <v>-11.212254</v>
      </c>
      <c r="J179" s="44">
        <f t="shared" si="33"/>
        <v>-14.897378</v>
      </c>
      <c r="K179" s="44">
        <f t="shared" si="34"/>
        <v>-35.310138999999999</v>
      </c>
      <c r="L179" s="44"/>
      <c r="N179" s="88">
        <v>31200000000</v>
      </c>
      <c r="O179" s="88">
        <v>-12.876497000000001</v>
      </c>
      <c r="Q179" s="6">
        <f t="shared" si="35"/>
        <v>31.84</v>
      </c>
      <c r="R179" s="6">
        <f t="shared" si="36"/>
        <v>-15.699045</v>
      </c>
      <c r="S179" s="44">
        <f t="shared" si="37"/>
        <v>-15.682098</v>
      </c>
      <c r="T179" s="44">
        <f t="shared" si="38"/>
        <v>-15.67258</v>
      </c>
      <c r="U179" s="44">
        <f t="shared" si="39"/>
        <v>-15.768634</v>
      </c>
      <c r="V179" s="44">
        <f t="shared" si="40"/>
        <v>-16.16761</v>
      </c>
      <c r="W179" s="44">
        <f t="shared" si="41"/>
        <v>-18.734514000000001</v>
      </c>
    </row>
    <row r="180" spans="2:23" x14ac:dyDescent="0.25">
      <c r="B180" s="88">
        <v>31360000000</v>
      </c>
      <c r="C180" s="88">
        <v>-9.9727248999999993</v>
      </c>
      <c r="E180" s="6">
        <f t="shared" si="28"/>
        <v>32</v>
      </c>
      <c r="F180" s="6">
        <f t="shared" si="29"/>
        <v>-10.840108000000001</v>
      </c>
      <c r="G180" s="44">
        <f t="shared" si="30"/>
        <v>-10.871696999999999</v>
      </c>
      <c r="H180" s="44">
        <f t="shared" si="31"/>
        <v>-11.052348</v>
      </c>
      <c r="I180" s="44">
        <f t="shared" si="32"/>
        <v>-11.468289</v>
      </c>
      <c r="J180" s="44">
        <f t="shared" si="33"/>
        <v>-15.296310999999999</v>
      </c>
      <c r="K180" s="44">
        <f t="shared" si="34"/>
        <v>-37.232348999999999</v>
      </c>
      <c r="L180" s="44"/>
      <c r="N180" s="88">
        <v>31360000000</v>
      </c>
      <c r="O180" s="88">
        <v>-13.337144</v>
      </c>
      <c r="Q180" s="6">
        <f t="shared" si="35"/>
        <v>32</v>
      </c>
      <c r="R180" s="6">
        <f t="shared" si="36"/>
        <v>-16.433577</v>
      </c>
      <c r="S180" s="44">
        <f t="shared" si="37"/>
        <v>-16.384316999999999</v>
      </c>
      <c r="T180" s="44">
        <f t="shared" si="38"/>
        <v>-16.378454000000001</v>
      </c>
      <c r="U180" s="44">
        <f t="shared" si="39"/>
        <v>-16.462437000000001</v>
      </c>
      <c r="V180" s="44">
        <f t="shared" si="40"/>
        <v>-16.903040000000001</v>
      </c>
      <c r="W180" s="44">
        <f t="shared" si="41"/>
        <v>-19.751294999999999</v>
      </c>
    </row>
    <row r="181" spans="2:23" x14ac:dyDescent="0.25">
      <c r="B181" s="88">
        <v>31520000000</v>
      </c>
      <c r="C181" s="88">
        <v>-10.161156</v>
      </c>
      <c r="E181" s="6">
        <f t="shared" si="28"/>
        <v>32.159999999999997</v>
      </c>
      <c r="F181" s="6">
        <f t="shared" si="29"/>
        <v>-10.992711</v>
      </c>
      <c r="G181" s="44">
        <f t="shared" si="30"/>
        <v>-11.075707</v>
      </c>
      <c r="H181" s="44">
        <f t="shared" si="31"/>
        <v>-11.303603000000001</v>
      </c>
      <c r="I181" s="44">
        <f t="shared" si="32"/>
        <v>-11.780146999999999</v>
      </c>
      <c r="J181" s="44">
        <f t="shared" si="33"/>
        <v>-13.434239</v>
      </c>
      <c r="K181" s="44">
        <f t="shared" si="34"/>
        <v>-34.606864999999999</v>
      </c>
      <c r="L181" s="44"/>
      <c r="N181" s="88">
        <v>31520000000</v>
      </c>
      <c r="O181" s="88">
        <v>-13.993003</v>
      </c>
      <c r="Q181" s="6">
        <f t="shared" si="35"/>
        <v>32.159999999999997</v>
      </c>
      <c r="R181" s="6">
        <f t="shared" si="36"/>
        <v>-16.858595000000001</v>
      </c>
      <c r="S181" s="44">
        <f t="shared" si="37"/>
        <v>-16.792870000000001</v>
      </c>
      <c r="T181" s="44">
        <f t="shared" si="38"/>
        <v>-16.756440999999999</v>
      </c>
      <c r="U181" s="44">
        <f t="shared" si="39"/>
        <v>-16.754465</v>
      </c>
      <c r="V181" s="44">
        <f t="shared" si="40"/>
        <v>-17.088234</v>
      </c>
      <c r="W181" s="44">
        <f t="shared" si="41"/>
        <v>-18.764084</v>
      </c>
    </row>
    <row r="182" spans="2:23" x14ac:dyDescent="0.25">
      <c r="B182" s="88">
        <v>31680000000</v>
      </c>
      <c r="C182" s="88">
        <v>-10.39255</v>
      </c>
      <c r="E182" s="6">
        <f t="shared" si="28"/>
        <v>32.32</v>
      </c>
      <c r="F182" s="6">
        <f t="shared" si="29"/>
        <v>-11.175723</v>
      </c>
      <c r="G182" s="44">
        <f t="shared" si="30"/>
        <v>-11.260939</v>
      </c>
      <c r="H182" s="44">
        <f t="shared" si="31"/>
        <v>-11.446759</v>
      </c>
      <c r="I182" s="44">
        <f t="shared" si="32"/>
        <v>-12.039472999999999</v>
      </c>
      <c r="J182" s="44">
        <f t="shared" si="33"/>
        <v>-14.555717</v>
      </c>
      <c r="K182" s="44">
        <f t="shared" si="34"/>
        <v>-40.773482999999999</v>
      </c>
      <c r="L182" s="44"/>
      <c r="N182" s="88">
        <v>31680000000</v>
      </c>
      <c r="O182" s="88">
        <v>-14.867972999999999</v>
      </c>
      <c r="Q182" s="6">
        <f t="shared" si="35"/>
        <v>32.32</v>
      </c>
      <c r="R182" s="6">
        <f t="shared" si="36"/>
        <v>-16.988652999999999</v>
      </c>
      <c r="S182" s="44">
        <f t="shared" si="37"/>
        <v>-16.862929999999999</v>
      </c>
      <c r="T182" s="44">
        <f t="shared" si="38"/>
        <v>-16.827998999999998</v>
      </c>
      <c r="U182" s="44">
        <f t="shared" si="39"/>
        <v>-16.781980999999998</v>
      </c>
      <c r="V182" s="44">
        <f t="shared" si="40"/>
        <v>-16.881432</v>
      </c>
      <c r="W182" s="44">
        <f t="shared" si="41"/>
        <v>-17.865933999999999</v>
      </c>
    </row>
    <row r="183" spans="2:23" x14ac:dyDescent="0.25">
      <c r="B183" s="88">
        <v>31840000000</v>
      </c>
      <c r="C183" s="88">
        <v>-10.604692999999999</v>
      </c>
      <c r="E183" s="6">
        <f t="shared" si="28"/>
        <v>32.479999999999997</v>
      </c>
      <c r="F183" s="6">
        <f t="shared" si="29"/>
        <v>-11.199331000000001</v>
      </c>
      <c r="G183" s="44">
        <f t="shared" si="30"/>
        <v>-11.236386</v>
      </c>
      <c r="H183" s="44">
        <f t="shared" si="31"/>
        <v>-11.441831000000001</v>
      </c>
      <c r="I183" s="44">
        <f t="shared" si="32"/>
        <v>-12.365655</v>
      </c>
      <c r="J183" s="44">
        <f t="shared" si="33"/>
        <v>-21.189325</v>
      </c>
      <c r="K183" s="44">
        <f t="shared" si="34"/>
        <v>-57.567711000000003</v>
      </c>
      <c r="L183" s="44"/>
      <c r="N183" s="88">
        <v>31840000000</v>
      </c>
      <c r="O183" s="88">
        <v>-15.699045</v>
      </c>
      <c r="Q183" s="6">
        <f t="shared" si="35"/>
        <v>32.479999999999997</v>
      </c>
      <c r="R183" s="6">
        <f t="shared" si="36"/>
        <v>-16.532074000000001</v>
      </c>
      <c r="S183" s="44">
        <f t="shared" si="37"/>
        <v>-16.392862000000001</v>
      </c>
      <c r="T183" s="44">
        <f t="shared" si="38"/>
        <v>-16.264904000000001</v>
      </c>
      <c r="U183" s="44">
        <f t="shared" si="39"/>
        <v>-16.16902</v>
      </c>
      <c r="V183" s="44">
        <f t="shared" si="40"/>
        <v>-16.261869000000001</v>
      </c>
      <c r="W183" s="44">
        <f t="shared" si="41"/>
        <v>-16.935745000000001</v>
      </c>
    </row>
    <row r="184" spans="2:23" x14ac:dyDescent="0.25">
      <c r="B184" s="88">
        <v>32000000000</v>
      </c>
      <c r="C184" s="88">
        <v>-10.840108000000001</v>
      </c>
      <c r="E184" s="6">
        <f t="shared" si="28"/>
        <v>32.64</v>
      </c>
      <c r="F184" s="6">
        <f t="shared" si="29"/>
        <v>-11.065213</v>
      </c>
      <c r="G184" s="44">
        <f t="shared" si="30"/>
        <v>-11.138457000000001</v>
      </c>
      <c r="H184" s="44">
        <f t="shared" si="31"/>
        <v>-11.405438</v>
      </c>
      <c r="I184" s="44">
        <f t="shared" si="32"/>
        <v>-12.890587</v>
      </c>
      <c r="J184" s="44">
        <f t="shared" si="33"/>
        <v>-26.757006000000001</v>
      </c>
      <c r="K184" s="44">
        <f t="shared" si="34"/>
        <v>-55.834690000000002</v>
      </c>
      <c r="L184" s="44"/>
      <c r="N184" s="88">
        <v>32000000000</v>
      </c>
      <c r="O184" s="88">
        <v>-16.433577</v>
      </c>
      <c r="Q184" s="6">
        <f t="shared" si="35"/>
        <v>32.64</v>
      </c>
      <c r="R184" s="6">
        <f t="shared" si="36"/>
        <v>-15.481439999999999</v>
      </c>
      <c r="S184" s="44">
        <f t="shared" si="37"/>
        <v>-15.296390000000001</v>
      </c>
      <c r="T184" s="44">
        <f t="shared" si="38"/>
        <v>-15.219735999999999</v>
      </c>
      <c r="U184" s="44">
        <f t="shared" si="39"/>
        <v>-15.180182</v>
      </c>
      <c r="V184" s="44">
        <f t="shared" si="40"/>
        <v>-15.190473000000001</v>
      </c>
      <c r="W184" s="44">
        <f t="shared" si="41"/>
        <v>-15.745481</v>
      </c>
    </row>
    <row r="185" spans="2:23" x14ac:dyDescent="0.25">
      <c r="B185" s="88">
        <v>32160000000</v>
      </c>
      <c r="C185" s="88">
        <v>-10.992711</v>
      </c>
      <c r="E185" s="6">
        <f t="shared" si="28"/>
        <v>32.799999999999997</v>
      </c>
      <c r="F185" s="6">
        <f t="shared" si="29"/>
        <v>-11.022624</v>
      </c>
      <c r="G185" s="44">
        <f t="shared" si="30"/>
        <v>-11.147748</v>
      </c>
      <c r="H185" s="44">
        <f t="shared" si="31"/>
        <v>-11.418431</v>
      </c>
      <c r="I185" s="44">
        <f t="shared" si="32"/>
        <v>-12.346791</v>
      </c>
      <c r="J185" s="44">
        <f t="shared" si="33"/>
        <v>-26.387460999999998</v>
      </c>
      <c r="K185" s="44">
        <f t="shared" si="34"/>
        <v>-61.609282999999998</v>
      </c>
      <c r="L185" s="44"/>
      <c r="N185" s="88">
        <v>32160000000</v>
      </c>
      <c r="O185" s="88">
        <v>-16.858595000000001</v>
      </c>
      <c r="Q185" s="6">
        <f t="shared" si="35"/>
        <v>32.799999999999997</v>
      </c>
      <c r="R185" s="6">
        <f t="shared" si="36"/>
        <v>-14.157674999999999</v>
      </c>
      <c r="S185" s="44">
        <f t="shared" si="37"/>
        <v>-14.070909</v>
      </c>
      <c r="T185" s="44">
        <f t="shared" si="38"/>
        <v>-13.9535</v>
      </c>
      <c r="U185" s="44">
        <f t="shared" si="39"/>
        <v>-13.916656</v>
      </c>
      <c r="V185" s="44">
        <f t="shared" si="40"/>
        <v>-14.126201</v>
      </c>
      <c r="W185" s="44">
        <f t="shared" si="41"/>
        <v>-14.796749</v>
      </c>
    </row>
    <row r="186" spans="2:23" x14ac:dyDescent="0.25">
      <c r="B186" s="88">
        <v>32320000000</v>
      </c>
      <c r="C186" s="88">
        <v>-11.175723</v>
      </c>
      <c r="E186" s="6">
        <f t="shared" si="28"/>
        <v>32.96</v>
      </c>
      <c r="F186" s="6">
        <f t="shared" si="29"/>
        <v>-10.958417000000001</v>
      </c>
      <c r="G186" s="44">
        <f t="shared" si="30"/>
        <v>-11.093878</v>
      </c>
      <c r="H186" s="44">
        <f t="shared" si="31"/>
        <v>-11.336206000000001</v>
      </c>
      <c r="I186" s="44">
        <f t="shared" si="32"/>
        <v>-11.830276</v>
      </c>
      <c r="J186" s="44">
        <f t="shared" si="33"/>
        <v>-20.105969999999999</v>
      </c>
      <c r="K186" s="44">
        <f t="shared" si="34"/>
        <v>-57.642947999999997</v>
      </c>
      <c r="L186" s="44"/>
      <c r="N186" s="88">
        <v>32320000000</v>
      </c>
      <c r="O186" s="88">
        <v>-16.988652999999999</v>
      </c>
      <c r="Q186" s="6">
        <f t="shared" si="35"/>
        <v>32.96</v>
      </c>
      <c r="R186" s="6">
        <f t="shared" si="36"/>
        <v>-13.014244</v>
      </c>
      <c r="S186" s="44">
        <f t="shared" si="37"/>
        <v>-12.902431</v>
      </c>
      <c r="T186" s="44">
        <f t="shared" si="38"/>
        <v>-12.851292000000001</v>
      </c>
      <c r="U186" s="44">
        <f t="shared" si="39"/>
        <v>-12.877755000000001</v>
      </c>
      <c r="V186" s="44">
        <f t="shared" si="40"/>
        <v>-13.208981</v>
      </c>
      <c r="W186" s="44">
        <f t="shared" si="41"/>
        <v>-14.461541</v>
      </c>
    </row>
    <row r="187" spans="2:23" x14ac:dyDescent="0.25">
      <c r="B187" s="88">
        <v>32480000000</v>
      </c>
      <c r="C187" s="88">
        <v>-11.199331000000001</v>
      </c>
      <c r="E187" s="6">
        <f t="shared" si="28"/>
        <v>33.119999999999997</v>
      </c>
      <c r="F187" s="6">
        <f t="shared" si="29"/>
        <v>-10.983571</v>
      </c>
      <c r="G187" s="44">
        <f t="shared" si="30"/>
        <v>-11.071375</v>
      </c>
      <c r="H187" s="44">
        <f t="shared" si="31"/>
        <v>-11.237026</v>
      </c>
      <c r="I187" s="44">
        <f t="shared" si="32"/>
        <v>-11.595230000000001</v>
      </c>
      <c r="J187" s="44">
        <f t="shared" si="33"/>
        <v>-14.758766</v>
      </c>
      <c r="K187" s="44">
        <f t="shared" si="34"/>
        <v>-37.502124999999999</v>
      </c>
      <c r="L187" s="44"/>
      <c r="N187" s="88">
        <v>32480000000</v>
      </c>
      <c r="O187" s="88">
        <v>-16.532074000000001</v>
      </c>
      <c r="Q187" s="6">
        <f t="shared" si="35"/>
        <v>33.119999999999997</v>
      </c>
      <c r="R187" s="6">
        <f t="shared" si="36"/>
        <v>-12.073551999999999</v>
      </c>
      <c r="S187" s="44">
        <f t="shared" si="37"/>
        <v>-11.994721999999999</v>
      </c>
      <c r="T187" s="44">
        <f t="shared" si="38"/>
        <v>-11.985313</v>
      </c>
      <c r="U187" s="44">
        <f t="shared" si="39"/>
        <v>-12.074431000000001</v>
      </c>
      <c r="V187" s="44">
        <f t="shared" si="40"/>
        <v>-12.587259</v>
      </c>
      <c r="W187" s="44">
        <f t="shared" si="41"/>
        <v>-14.660647000000001</v>
      </c>
    </row>
    <row r="188" spans="2:23" x14ac:dyDescent="0.25">
      <c r="B188" s="88">
        <v>32640000000</v>
      </c>
      <c r="C188" s="88">
        <v>-11.065213</v>
      </c>
      <c r="E188" s="6">
        <f t="shared" si="28"/>
        <v>33.28</v>
      </c>
      <c r="F188" s="6">
        <f t="shared" si="29"/>
        <v>-11.102319</v>
      </c>
      <c r="G188" s="44">
        <f t="shared" si="30"/>
        <v>-11.139531</v>
      </c>
      <c r="H188" s="44">
        <f t="shared" si="31"/>
        <v>-11.291553</v>
      </c>
      <c r="I188" s="44">
        <f t="shared" si="32"/>
        <v>-11.568331000000001</v>
      </c>
      <c r="J188" s="44">
        <f t="shared" si="33"/>
        <v>-12.854765</v>
      </c>
      <c r="K188" s="44">
        <f t="shared" si="34"/>
        <v>-24.954961999999998</v>
      </c>
      <c r="L188" s="44"/>
      <c r="N188" s="88">
        <v>32640000000</v>
      </c>
      <c r="O188" s="88">
        <v>-15.481439999999999</v>
      </c>
      <c r="Q188" s="6">
        <f t="shared" si="35"/>
        <v>33.28</v>
      </c>
      <c r="R188" s="6">
        <f t="shared" si="36"/>
        <v>-11.404806000000001</v>
      </c>
      <c r="S188" s="44">
        <f t="shared" si="37"/>
        <v>-11.390037</v>
      </c>
      <c r="T188" s="44">
        <f t="shared" si="38"/>
        <v>-11.386953999999999</v>
      </c>
      <c r="U188" s="44">
        <f t="shared" si="39"/>
        <v>-11.517151</v>
      </c>
      <c r="V188" s="44">
        <f t="shared" si="40"/>
        <v>-12.270053000000001</v>
      </c>
      <c r="W188" s="44">
        <f t="shared" si="41"/>
        <v>-15.751059</v>
      </c>
    </row>
    <row r="189" spans="2:23" x14ac:dyDescent="0.25">
      <c r="B189" s="88">
        <v>32800000000</v>
      </c>
      <c r="C189" s="88">
        <v>-11.022624</v>
      </c>
      <c r="E189" s="6">
        <f t="shared" si="28"/>
        <v>33.44</v>
      </c>
      <c r="F189" s="6">
        <f t="shared" si="29"/>
        <v>-11.276776</v>
      </c>
      <c r="G189" s="44">
        <f t="shared" si="30"/>
        <v>-11.316454</v>
      </c>
      <c r="H189" s="44">
        <f t="shared" si="31"/>
        <v>-11.408094999999999</v>
      </c>
      <c r="I189" s="44">
        <f t="shared" si="32"/>
        <v>-11.616212000000001</v>
      </c>
      <c r="J189" s="44">
        <f t="shared" si="33"/>
        <v>-12.405984999999999</v>
      </c>
      <c r="K189" s="44">
        <f t="shared" si="34"/>
        <v>-18.686806000000001</v>
      </c>
      <c r="L189" s="44"/>
      <c r="N189" s="88">
        <v>32800000000</v>
      </c>
      <c r="O189" s="88">
        <v>-14.157674999999999</v>
      </c>
      <c r="Q189" s="6">
        <f t="shared" si="35"/>
        <v>33.44</v>
      </c>
      <c r="R189" s="6">
        <f t="shared" si="36"/>
        <v>-11.033060000000001</v>
      </c>
      <c r="S189" s="44">
        <f t="shared" si="37"/>
        <v>-11.020633</v>
      </c>
      <c r="T189" s="44">
        <f t="shared" si="38"/>
        <v>-11.071415</v>
      </c>
      <c r="U189" s="44">
        <f t="shared" si="39"/>
        <v>-11.250655</v>
      </c>
      <c r="V189" s="44">
        <f t="shared" si="40"/>
        <v>-12.178675999999999</v>
      </c>
      <c r="W189" s="44">
        <f t="shared" si="41"/>
        <v>-17.352271999999999</v>
      </c>
    </row>
    <row r="190" spans="2:23" x14ac:dyDescent="0.25">
      <c r="B190" s="88">
        <v>32960000000</v>
      </c>
      <c r="C190" s="88">
        <v>-10.958417000000001</v>
      </c>
      <c r="E190" s="6">
        <f t="shared" si="28"/>
        <v>33.6</v>
      </c>
      <c r="F190" s="6">
        <f t="shared" si="29"/>
        <v>-11.507372999999999</v>
      </c>
      <c r="G190" s="44">
        <f t="shared" si="30"/>
        <v>-11.523345000000001</v>
      </c>
      <c r="H190" s="44">
        <f t="shared" si="31"/>
        <v>-11.627924</v>
      </c>
      <c r="I190" s="44">
        <f t="shared" si="32"/>
        <v>-11.818142999999999</v>
      </c>
      <c r="J190" s="44">
        <f t="shared" si="33"/>
        <v>-12.496689</v>
      </c>
      <c r="K190" s="44">
        <f t="shared" si="34"/>
        <v>-16.065263999999999</v>
      </c>
      <c r="L190" s="44"/>
      <c r="N190" s="88">
        <v>32960000000</v>
      </c>
      <c r="O190" s="88">
        <v>-13.014244</v>
      </c>
      <c r="Q190" s="6">
        <f t="shared" si="35"/>
        <v>33.6</v>
      </c>
      <c r="R190" s="6">
        <f t="shared" si="36"/>
        <v>-10.94035</v>
      </c>
      <c r="S190" s="44">
        <f t="shared" si="37"/>
        <v>-10.931683</v>
      </c>
      <c r="T190" s="44">
        <f t="shared" si="38"/>
        <v>-11.020265</v>
      </c>
      <c r="U190" s="44">
        <f t="shared" si="39"/>
        <v>-11.236280000000001</v>
      </c>
      <c r="V190" s="44">
        <f t="shared" si="40"/>
        <v>-12.337408</v>
      </c>
      <c r="W190" s="44">
        <f t="shared" si="41"/>
        <v>-18.864409999999999</v>
      </c>
    </row>
    <row r="191" spans="2:23" x14ac:dyDescent="0.25">
      <c r="B191" s="88">
        <v>33120000000</v>
      </c>
      <c r="C191" s="88">
        <v>-10.983571</v>
      </c>
      <c r="E191" s="6">
        <f t="shared" si="28"/>
        <v>33.76</v>
      </c>
      <c r="F191" s="6">
        <f t="shared" si="29"/>
        <v>-11.785491</v>
      </c>
      <c r="G191" s="44">
        <f t="shared" si="30"/>
        <v>-11.795114999999999</v>
      </c>
      <c r="H191" s="44">
        <f t="shared" si="31"/>
        <v>-11.889281</v>
      </c>
      <c r="I191" s="44">
        <f t="shared" si="32"/>
        <v>-12.06644</v>
      </c>
      <c r="J191" s="44">
        <f t="shared" si="33"/>
        <v>-12.697469999999999</v>
      </c>
      <c r="K191" s="44">
        <f t="shared" si="34"/>
        <v>-15.74011</v>
      </c>
      <c r="L191" s="44"/>
      <c r="N191" s="88">
        <v>33120000000</v>
      </c>
      <c r="O191" s="88">
        <v>-12.073551999999999</v>
      </c>
      <c r="Q191" s="6">
        <f t="shared" si="35"/>
        <v>33.76</v>
      </c>
      <c r="R191" s="6">
        <f t="shared" si="36"/>
        <v>-10.977285999999999</v>
      </c>
      <c r="S191" s="44">
        <f t="shared" si="37"/>
        <v>-10.978489</v>
      </c>
      <c r="T191" s="44">
        <f t="shared" si="38"/>
        <v>-11.101190000000001</v>
      </c>
      <c r="U191" s="44">
        <f t="shared" si="39"/>
        <v>-11.309082</v>
      </c>
      <c r="V191" s="44">
        <f t="shared" si="40"/>
        <v>-12.768492999999999</v>
      </c>
      <c r="W191" s="44">
        <f t="shared" si="41"/>
        <v>-21.466581000000001</v>
      </c>
    </row>
    <row r="192" spans="2:23" x14ac:dyDescent="0.25">
      <c r="B192" s="88">
        <v>33280000000</v>
      </c>
      <c r="C192" s="88">
        <v>-11.102319</v>
      </c>
      <c r="E192" s="6">
        <f t="shared" si="28"/>
        <v>33.92</v>
      </c>
      <c r="F192" s="6">
        <f t="shared" si="29"/>
        <v>-11.982146999999999</v>
      </c>
      <c r="G192" s="44">
        <f t="shared" si="30"/>
        <v>-12.015354</v>
      </c>
      <c r="H192" s="44">
        <f t="shared" si="31"/>
        <v>-12.099409</v>
      </c>
      <c r="I192" s="44">
        <f t="shared" si="32"/>
        <v>-12.290241999999999</v>
      </c>
      <c r="J192" s="44">
        <f t="shared" si="33"/>
        <v>-12.91766</v>
      </c>
      <c r="K192" s="44">
        <f t="shared" si="34"/>
        <v>-15.934015</v>
      </c>
      <c r="L192" s="44"/>
      <c r="N192" s="88">
        <v>33280000000</v>
      </c>
      <c r="O192" s="88">
        <v>-11.404806000000001</v>
      </c>
      <c r="Q192" s="6">
        <f t="shared" si="35"/>
        <v>33.92</v>
      </c>
      <c r="R192" s="6">
        <f t="shared" si="36"/>
        <v>-11.052708000000001</v>
      </c>
      <c r="S192" s="44">
        <f t="shared" si="37"/>
        <v>-11.105855</v>
      </c>
      <c r="T192" s="44">
        <f t="shared" si="38"/>
        <v>-11.181222</v>
      </c>
      <c r="U192" s="44">
        <f t="shared" si="39"/>
        <v>-11.46124</v>
      </c>
      <c r="V192" s="44">
        <f t="shared" si="40"/>
        <v>-13.386827</v>
      </c>
      <c r="W192" s="44">
        <f t="shared" si="41"/>
        <v>-24.803256999999999</v>
      </c>
    </row>
    <row r="193" spans="2:23" x14ac:dyDescent="0.25">
      <c r="B193" s="88">
        <v>33440000000</v>
      </c>
      <c r="C193" s="88">
        <v>-11.276776</v>
      </c>
      <c r="E193" s="6">
        <f t="shared" si="28"/>
        <v>34.08</v>
      </c>
      <c r="F193" s="6">
        <f t="shared" si="29"/>
        <v>-12.223523999999999</v>
      </c>
      <c r="G193" s="44">
        <f t="shared" si="30"/>
        <v>-12.256758</v>
      </c>
      <c r="H193" s="44">
        <f t="shared" si="31"/>
        <v>-12.364489000000001</v>
      </c>
      <c r="I193" s="44">
        <f t="shared" si="32"/>
        <v>-12.576338</v>
      </c>
      <c r="J193" s="44">
        <f t="shared" si="33"/>
        <v>-13.183106</v>
      </c>
      <c r="K193" s="44">
        <f t="shared" si="34"/>
        <v>-16.726870999999999</v>
      </c>
      <c r="L193" s="44"/>
      <c r="N193" s="88">
        <v>33440000000</v>
      </c>
      <c r="O193" s="88">
        <v>-11.033060000000001</v>
      </c>
      <c r="Q193" s="6">
        <f t="shared" si="35"/>
        <v>34.08</v>
      </c>
      <c r="R193" s="6">
        <f t="shared" si="36"/>
        <v>-11.216074000000001</v>
      </c>
      <c r="S193" s="44">
        <f t="shared" si="37"/>
        <v>-11.274193</v>
      </c>
      <c r="T193" s="44">
        <f t="shared" si="38"/>
        <v>-11.396876000000001</v>
      </c>
      <c r="U193" s="44">
        <f t="shared" si="39"/>
        <v>-11.691096999999999</v>
      </c>
      <c r="V193" s="44">
        <f t="shared" si="40"/>
        <v>-14.346021</v>
      </c>
      <c r="W193" s="44">
        <f t="shared" si="41"/>
        <v>-29.534929000000002</v>
      </c>
    </row>
    <row r="194" spans="2:23" x14ac:dyDescent="0.25">
      <c r="B194" s="88">
        <v>33600000000</v>
      </c>
      <c r="C194" s="88">
        <v>-11.507372999999999</v>
      </c>
      <c r="E194" s="6">
        <f t="shared" si="28"/>
        <v>34.24</v>
      </c>
      <c r="F194" s="6">
        <f t="shared" si="29"/>
        <v>-12.418053</v>
      </c>
      <c r="G194" s="44">
        <f t="shared" si="30"/>
        <v>-12.484406999999999</v>
      </c>
      <c r="H194" s="44">
        <f t="shared" si="31"/>
        <v>-12.605103</v>
      </c>
      <c r="I194" s="44">
        <f t="shared" si="32"/>
        <v>-12.836145</v>
      </c>
      <c r="J194" s="44">
        <f t="shared" si="33"/>
        <v>-13.457655000000001</v>
      </c>
      <c r="K194" s="44">
        <f t="shared" si="34"/>
        <v>-18.157253000000001</v>
      </c>
      <c r="L194" s="44"/>
      <c r="N194" s="88">
        <v>33600000000</v>
      </c>
      <c r="O194" s="88">
        <v>-10.94035</v>
      </c>
      <c r="Q194" s="6">
        <f t="shared" si="35"/>
        <v>34.24</v>
      </c>
      <c r="R194" s="6">
        <f t="shared" si="36"/>
        <v>-11.368264999999999</v>
      </c>
      <c r="S194" s="44">
        <f t="shared" si="37"/>
        <v>-11.466473000000001</v>
      </c>
      <c r="T194" s="44">
        <f t="shared" si="38"/>
        <v>-11.606557</v>
      </c>
      <c r="U194" s="44">
        <f t="shared" si="39"/>
        <v>-12.003833999999999</v>
      </c>
      <c r="V194" s="44">
        <f t="shared" si="40"/>
        <v>-15.635697</v>
      </c>
      <c r="W194" s="44">
        <f t="shared" si="41"/>
        <v>-35.041676000000002</v>
      </c>
    </row>
    <row r="195" spans="2:23" x14ac:dyDescent="0.25">
      <c r="B195" s="88">
        <v>33760000000</v>
      </c>
      <c r="C195" s="88">
        <v>-11.785491</v>
      </c>
      <c r="E195" s="6">
        <f t="shared" si="28"/>
        <v>34.4</v>
      </c>
      <c r="F195" s="6">
        <f t="shared" si="29"/>
        <v>-12.608245999999999</v>
      </c>
      <c r="G195" s="44">
        <f t="shared" si="30"/>
        <v>-12.672363000000001</v>
      </c>
      <c r="H195" s="44">
        <f t="shared" si="31"/>
        <v>-12.796608000000001</v>
      </c>
      <c r="I195" s="44">
        <f t="shared" si="32"/>
        <v>-13.015681000000001</v>
      </c>
      <c r="J195" s="44">
        <f t="shared" si="33"/>
        <v>-13.691659</v>
      </c>
      <c r="K195" s="44">
        <f t="shared" si="34"/>
        <v>-19.693617</v>
      </c>
      <c r="L195" s="44"/>
      <c r="N195" s="88">
        <v>33760000000</v>
      </c>
      <c r="O195" s="88">
        <v>-10.977285999999999</v>
      </c>
      <c r="Q195" s="6">
        <f t="shared" si="35"/>
        <v>34.4</v>
      </c>
      <c r="R195" s="6">
        <f t="shared" si="36"/>
        <v>-11.554314</v>
      </c>
      <c r="S195" s="44">
        <f t="shared" si="37"/>
        <v>-11.639068</v>
      </c>
      <c r="T195" s="44">
        <f t="shared" si="38"/>
        <v>-11.830215000000001</v>
      </c>
      <c r="U195" s="44">
        <f t="shared" si="39"/>
        <v>-12.300632</v>
      </c>
      <c r="V195" s="44">
        <f t="shared" si="40"/>
        <v>-16.747817999999999</v>
      </c>
      <c r="W195" s="44">
        <f t="shared" si="41"/>
        <v>-38.859530999999997</v>
      </c>
    </row>
    <row r="196" spans="2:23" x14ac:dyDescent="0.25">
      <c r="B196" s="88">
        <v>33920000000</v>
      </c>
      <c r="C196" s="88">
        <v>-11.982146999999999</v>
      </c>
      <c r="E196" s="6">
        <f t="shared" si="28"/>
        <v>34.56</v>
      </c>
      <c r="F196" s="6">
        <f t="shared" si="29"/>
        <v>-12.557907999999999</v>
      </c>
      <c r="G196" s="44">
        <f t="shared" si="30"/>
        <v>-12.640278</v>
      </c>
      <c r="H196" s="44">
        <f t="shared" si="31"/>
        <v>-12.758921000000001</v>
      </c>
      <c r="I196" s="44">
        <f t="shared" si="32"/>
        <v>-12.982308</v>
      </c>
      <c r="J196" s="44">
        <f t="shared" si="33"/>
        <v>-13.630191</v>
      </c>
      <c r="K196" s="44">
        <f t="shared" si="34"/>
        <v>-20.461507999999998</v>
      </c>
      <c r="L196" s="44"/>
      <c r="N196" s="88">
        <v>33920000000</v>
      </c>
      <c r="O196" s="88">
        <v>-11.052708000000001</v>
      </c>
      <c r="Q196" s="6">
        <f t="shared" si="35"/>
        <v>34.56</v>
      </c>
      <c r="R196" s="6">
        <f t="shared" si="36"/>
        <v>-11.680402000000001</v>
      </c>
      <c r="S196" s="44">
        <f t="shared" si="37"/>
        <v>-11.760655</v>
      </c>
      <c r="T196" s="44">
        <f t="shared" si="38"/>
        <v>-11.994373</v>
      </c>
      <c r="U196" s="44">
        <f t="shared" si="39"/>
        <v>-12.491467999999999</v>
      </c>
      <c r="V196" s="44">
        <f t="shared" si="40"/>
        <v>-16.913685000000001</v>
      </c>
      <c r="W196" s="44">
        <f t="shared" si="41"/>
        <v>-39.59478</v>
      </c>
    </row>
    <row r="197" spans="2:23" x14ac:dyDescent="0.25">
      <c r="B197" s="88">
        <v>34080000000</v>
      </c>
      <c r="C197" s="88">
        <v>-12.223523999999999</v>
      </c>
      <c r="E197" s="6">
        <f t="shared" ref="E197:E205" si="42">B201/1000000000</f>
        <v>34.72</v>
      </c>
      <c r="F197" s="6">
        <f t="shared" ref="F197:F205" si="43">C201</f>
        <v>-12.340505</v>
      </c>
      <c r="G197" s="44">
        <f t="shared" ref="G197:G205" si="44">C407</f>
        <v>-12.432046</v>
      </c>
      <c r="H197" s="44">
        <f t="shared" ref="H197:H205" si="45">C613</f>
        <v>-12.550667000000001</v>
      </c>
      <c r="I197" s="44">
        <f t="shared" ref="I197:I205" si="46">C819</f>
        <v>-12.750102</v>
      </c>
      <c r="J197" s="44">
        <f t="shared" ref="J197:J205" si="47">C1025</f>
        <v>-13.375946000000001</v>
      </c>
      <c r="K197" s="44">
        <f t="shared" ref="K197:K205" si="48">C1231</f>
        <v>-20.227941999999999</v>
      </c>
      <c r="L197" s="44"/>
      <c r="N197" s="88">
        <v>34080000000</v>
      </c>
      <c r="O197" s="88">
        <v>-11.216074000000001</v>
      </c>
      <c r="Q197" s="6">
        <f t="shared" ref="Q197:Q205" si="49">N201/1000000000</f>
        <v>34.72</v>
      </c>
      <c r="R197" s="6">
        <f t="shared" ref="R197:R205" si="50">O201</f>
        <v>-11.653725</v>
      </c>
      <c r="S197" s="44">
        <f t="shared" ref="S197:S205" si="51">O407</f>
        <v>-11.753556</v>
      </c>
      <c r="T197" s="44">
        <f t="shared" ref="T197:T205" si="52">O613</f>
        <v>-11.990148</v>
      </c>
      <c r="U197" s="44">
        <f t="shared" ref="U197:U205" si="53">O819</f>
        <v>-12.475244</v>
      </c>
      <c r="V197" s="44">
        <f t="shared" ref="V197:V205" si="54">O1025</f>
        <v>-16.075087</v>
      </c>
      <c r="W197" s="44">
        <f t="shared" ref="W197:W205" si="55">O1231</f>
        <v>-36.686450999999998</v>
      </c>
    </row>
    <row r="198" spans="2:23" x14ac:dyDescent="0.25">
      <c r="B198" s="88">
        <v>34240000000</v>
      </c>
      <c r="C198" s="88">
        <v>-12.418053</v>
      </c>
      <c r="E198" s="6">
        <f t="shared" si="42"/>
        <v>34.880000000000003</v>
      </c>
      <c r="F198" s="6">
        <f t="shared" si="43"/>
        <v>-12.194513000000001</v>
      </c>
      <c r="G198" s="44">
        <f t="shared" si="44"/>
        <v>-12.261231</v>
      </c>
      <c r="H198" s="44">
        <f t="shared" si="45"/>
        <v>-12.398149</v>
      </c>
      <c r="I198" s="44">
        <f t="shared" si="46"/>
        <v>-12.617327</v>
      </c>
      <c r="J198" s="44">
        <f t="shared" si="47"/>
        <v>-13.104521</v>
      </c>
      <c r="K198" s="44">
        <f t="shared" si="48"/>
        <v>-18.893408000000001</v>
      </c>
      <c r="L198" s="44"/>
      <c r="N198" s="88">
        <v>34240000000</v>
      </c>
      <c r="O198" s="88">
        <v>-11.368264999999999</v>
      </c>
      <c r="Q198" s="6">
        <f t="shared" si="49"/>
        <v>34.880000000000003</v>
      </c>
      <c r="R198" s="6">
        <f t="shared" si="50"/>
        <v>-11.610283000000001</v>
      </c>
      <c r="S198" s="44">
        <f t="shared" si="51"/>
        <v>-11.7088</v>
      </c>
      <c r="T198" s="44">
        <f t="shared" si="52"/>
        <v>-11.883285000000001</v>
      </c>
      <c r="U198" s="44">
        <f t="shared" si="53"/>
        <v>-12.334092</v>
      </c>
      <c r="V198" s="44">
        <f t="shared" si="54"/>
        <v>-14.9429</v>
      </c>
      <c r="W198" s="44">
        <f t="shared" si="55"/>
        <v>-31.412953999999999</v>
      </c>
    </row>
    <row r="199" spans="2:23" x14ac:dyDescent="0.25">
      <c r="B199" s="88">
        <v>34400000000</v>
      </c>
      <c r="C199" s="88">
        <v>-12.608245999999999</v>
      </c>
      <c r="E199" s="6">
        <f t="shared" si="42"/>
        <v>35.04</v>
      </c>
      <c r="F199" s="6">
        <f t="shared" si="43"/>
        <v>-12.034176</v>
      </c>
      <c r="G199" s="44">
        <f t="shared" si="44"/>
        <v>-12.094469999999999</v>
      </c>
      <c r="H199" s="44">
        <f t="shared" si="45"/>
        <v>-12.207112</v>
      </c>
      <c r="I199" s="44">
        <f t="shared" si="46"/>
        <v>-12.399087</v>
      </c>
      <c r="J199" s="44">
        <f t="shared" si="47"/>
        <v>-12.778103</v>
      </c>
      <c r="K199" s="44">
        <f t="shared" si="48"/>
        <v>-17.683792</v>
      </c>
      <c r="L199" s="44"/>
      <c r="N199" s="88">
        <v>34400000000</v>
      </c>
      <c r="O199" s="88">
        <v>-11.554314</v>
      </c>
      <c r="Q199" s="6">
        <f t="shared" si="49"/>
        <v>35.04</v>
      </c>
      <c r="R199" s="6">
        <f t="shared" si="50"/>
        <v>-11.47542</v>
      </c>
      <c r="S199" s="44">
        <f t="shared" si="51"/>
        <v>-11.558322</v>
      </c>
      <c r="T199" s="44">
        <f t="shared" si="52"/>
        <v>-11.753781</v>
      </c>
      <c r="U199" s="44">
        <f t="shared" si="53"/>
        <v>-12.174867000000001</v>
      </c>
      <c r="V199" s="44">
        <f t="shared" si="54"/>
        <v>-14.311196000000001</v>
      </c>
      <c r="W199" s="44">
        <f t="shared" si="55"/>
        <v>-28.233459</v>
      </c>
    </row>
    <row r="200" spans="2:23" x14ac:dyDescent="0.25">
      <c r="B200" s="88">
        <v>34560000000</v>
      </c>
      <c r="C200" s="88">
        <v>-12.557907999999999</v>
      </c>
      <c r="E200" s="6">
        <f t="shared" si="42"/>
        <v>35.200000000000003</v>
      </c>
      <c r="F200" s="6">
        <f t="shared" si="43"/>
        <v>-12.014369</v>
      </c>
      <c r="G200" s="44">
        <f t="shared" si="44"/>
        <v>-12.062813</v>
      </c>
      <c r="H200" s="44">
        <f t="shared" si="45"/>
        <v>-12.160805</v>
      </c>
      <c r="I200" s="44">
        <f t="shared" si="46"/>
        <v>-12.346024999999999</v>
      </c>
      <c r="J200" s="44">
        <f t="shared" si="47"/>
        <v>-12.680827000000001</v>
      </c>
      <c r="K200" s="44">
        <f t="shared" si="48"/>
        <v>-16.462681</v>
      </c>
      <c r="L200" s="44"/>
      <c r="N200" s="88">
        <v>34560000000</v>
      </c>
      <c r="O200" s="88">
        <v>-11.680402000000001</v>
      </c>
      <c r="Q200" s="6">
        <f t="shared" si="49"/>
        <v>35.200000000000003</v>
      </c>
      <c r="R200" s="6">
        <f t="shared" si="50"/>
        <v>-11.439531000000001</v>
      </c>
      <c r="S200" s="44">
        <f t="shared" si="51"/>
        <v>-11.513769999999999</v>
      </c>
      <c r="T200" s="44">
        <f t="shared" si="52"/>
        <v>-11.695615</v>
      </c>
      <c r="U200" s="44">
        <f t="shared" si="53"/>
        <v>-12.088601000000001</v>
      </c>
      <c r="V200" s="44">
        <f t="shared" si="54"/>
        <v>-13.814935999999999</v>
      </c>
      <c r="W200" s="44">
        <f t="shared" si="55"/>
        <v>-25.789850000000001</v>
      </c>
    </row>
    <row r="201" spans="2:23" x14ac:dyDescent="0.25">
      <c r="B201" s="88">
        <v>34720000000</v>
      </c>
      <c r="C201" s="88">
        <v>-12.340505</v>
      </c>
      <c r="E201" s="6">
        <f t="shared" si="42"/>
        <v>35.36</v>
      </c>
      <c r="F201" s="6">
        <f t="shared" si="43"/>
        <v>-12.100714999999999</v>
      </c>
      <c r="G201" s="44">
        <f t="shared" si="44"/>
        <v>-12.139709</v>
      </c>
      <c r="H201" s="44">
        <f t="shared" si="45"/>
        <v>-12.232718999999999</v>
      </c>
      <c r="I201" s="44">
        <f t="shared" si="46"/>
        <v>-12.390382000000001</v>
      </c>
      <c r="J201" s="44">
        <f t="shared" si="47"/>
        <v>-12.691401000000001</v>
      </c>
      <c r="K201" s="44">
        <f t="shared" si="48"/>
        <v>-15.486859000000001</v>
      </c>
      <c r="L201" s="44"/>
      <c r="N201" s="88">
        <v>34720000000</v>
      </c>
      <c r="O201" s="88">
        <v>-11.653725</v>
      </c>
      <c r="Q201" s="6">
        <f t="shared" si="49"/>
        <v>35.36</v>
      </c>
      <c r="R201" s="6">
        <f t="shared" si="50"/>
        <v>-11.420403</v>
      </c>
      <c r="S201" s="44">
        <f t="shared" si="51"/>
        <v>-11.49619</v>
      </c>
      <c r="T201" s="44">
        <f t="shared" si="52"/>
        <v>-11.641501</v>
      </c>
      <c r="U201" s="44">
        <f t="shared" si="53"/>
        <v>-12.045049000000001</v>
      </c>
      <c r="V201" s="44">
        <f t="shared" si="54"/>
        <v>-13.413579</v>
      </c>
      <c r="W201" s="44">
        <f t="shared" si="55"/>
        <v>-23.712986000000001</v>
      </c>
    </row>
    <row r="202" spans="2:23" x14ac:dyDescent="0.25">
      <c r="B202" s="88">
        <v>34880000000</v>
      </c>
      <c r="C202" s="88">
        <v>-12.194513000000001</v>
      </c>
      <c r="E202" s="6">
        <f t="shared" si="42"/>
        <v>35.520000000000003</v>
      </c>
      <c r="F202" s="6">
        <f t="shared" si="43"/>
        <v>-12.222488</v>
      </c>
      <c r="G202" s="44">
        <f t="shared" si="44"/>
        <v>-12.287243999999999</v>
      </c>
      <c r="H202" s="44">
        <f t="shared" si="45"/>
        <v>-12.355352</v>
      </c>
      <c r="I202" s="44">
        <f t="shared" si="46"/>
        <v>-12.499959</v>
      </c>
      <c r="J202" s="44">
        <f t="shared" si="47"/>
        <v>-12.785425999999999</v>
      </c>
      <c r="K202" s="44">
        <f t="shared" si="48"/>
        <v>-14.774087</v>
      </c>
      <c r="L202" s="44"/>
      <c r="N202" s="88">
        <v>34880000000</v>
      </c>
      <c r="O202" s="88">
        <v>-11.610283000000001</v>
      </c>
      <c r="Q202" s="6">
        <f t="shared" si="49"/>
        <v>35.520000000000003</v>
      </c>
      <c r="R202" s="6">
        <f t="shared" si="50"/>
        <v>-11.446337</v>
      </c>
      <c r="S202" s="44">
        <f t="shared" si="51"/>
        <v>-11.502485999999999</v>
      </c>
      <c r="T202" s="44">
        <f t="shared" si="52"/>
        <v>-11.649578</v>
      </c>
      <c r="U202" s="44">
        <f t="shared" si="53"/>
        <v>-12.004892999999999</v>
      </c>
      <c r="V202" s="44">
        <f t="shared" si="54"/>
        <v>-13.023676999999999</v>
      </c>
      <c r="W202" s="44">
        <f t="shared" si="55"/>
        <v>-21.400051000000001</v>
      </c>
    </row>
    <row r="203" spans="2:23" x14ac:dyDescent="0.25">
      <c r="B203" s="88">
        <v>35040000000</v>
      </c>
      <c r="C203" s="88">
        <v>-12.034176</v>
      </c>
      <c r="E203" s="6">
        <f t="shared" si="42"/>
        <v>35.68</v>
      </c>
      <c r="F203" s="6">
        <f t="shared" si="43"/>
        <v>-12.385994999999999</v>
      </c>
      <c r="G203" s="44">
        <f t="shared" si="44"/>
        <v>-12.451344000000001</v>
      </c>
      <c r="H203" s="44">
        <f t="shared" si="45"/>
        <v>-12.486659</v>
      </c>
      <c r="I203" s="44">
        <f t="shared" si="46"/>
        <v>-12.60219</v>
      </c>
      <c r="J203" s="44">
        <f t="shared" si="47"/>
        <v>-12.825113999999999</v>
      </c>
      <c r="K203" s="44">
        <f t="shared" si="48"/>
        <v>-13.939014</v>
      </c>
      <c r="L203" s="44"/>
      <c r="N203" s="88">
        <v>35040000000</v>
      </c>
      <c r="O203" s="88">
        <v>-11.47542</v>
      </c>
      <c r="Q203" s="6">
        <f t="shared" si="49"/>
        <v>35.68</v>
      </c>
      <c r="R203" s="6">
        <f t="shared" si="50"/>
        <v>-11.477364</v>
      </c>
      <c r="S203" s="44">
        <f t="shared" si="51"/>
        <v>-11.541371</v>
      </c>
      <c r="T203" s="44">
        <f t="shared" si="52"/>
        <v>-11.685885000000001</v>
      </c>
      <c r="U203" s="44">
        <f t="shared" si="53"/>
        <v>-11.976062000000001</v>
      </c>
      <c r="V203" s="44">
        <f t="shared" si="54"/>
        <v>-12.717813</v>
      </c>
      <c r="W203" s="44">
        <f t="shared" si="55"/>
        <v>-18.360004</v>
      </c>
    </row>
    <row r="204" spans="2:23" x14ac:dyDescent="0.25">
      <c r="B204" s="88">
        <v>35200000000</v>
      </c>
      <c r="C204" s="88">
        <v>-12.014369</v>
      </c>
      <c r="E204" s="6">
        <f t="shared" si="42"/>
        <v>35.840000000000003</v>
      </c>
      <c r="F204" s="6">
        <f t="shared" si="43"/>
        <v>-12.586012</v>
      </c>
      <c r="G204" s="44">
        <f t="shared" si="44"/>
        <v>-12.608781</v>
      </c>
      <c r="H204" s="44">
        <f t="shared" si="45"/>
        <v>-12.640427000000001</v>
      </c>
      <c r="I204" s="44">
        <f t="shared" si="46"/>
        <v>-12.751866</v>
      </c>
      <c r="J204" s="44">
        <f t="shared" si="47"/>
        <v>-12.900339000000001</v>
      </c>
      <c r="K204" s="44">
        <f t="shared" si="48"/>
        <v>-13.380007000000001</v>
      </c>
      <c r="L204" s="44"/>
      <c r="N204" s="88">
        <v>35200000000</v>
      </c>
      <c r="O204" s="88">
        <v>-11.439531000000001</v>
      </c>
      <c r="Q204" s="6">
        <f t="shared" si="49"/>
        <v>35.840000000000003</v>
      </c>
      <c r="R204" s="6">
        <f t="shared" si="50"/>
        <v>-11.543431999999999</v>
      </c>
      <c r="S204" s="44">
        <f t="shared" si="51"/>
        <v>-11.623196999999999</v>
      </c>
      <c r="T204" s="44">
        <f t="shared" si="52"/>
        <v>-11.760738</v>
      </c>
      <c r="U204" s="44">
        <f t="shared" si="53"/>
        <v>-12.025104000000001</v>
      </c>
      <c r="V204" s="44">
        <f t="shared" si="54"/>
        <v>-12.604412</v>
      </c>
      <c r="W204" s="44">
        <f t="shared" si="55"/>
        <v>-15.531072999999999</v>
      </c>
    </row>
    <row r="205" spans="2:23" x14ac:dyDescent="0.25">
      <c r="B205" s="88">
        <v>35360000000</v>
      </c>
      <c r="C205" s="88">
        <v>-12.100714999999999</v>
      </c>
      <c r="E205" s="6">
        <f t="shared" si="42"/>
        <v>36</v>
      </c>
      <c r="F205" s="6">
        <f t="shared" si="43"/>
        <v>-12.821398</v>
      </c>
      <c r="G205" s="44">
        <f t="shared" si="44"/>
        <v>-12.85933</v>
      </c>
      <c r="H205" s="44">
        <f t="shared" si="45"/>
        <v>-12.894743</v>
      </c>
      <c r="I205" s="44">
        <f t="shared" si="46"/>
        <v>-12.957910999999999</v>
      </c>
      <c r="J205" s="44">
        <f t="shared" si="47"/>
        <v>-13.130167999999999</v>
      </c>
      <c r="K205" s="44">
        <f t="shared" si="48"/>
        <v>-13.419986</v>
      </c>
      <c r="L205" s="44"/>
      <c r="N205" s="88">
        <v>35360000000</v>
      </c>
      <c r="O205" s="88">
        <v>-11.420403</v>
      </c>
      <c r="Q205" s="6">
        <f t="shared" si="49"/>
        <v>36</v>
      </c>
      <c r="R205" s="6">
        <f t="shared" si="50"/>
        <v>-11.658265</v>
      </c>
      <c r="S205" s="44">
        <f t="shared" si="51"/>
        <v>-11.74437</v>
      </c>
      <c r="T205" s="44">
        <f t="shared" si="52"/>
        <v>-11.854341</v>
      </c>
      <c r="U205" s="44">
        <f t="shared" si="53"/>
        <v>-12.104699999999999</v>
      </c>
      <c r="V205" s="44">
        <f t="shared" si="54"/>
        <v>-12.671761</v>
      </c>
      <c r="W205" s="44">
        <f t="shared" si="55"/>
        <v>-14.835979</v>
      </c>
    </row>
    <row r="206" spans="2:23" x14ac:dyDescent="0.25">
      <c r="B206" s="88">
        <v>35520000000</v>
      </c>
      <c r="C206" s="88">
        <v>-12.222488</v>
      </c>
      <c r="N206" s="88">
        <v>35520000000</v>
      </c>
      <c r="O206" s="88">
        <v>-11.446337</v>
      </c>
    </row>
    <row r="207" spans="2:23" x14ac:dyDescent="0.25">
      <c r="B207" s="88">
        <v>35680000000</v>
      </c>
      <c r="C207" s="88">
        <v>-12.385994999999999</v>
      </c>
      <c r="N207" s="88">
        <v>35680000000</v>
      </c>
      <c r="O207" s="88">
        <v>-11.477364</v>
      </c>
    </row>
    <row r="208" spans="2:23" x14ac:dyDescent="0.25">
      <c r="B208" s="88">
        <v>35840000000</v>
      </c>
      <c r="C208" s="88">
        <v>-12.586012</v>
      </c>
      <c r="N208" s="88">
        <v>35840000000</v>
      </c>
      <c r="O208" s="88">
        <v>-11.543431999999999</v>
      </c>
    </row>
    <row r="209" spans="2:15" x14ac:dyDescent="0.25">
      <c r="B209" s="88">
        <v>36000000000</v>
      </c>
      <c r="C209" s="88">
        <v>-12.821398</v>
      </c>
      <c r="N209" s="88">
        <v>36000000000</v>
      </c>
      <c r="O209" s="88">
        <v>-11.658265</v>
      </c>
    </row>
    <row r="210" spans="2:15" x14ac:dyDescent="0.25">
      <c r="B210" s="88" t="s">
        <v>21</v>
      </c>
      <c r="C210" s="88"/>
      <c r="N210" s="88" t="s">
        <v>21</v>
      </c>
      <c r="O210" s="88"/>
    </row>
    <row r="211" spans="2:15" x14ac:dyDescent="0.25">
      <c r="B211" s="88"/>
      <c r="C211" s="88"/>
      <c r="N211" s="88"/>
      <c r="O211" s="88"/>
    </row>
    <row r="212" spans="2:15" x14ac:dyDescent="0.25">
      <c r="B212" s="88"/>
      <c r="C212" s="88"/>
      <c r="N212" s="88"/>
      <c r="O212" s="88"/>
    </row>
    <row r="213" spans="2:15" x14ac:dyDescent="0.25">
      <c r="B213" s="88" t="s">
        <v>18</v>
      </c>
      <c r="C213" s="88"/>
      <c r="N213" s="88" t="s">
        <v>18</v>
      </c>
      <c r="O213" s="88"/>
    </row>
    <row r="214" spans="2:15" x14ac:dyDescent="0.25">
      <c r="B214" s="88" t="s">
        <v>19</v>
      </c>
      <c r="C214" s="88" t="s">
        <v>284</v>
      </c>
      <c r="N214" s="88" t="s">
        <v>19</v>
      </c>
      <c r="O214" s="88" t="s">
        <v>284</v>
      </c>
    </row>
    <row r="215" spans="2:15" x14ac:dyDescent="0.25">
      <c r="B215" s="88">
        <v>4000000000</v>
      </c>
      <c r="C215" s="88">
        <v>-73.947936999999996</v>
      </c>
      <c r="N215" s="88">
        <v>4000000000</v>
      </c>
      <c r="O215" s="88">
        <v>-36.422207</v>
      </c>
    </row>
    <row r="216" spans="2:15" x14ac:dyDescent="0.25">
      <c r="B216" s="88">
        <v>4160000000</v>
      </c>
      <c r="C216" s="88">
        <v>-52.287154999999998</v>
      </c>
      <c r="N216" s="88">
        <v>4160000000</v>
      </c>
      <c r="O216" s="88">
        <v>-33.054172999999999</v>
      </c>
    </row>
    <row r="217" spans="2:15" x14ac:dyDescent="0.25">
      <c r="B217" s="88">
        <v>4320000000</v>
      </c>
      <c r="C217" s="88">
        <v>-37.694752000000001</v>
      </c>
      <c r="N217" s="88">
        <v>4320000000</v>
      </c>
      <c r="O217" s="88">
        <v>-29.178927999999999</v>
      </c>
    </row>
    <row r="218" spans="2:15" x14ac:dyDescent="0.25">
      <c r="B218" s="88">
        <v>4480000000</v>
      </c>
      <c r="C218" s="88">
        <v>-33.257092</v>
      </c>
      <c r="N218" s="88">
        <v>4480000000</v>
      </c>
      <c r="O218" s="88">
        <v>-27.498470000000001</v>
      </c>
    </row>
    <row r="219" spans="2:15" x14ac:dyDescent="0.25">
      <c r="B219" s="88">
        <v>4640000000</v>
      </c>
      <c r="C219" s="88">
        <v>-30.763688999999999</v>
      </c>
      <c r="N219" s="88">
        <v>4640000000</v>
      </c>
      <c r="O219" s="88">
        <v>-26.25919</v>
      </c>
    </row>
    <row r="220" spans="2:15" x14ac:dyDescent="0.25">
      <c r="B220" s="88">
        <v>4800000000</v>
      </c>
      <c r="C220" s="88">
        <v>-27.962368000000001</v>
      </c>
      <c r="N220" s="88">
        <v>4800000000</v>
      </c>
      <c r="O220" s="88">
        <v>-25.563658</v>
      </c>
    </row>
    <row r="221" spans="2:15" x14ac:dyDescent="0.25">
      <c r="B221" s="88">
        <v>4960000000</v>
      </c>
      <c r="C221" s="88">
        <v>-26.067392000000002</v>
      </c>
      <c r="N221" s="88">
        <v>4960000000</v>
      </c>
      <c r="O221" s="88">
        <v>-24.588536999999999</v>
      </c>
    </row>
    <row r="222" spans="2:15" x14ac:dyDescent="0.25">
      <c r="B222" s="88">
        <v>5120000000</v>
      </c>
      <c r="C222" s="88">
        <v>-24.424427000000001</v>
      </c>
      <c r="N222" s="88">
        <v>5120000000</v>
      </c>
      <c r="O222" s="88">
        <v>-23.846682000000001</v>
      </c>
    </row>
    <row r="223" spans="2:15" x14ac:dyDescent="0.25">
      <c r="B223" s="88">
        <v>5280000000</v>
      </c>
      <c r="C223" s="88">
        <v>-23.137657000000001</v>
      </c>
      <c r="N223" s="88">
        <v>5280000000</v>
      </c>
      <c r="O223" s="88">
        <v>-22.957846</v>
      </c>
    </row>
    <row r="224" spans="2:15" x14ac:dyDescent="0.25">
      <c r="B224" s="88">
        <v>5440000000</v>
      </c>
      <c r="C224" s="88">
        <v>-21.609490999999998</v>
      </c>
      <c r="N224" s="88">
        <v>5440000000</v>
      </c>
      <c r="O224" s="88">
        <v>-22.572811000000002</v>
      </c>
    </row>
    <row r="225" spans="2:15" x14ac:dyDescent="0.25">
      <c r="B225" s="88">
        <v>5600000000</v>
      </c>
      <c r="C225" s="88">
        <v>-20.834723</v>
      </c>
      <c r="N225" s="88">
        <v>5600000000</v>
      </c>
      <c r="O225" s="88">
        <v>-21.940290000000001</v>
      </c>
    </row>
    <row r="226" spans="2:15" x14ac:dyDescent="0.25">
      <c r="B226" s="88">
        <v>5760000000</v>
      </c>
      <c r="C226" s="88">
        <v>-18.975387999999999</v>
      </c>
      <c r="N226" s="88">
        <v>5760000000</v>
      </c>
      <c r="O226" s="88">
        <v>-20.936243000000001</v>
      </c>
    </row>
    <row r="227" spans="2:15" x14ac:dyDescent="0.25">
      <c r="B227" s="88">
        <v>5920000000</v>
      </c>
      <c r="C227" s="88">
        <v>-17.499983</v>
      </c>
      <c r="N227" s="88">
        <v>5920000000</v>
      </c>
      <c r="O227" s="88">
        <v>-19.882612000000002</v>
      </c>
    </row>
    <row r="228" spans="2:15" x14ac:dyDescent="0.25">
      <c r="B228" s="88">
        <v>6080000000</v>
      </c>
      <c r="C228" s="88">
        <v>-16.196052999999999</v>
      </c>
      <c r="N228" s="88">
        <v>6080000000</v>
      </c>
      <c r="O228" s="88">
        <v>-18.915775</v>
      </c>
    </row>
    <row r="229" spans="2:15" x14ac:dyDescent="0.25">
      <c r="B229" s="88">
        <v>6240000000</v>
      </c>
      <c r="C229" s="88">
        <v>-15.197495</v>
      </c>
      <c r="N229" s="88">
        <v>6240000000</v>
      </c>
      <c r="O229" s="88">
        <v>-18.294615</v>
      </c>
    </row>
    <row r="230" spans="2:15" x14ac:dyDescent="0.25">
      <c r="B230" s="88">
        <v>6400000000</v>
      </c>
      <c r="C230" s="88">
        <v>-14.556001</v>
      </c>
      <c r="N230" s="88">
        <v>6400000000</v>
      </c>
      <c r="O230" s="88">
        <v>-17.689897999999999</v>
      </c>
    </row>
    <row r="231" spans="2:15" x14ac:dyDescent="0.25">
      <c r="B231" s="88">
        <v>6560000000</v>
      </c>
      <c r="C231" s="88">
        <v>-13.153589999999999</v>
      </c>
      <c r="N231" s="88">
        <v>6560000000</v>
      </c>
      <c r="O231" s="88">
        <v>-16.848981999999999</v>
      </c>
    </row>
    <row r="232" spans="2:15" x14ac:dyDescent="0.25">
      <c r="B232" s="88">
        <v>6720000000</v>
      </c>
      <c r="C232" s="88">
        <v>-11.289845</v>
      </c>
      <c r="N232" s="88">
        <v>6720000000</v>
      </c>
      <c r="O232" s="88">
        <v>-16.012340999999999</v>
      </c>
    </row>
    <row r="233" spans="2:15" x14ac:dyDescent="0.25">
      <c r="B233" s="88">
        <v>6880000000</v>
      </c>
      <c r="C233" s="88">
        <v>-9.4814357999999999</v>
      </c>
      <c r="N233" s="88">
        <v>6880000000</v>
      </c>
      <c r="O233" s="88">
        <v>-15.125826999999999</v>
      </c>
    </row>
    <row r="234" spans="2:15" x14ac:dyDescent="0.25">
      <c r="B234" s="88">
        <v>7040000000</v>
      </c>
      <c r="C234" s="88">
        <v>-8.5588303000000003</v>
      </c>
      <c r="N234" s="88">
        <v>7040000000</v>
      </c>
      <c r="O234" s="88">
        <v>-14.137022</v>
      </c>
    </row>
    <row r="235" spans="2:15" x14ac:dyDescent="0.25">
      <c r="B235" s="88">
        <v>7200000000</v>
      </c>
      <c r="C235" s="88">
        <v>-7.4111586000000003</v>
      </c>
      <c r="N235" s="88">
        <v>7200000000</v>
      </c>
      <c r="O235" s="88">
        <v>-13.2986</v>
      </c>
    </row>
    <row r="236" spans="2:15" x14ac:dyDescent="0.25">
      <c r="B236" s="88">
        <v>7360000000</v>
      </c>
      <c r="C236" s="88">
        <v>-6.5161781000000003</v>
      </c>
      <c r="N236" s="88">
        <v>7360000000</v>
      </c>
      <c r="O236" s="88">
        <v>-12.427382</v>
      </c>
    </row>
    <row r="237" spans="2:15" x14ac:dyDescent="0.25">
      <c r="B237" s="88">
        <v>7520000000</v>
      </c>
      <c r="C237" s="88">
        <v>-6.0071092000000004</v>
      </c>
      <c r="N237" s="88">
        <v>7520000000</v>
      </c>
      <c r="O237" s="88">
        <v>-11.52674</v>
      </c>
    </row>
    <row r="238" spans="2:15" x14ac:dyDescent="0.25">
      <c r="B238" s="88">
        <v>7680000000</v>
      </c>
      <c r="C238" s="88">
        <v>-5.6287231000000002</v>
      </c>
      <c r="N238" s="88">
        <v>7680000000</v>
      </c>
      <c r="O238" s="88">
        <v>-10.503265000000001</v>
      </c>
    </row>
    <row r="239" spans="2:15" x14ac:dyDescent="0.25">
      <c r="B239" s="88">
        <v>7840000000</v>
      </c>
      <c r="C239" s="88">
        <v>-5.5921029999999998</v>
      </c>
      <c r="N239" s="88">
        <v>7840000000</v>
      </c>
      <c r="O239" s="88">
        <v>-9.7809171999999993</v>
      </c>
    </row>
    <row r="240" spans="2:15" x14ac:dyDescent="0.25">
      <c r="B240" s="88">
        <v>8000000000</v>
      </c>
      <c r="C240" s="88">
        <v>-5.5209932000000004</v>
      </c>
      <c r="N240" s="88">
        <v>8000000000</v>
      </c>
      <c r="O240" s="88">
        <v>-9.2549676999999999</v>
      </c>
    </row>
    <row r="241" spans="2:15" x14ac:dyDescent="0.25">
      <c r="B241" s="88">
        <v>8160000000</v>
      </c>
      <c r="C241" s="88">
        <v>-5.4048943999999999</v>
      </c>
      <c r="N241" s="88">
        <v>8160000000</v>
      </c>
      <c r="O241" s="88">
        <v>-8.9157256999999994</v>
      </c>
    </row>
    <row r="242" spans="2:15" x14ac:dyDescent="0.25">
      <c r="B242" s="88">
        <v>8320000000</v>
      </c>
      <c r="C242" s="88">
        <v>-5.3986711999999999</v>
      </c>
      <c r="N242" s="88">
        <v>8320000000</v>
      </c>
      <c r="O242" s="88">
        <v>-8.7451468000000006</v>
      </c>
    </row>
    <row r="243" spans="2:15" x14ac:dyDescent="0.25">
      <c r="B243" s="88">
        <v>8480000000</v>
      </c>
      <c r="C243" s="88">
        <v>-5.5211133999999999</v>
      </c>
      <c r="N243" s="88">
        <v>8480000000</v>
      </c>
      <c r="O243" s="88">
        <v>-8.6210450999999999</v>
      </c>
    </row>
    <row r="244" spans="2:15" x14ac:dyDescent="0.25">
      <c r="B244" s="88">
        <v>8640000000</v>
      </c>
      <c r="C244" s="88">
        <v>-5.5492495999999996</v>
      </c>
      <c r="N244" s="88">
        <v>8640000000</v>
      </c>
      <c r="O244" s="88">
        <v>-8.5573701999999994</v>
      </c>
    </row>
    <row r="245" spans="2:15" x14ac:dyDescent="0.25">
      <c r="B245" s="88">
        <v>8800000000</v>
      </c>
      <c r="C245" s="88">
        <v>-5.7351612999999997</v>
      </c>
      <c r="N245" s="88">
        <v>8800000000</v>
      </c>
      <c r="O245" s="88">
        <v>-8.6216907999999997</v>
      </c>
    </row>
    <row r="246" spans="2:15" x14ac:dyDescent="0.25">
      <c r="B246" s="88">
        <v>8960000000</v>
      </c>
      <c r="C246" s="88">
        <v>-5.7466353999999997</v>
      </c>
      <c r="N246" s="88">
        <v>8960000000</v>
      </c>
      <c r="O246" s="88">
        <v>-8.5873288999999993</v>
      </c>
    </row>
    <row r="247" spans="2:15" x14ac:dyDescent="0.25">
      <c r="B247" s="88">
        <v>9120000000</v>
      </c>
      <c r="C247" s="88">
        <v>-5.8053765000000004</v>
      </c>
      <c r="N247" s="88">
        <v>9120000000</v>
      </c>
      <c r="O247" s="88">
        <v>-8.6389970999999992</v>
      </c>
    </row>
    <row r="248" spans="2:15" x14ac:dyDescent="0.25">
      <c r="B248" s="88">
        <v>9280000000</v>
      </c>
      <c r="C248" s="88">
        <v>-5.8984895000000002</v>
      </c>
      <c r="N248" s="88">
        <v>9280000000</v>
      </c>
      <c r="O248" s="88">
        <v>-8.6696577000000001</v>
      </c>
    </row>
    <row r="249" spans="2:15" x14ac:dyDescent="0.25">
      <c r="B249" s="88">
        <v>9440000000</v>
      </c>
      <c r="C249" s="88">
        <v>-5.8765855</v>
      </c>
      <c r="N249" s="88">
        <v>9440000000</v>
      </c>
      <c r="O249" s="88">
        <v>-8.6581106000000005</v>
      </c>
    </row>
    <row r="250" spans="2:15" x14ac:dyDescent="0.25">
      <c r="B250" s="88">
        <v>9600000000</v>
      </c>
      <c r="C250" s="88">
        <v>-5.9337983000000003</v>
      </c>
      <c r="N250" s="88">
        <v>9600000000</v>
      </c>
      <c r="O250" s="88">
        <v>-8.7458763000000008</v>
      </c>
    </row>
    <row r="251" spans="2:15" x14ac:dyDescent="0.25">
      <c r="B251" s="88">
        <v>9760000000</v>
      </c>
      <c r="C251" s="88">
        <v>-6.0113200999999998</v>
      </c>
      <c r="N251" s="88">
        <v>9760000000</v>
      </c>
      <c r="O251" s="88">
        <v>-8.8288927000000008</v>
      </c>
    </row>
    <row r="252" spans="2:15" x14ac:dyDescent="0.25">
      <c r="B252" s="88">
        <v>9920000000</v>
      </c>
      <c r="C252" s="88">
        <v>-6.0190687</v>
      </c>
      <c r="N252" s="88">
        <v>9920000000</v>
      </c>
      <c r="O252" s="88">
        <v>-8.7663449999999994</v>
      </c>
    </row>
    <row r="253" spans="2:15" x14ac:dyDescent="0.25">
      <c r="B253" s="88">
        <v>10080000000</v>
      </c>
      <c r="C253" s="88">
        <v>-6.0585442</v>
      </c>
      <c r="N253" s="88">
        <v>10080000000</v>
      </c>
      <c r="O253" s="88">
        <v>-8.7026558000000005</v>
      </c>
    </row>
    <row r="254" spans="2:15" x14ac:dyDescent="0.25">
      <c r="B254" s="88">
        <v>10240000000</v>
      </c>
      <c r="C254" s="88">
        <v>-6.1712151000000004</v>
      </c>
      <c r="N254" s="88">
        <v>10240000000</v>
      </c>
      <c r="O254" s="88">
        <v>-8.6706810000000001</v>
      </c>
    </row>
    <row r="255" spans="2:15" x14ac:dyDescent="0.25">
      <c r="B255" s="88">
        <v>10400000000</v>
      </c>
      <c r="C255" s="88">
        <v>-6.2236875999999999</v>
      </c>
      <c r="N255" s="88">
        <v>10400000000</v>
      </c>
      <c r="O255" s="88">
        <v>-8.6153811999999999</v>
      </c>
    </row>
    <row r="256" spans="2:15" x14ac:dyDescent="0.25">
      <c r="B256" s="88">
        <v>10560000000</v>
      </c>
      <c r="C256" s="88">
        <v>-6.2745667000000003</v>
      </c>
      <c r="N256" s="88">
        <v>10560000000</v>
      </c>
      <c r="O256" s="88">
        <v>-8.5764847</v>
      </c>
    </row>
    <row r="257" spans="2:15" x14ac:dyDescent="0.25">
      <c r="B257" s="88">
        <v>10720000000</v>
      </c>
      <c r="C257" s="88">
        <v>-6.3448051999999997</v>
      </c>
      <c r="N257" s="88">
        <v>10720000000</v>
      </c>
      <c r="O257" s="88">
        <v>-8.5769072000000008</v>
      </c>
    </row>
    <row r="258" spans="2:15" x14ac:dyDescent="0.25">
      <c r="B258" s="88">
        <v>10880000000</v>
      </c>
      <c r="C258" s="88">
        <v>-6.3584671000000004</v>
      </c>
      <c r="N258" s="88">
        <v>10880000000</v>
      </c>
      <c r="O258" s="88">
        <v>-8.6293392000000004</v>
      </c>
    </row>
    <row r="259" spans="2:15" x14ac:dyDescent="0.25">
      <c r="B259" s="88">
        <v>11040000000</v>
      </c>
      <c r="C259" s="88">
        <v>-6.4530921000000001</v>
      </c>
      <c r="N259" s="88">
        <v>11040000000</v>
      </c>
      <c r="O259" s="88">
        <v>-8.6742457999999996</v>
      </c>
    </row>
    <row r="260" spans="2:15" x14ac:dyDescent="0.25">
      <c r="B260" s="88">
        <v>11200000000</v>
      </c>
      <c r="C260" s="88">
        <v>-6.5132026999999999</v>
      </c>
      <c r="N260" s="88">
        <v>11200000000</v>
      </c>
      <c r="O260" s="88">
        <v>-8.5967693000000001</v>
      </c>
    </row>
    <row r="261" spans="2:15" x14ac:dyDescent="0.25">
      <c r="B261" s="88">
        <v>11360000000</v>
      </c>
      <c r="C261" s="88">
        <v>-6.5599179000000003</v>
      </c>
      <c r="N261" s="88">
        <v>11360000000</v>
      </c>
      <c r="O261" s="88">
        <v>-8.5344248</v>
      </c>
    </row>
    <row r="262" spans="2:15" x14ac:dyDescent="0.25">
      <c r="B262" s="88">
        <v>11520000000</v>
      </c>
      <c r="C262" s="88">
        <v>-6.5849685999999998</v>
      </c>
      <c r="N262" s="88">
        <v>11520000000</v>
      </c>
      <c r="O262" s="88">
        <v>-8.4556751000000006</v>
      </c>
    </row>
    <row r="263" spans="2:15" x14ac:dyDescent="0.25">
      <c r="B263" s="88">
        <v>11680000000</v>
      </c>
      <c r="C263" s="88">
        <v>-6.5478510999999999</v>
      </c>
      <c r="N263" s="88">
        <v>11680000000</v>
      </c>
      <c r="O263" s="88">
        <v>-8.3121624000000001</v>
      </c>
    </row>
    <row r="264" spans="2:15" x14ac:dyDescent="0.25">
      <c r="B264" s="88">
        <v>11840000000</v>
      </c>
      <c r="C264" s="88">
        <v>-6.5361319</v>
      </c>
      <c r="N264" s="88">
        <v>11840000000</v>
      </c>
      <c r="O264" s="88">
        <v>-8.2086009999999998</v>
      </c>
    </row>
    <row r="265" spans="2:15" x14ac:dyDescent="0.25">
      <c r="B265" s="88">
        <v>12000000000</v>
      </c>
      <c r="C265" s="88">
        <v>-6.5516500000000004</v>
      </c>
      <c r="N265" s="88">
        <v>12000000000</v>
      </c>
      <c r="O265" s="88">
        <v>-8.0885467999999996</v>
      </c>
    </row>
    <row r="266" spans="2:15" x14ac:dyDescent="0.25">
      <c r="B266" s="88">
        <v>12160000000</v>
      </c>
      <c r="C266" s="88">
        <v>-6.5512629000000002</v>
      </c>
      <c r="N266" s="88">
        <v>12160000000</v>
      </c>
      <c r="O266" s="88">
        <v>-8.0125121999999998</v>
      </c>
    </row>
    <row r="267" spans="2:15" x14ac:dyDescent="0.25">
      <c r="B267" s="88">
        <v>12320000000</v>
      </c>
      <c r="C267" s="88">
        <v>-6.5341902000000003</v>
      </c>
      <c r="N267" s="88">
        <v>12320000000</v>
      </c>
      <c r="O267" s="88">
        <v>-7.9383688000000001</v>
      </c>
    </row>
    <row r="268" spans="2:15" x14ac:dyDescent="0.25">
      <c r="B268" s="88">
        <v>12480000000</v>
      </c>
      <c r="C268" s="88">
        <v>-6.5046667999999999</v>
      </c>
      <c r="N268" s="88">
        <v>12480000000</v>
      </c>
      <c r="O268" s="88">
        <v>-7.8385930000000004</v>
      </c>
    </row>
    <row r="269" spans="2:15" x14ac:dyDescent="0.25">
      <c r="B269" s="88">
        <v>12640000000</v>
      </c>
      <c r="C269" s="88">
        <v>-6.4955601999999999</v>
      </c>
      <c r="N269" s="88">
        <v>12640000000</v>
      </c>
      <c r="O269" s="88">
        <v>-7.7185725999999999</v>
      </c>
    </row>
    <row r="270" spans="2:15" x14ac:dyDescent="0.25">
      <c r="B270" s="88">
        <v>12800000000</v>
      </c>
      <c r="C270" s="88">
        <v>-6.4966587999999996</v>
      </c>
      <c r="N270" s="88">
        <v>12800000000</v>
      </c>
      <c r="O270" s="88">
        <v>-7.6189603999999997</v>
      </c>
    </row>
    <row r="271" spans="2:15" x14ac:dyDescent="0.25">
      <c r="B271" s="88">
        <v>12960000000</v>
      </c>
      <c r="C271" s="88">
        <v>-6.4536037000000004</v>
      </c>
      <c r="N271" s="88">
        <v>12960000000</v>
      </c>
      <c r="O271" s="88">
        <v>-7.5127959000000004</v>
      </c>
    </row>
    <row r="272" spans="2:15" x14ac:dyDescent="0.25">
      <c r="B272" s="88">
        <v>13120000000</v>
      </c>
      <c r="C272" s="88">
        <v>-6.4118195</v>
      </c>
      <c r="N272" s="88">
        <v>13120000000</v>
      </c>
      <c r="O272" s="88">
        <v>-7.4613299</v>
      </c>
    </row>
    <row r="273" spans="2:15" x14ac:dyDescent="0.25">
      <c r="B273" s="88">
        <v>13280000000</v>
      </c>
      <c r="C273" s="88">
        <v>-6.4079452000000003</v>
      </c>
      <c r="N273" s="88">
        <v>13280000000</v>
      </c>
      <c r="O273" s="88">
        <v>-7.4135856999999996</v>
      </c>
    </row>
    <row r="274" spans="2:15" x14ac:dyDescent="0.25">
      <c r="B274" s="88">
        <v>13440000000</v>
      </c>
      <c r="C274" s="88">
        <v>-6.4367976000000002</v>
      </c>
      <c r="N274" s="88">
        <v>13440000000</v>
      </c>
      <c r="O274" s="88">
        <v>-7.4083791000000003</v>
      </c>
    </row>
    <row r="275" spans="2:15" x14ac:dyDescent="0.25">
      <c r="B275" s="88">
        <v>13600000000</v>
      </c>
      <c r="C275" s="88">
        <v>-6.4297766999999997</v>
      </c>
      <c r="N275" s="88">
        <v>13600000000</v>
      </c>
      <c r="O275" s="88">
        <v>-7.4323439999999996</v>
      </c>
    </row>
    <row r="276" spans="2:15" x14ac:dyDescent="0.25">
      <c r="B276" s="88">
        <v>13760000000</v>
      </c>
      <c r="C276" s="88">
        <v>-6.4354167000000002</v>
      </c>
      <c r="N276" s="88">
        <v>13760000000</v>
      </c>
      <c r="O276" s="88">
        <v>-7.4807309999999996</v>
      </c>
    </row>
    <row r="277" spans="2:15" x14ac:dyDescent="0.25">
      <c r="B277" s="88">
        <v>13920000000</v>
      </c>
      <c r="C277" s="88">
        <v>-6.4868464000000001</v>
      </c>
      <c r="N277" s="88">
        <v>13920000000</v>
      </c>
      <c r="O277" s="88">
        <v>-7.5616183000000001</v>
      </c>
    </row>
    <row r="278" spans="2:15" x14ac:dyDescent="0.25">
      <c r="B278" s="88">
        <v>14080000000</v>
      </c>
      <c r="C278" s="88">
        <v>-6.5717601999999999</v>
      </c>
      <c r="N278" s="88">
        <v>14080000000</v>
      </c>
      <c r="O278" s="88">
        <v>-7.6966777000000004</v>
      </c>
    </row>
    <row r="279" spans="2:15" x14ac:dyDescent="0.25">
      <c r="B279" s="88">
        <v>14240000000</v>
      </c>
      <c r="C279" s="88">
        <v>-6.6853246999999998</v>
      </c>
      <c r="N279" s="88">
        <v>14240000000</v>
      </c>
      <c r="O279" s="88">
        <v>-7.8226766999999997</v>
      </c>
    </row>
    <row r="280" spans="2:15" x14ac:dyDescent="0.25">
      <c r="B280" s="88">
        <v>14400000000</v>
      </c>
      <c r="C280" s="88">
        <v>-6.8166108000000003</v>
      </c>
      <c r="N280" s="88">
        <v>14400000000</v>
      </c>
      <c r="O280" s="88">
        <v>-7.9647864999999998</v>
      </c>
    </row>
    <row r="281" spans="2:15" x14ac:dyDescent="0.25">
      <c r="B281" s="88">
        <v>14560000000</v>
      </c>
      <c r="C281" s="88">
        <v>-6.8841847999999999</v>
      </c>
      <c r="N281" s="88">
        <v>14560000000</v>
      </c>
      <c r="O281" s="88">
        <v>-8.1013260000000002</v>
      </c>
    </row>
    <row r="282" spans="2:15" x14ac:dyDescent="0.25">
      <c r="B282" s="88">
        <v>14720000000</v>
      </c>
      <c r="C282" s="88">
        <v>-6.8733696999999996</v>
      </c>
      <c r="N282" s="88">
        <v>14720000000</v>
      </c>
      <c r="O282" s="88">
        <v>-8.1969957000000004</v>
      </c>
    </row>
    <row r="283" spans="2:15" x14ac:dyDescent="0.25">
      <c r="B283" s="88">
        <v>14880000000</v>
      </c>
      <c r="C283" s="88">
        <v>-6.8928528</v>
      </c>
      <c r="N283" s="88">
        <v>14880000000</v>
      </c>
      <c r="O283" s="88">
        <v>-8.2740191999999997</v>
      </c>
    </row>
    <row r="284" spans="2:15" x14ac:dyDescent="0.25">
      <c r="B284" s="88">
        <v>15040000000</v>
      </c>
      <c r="C284" s="88">
        <v>-6.9246283000000002</v>
      </c>
      <c r="N284" s="88">
        <v>15040000000</v>
      </c>
      <c r="O284" s="88">
        <v>-8.3644361000000007</v>
      </c>
    </row>
    <row r="285" spans="2:15" x14ac:dyDescent="0.25">
      <c r="B285" s="88">
        <v>15200000000</v>
      </c>
      <c r="C285" s="88">
        <v>-6.8816952999999996</v>
      </c>
      <c r="N285" s="88">
        <v>15200000000</v>
      </c>
      <c r="O285" s="88">
        <v>-8.4260874000000001</v>
      </c>
    </row>
    <row r="286" spans="2:15" x14ac:dyDescent="0.25">
      <c r="B286" s="88">
        <v>15360000000</v>
      </c>
      <c r="C286" s="88">
        <v>-6.8349346999999998</v>
      </c>
      <c r="N286" s="88">
        <v>15360000000</v>
      </c>
      <c r="O286" s="88">
        <v>-8.4808330999999999</v>
      </c>
    </row>
    <row r="287" spans="2:15" x14ac:dyDescent="0.25">
      <c r="B287" s="88">
        <v>15520000000</v>
      </c>
      <c r="C287" s="88">
        <v>-6.8442264000000002</v>
      </c>
      <c r="N287" s="88">
        <v>15520000000</v>
      </c>
      <c r="O287" s="88">
        <v>-8.5229339999999993</v>
      </c>
    </row>
    <row r="288" spans="2:15" x14ac:dyDescent="0.25">
      <c r="B288" s="88">
        <v>15680000000</v>
      </c>
      <c r="C288" s="88">
        <v>-6.8285298000000001</v>
      </c>
      <c r="N288" s="88">
        <v>15680000000</v>
      </c>
      <c r="O288" s="88">
        <v>-8.5618172000000001</v>
      </c>
    </row>
    <row r="289" spans="2:15" x14ac:dyDescent="0.25">
      <c r="B289" s="88">
        <v>15840000000</v>
      </c>
      <c r="C289" s="88">
        <v>-6.8158779000000003</v>
      </c>
      <c r="N289" s="88">
        <v>15840000000</v>
      </c>
      <c r="O289" s="88">
        <v>-8.5929555999999998</v>
      </c>
    </row>
    <row r="290" spans="2:15" x14ac:dyDescent="0.25">
      <c r="B290" s="88">
        <v>16000000000</v>
      </c>
      <c r="C290" s="88">
        <v>-6.8311653000000003</v>
      </c>
      <c r="N290" s="88">
        <v>16000000000</v>
      </c>
      <c r="O290" s="88">
        <v>-8.6262751000000009</v>
      </c>
    </row>
    <row r="291" spans="2:15" x14ac:dyDescent="0.25">
      <c r="B291" s="88">
        <v>16160000000</v>
      </c>
      <c r="C291" s="88">
        <v>-6.8357362999999998</v>
      </c>
      <c r="N291" s="88">
        <v>16160000000</v>
      </c>
      <c r="O291" s="88">
        <v>-8.6742945000000002</v>
      </c>
    </row>
    <row r="292" spans="2:15" x14ac:dyDescent="0.25">
      <c r="B292" s="88">
        <v>16320000000</v>
      </c>
      <c r="C292" s="88">
        <v>-6.8634911000000001</v>
      </c>
      <c r="N292" s="88">
        <v>16320000000</v>
      </c>
      <c r="O292" s="88">
        <v>-8.7051286999999995</v>
      </c>
    </row>
    <row r="293" spans="2:15" x14ac:dyDescent="0.25">
      <c r="B293" s="88">
        <v>16480000000</v>
      </c>
      <c r="C293" s="88">
        <v>-6.9369125</v>
      </c>
      <c r="N293" s="88">
        <v>16480000000</v>
      </c>
      <c r="O293" s="88">
        <v>-8.7129478000000002</v>
      </c>
    </row>
    <row r="294" spans="2:15" x14ac:dyDescent="0.25">
      <c r="B294" s="88">
        <v>16640000000</v>
      </c>
      <c r="C294" s="88">
        <v>-6.9838490000000002</v>
      </c>
      <c r="N294" s="88">
        <v>16640000000</v>
      </c>
      <c r="O294" s="88">
        <v>-8.7197084</v>
      </c>
    </row>
    <row r="295" spans="2:15" x14ac:dyDescent="0.25">
      <c r="B295" s="88">
        <v>16800000000</v>
      </c>
      <c r="C295" s="88">
        <v>-6.9846586999999998</v>
      </c>
      <c r="N295" s="88">
        <v>16800000000</v>
      </c>
      <c r="O295" s="88">
        <v>-8.7105025999999999</v>
      </c>
    </row>
    <row r="296" spans="2:15" x14ac:dyDescent="0.25">
      <c r="B296" s="88">
        <v>16960000000</v>
      </c>
      <c r="C296" s="88">
        <v>-6.9714875000000003</v>
      </c>
      <c r="N296" s="88">
        <v>16960000000</v>
      </c>
      <c r="O296" s="88">
        <v>-8.7079228999999998</v>
      </c>
    </row>
    <row r="297" spans="2:15" x14ac:dyDescent="0.25">
      <c r="B297" s="88">
        <v>17120000000</v>
      </c>
      <c r="C297" s="88">
        <v>-6.9707622999999996</v>
      </c>
      <c r="N297" s="88">
        <v>17120000000</v>
      </c>
      <c r="O297" s="88">
        <v>-8.6921233999999998</v>
      </c>
    </row>
    <row r="298" spans="2:15" x14ac:dyDescent="0.25">
      <c r="B298" s="88">
        <v>17280000000</v>
      </c>
      <c r="C298" s="88">
        <v>-6.9561938999999997</v>
      </c>
      <c r="N298" s="88">
        <v>17280000000</v>
      </c>
      <c r="O298" s="88">
        <v>-8.6804667000000002</v>
      </c>
    </row>
    <row r="299" spans="2:15" x14ac:dyDescent="0.25">
      <c r="B299" s="88">
        <v>17440000000</v>
      </c>
      <c r="C299" s="88">
        <v>-6.9429803000000003</v>
      </c>
      <c r="N299" s="88">
        <v>17440000000</v>
      </c>
      <c r="O299" s="88">
        <v>-8.6659822000000002</v>
      </c>
    </row>
    <row r="300" spans="2:15" x14ac:dyDescent="0.25">
      <c r="B300" s="88">
        <v>17600000000</v>
      </c>
      <c r="C300" s="88">
        <v>-6.9159440999999999</v>
      </c>
      <c r="N300" s="88">
        <v>17600000000</v>
      </c>
      <c r="O300" s="88">
        <v>-8.6411543000000002</v>
      </c>
    </row>
    <row r="301" spans="2:15" x14ac:dyDescent="0.25">
      <c r="B301" s="88">
        <v>17760000000</v>
      </c>
      <c r="C301" s="88">
        <v>-6.9204315999999997</v>
      </c>
      <c r="N301" s="88">
        <v>17760000000</v>
      </c>
      <c r="O301" s="88">
        <v>-8.5973042999999993</v>
      </c>
    </row>
    <row r="302" spans="2:15" x14ac:dyDescent="0.25">
      <c r="B302" s="88">
        <v>17920000000</v>
      </c>
      <c r="C302" s="88">
        <v>-6.9150514999999997</v>
      </c>
      <c r="N302" s="88">
        <v>17920000000</v>
      </c>
      <c r="O302" s="88">
        <v>-8.5819559000000005</v>
      </c>
    </row>
    <row r="303" spans="2:15" x14ac:dyDescent="0.25">
      <c r="B303" s="88">
        <v>18080000000</v>
      </c>
      <c r="C303" s="88">
        <v>-6.8839750000000004</v>
      </c>
      <c r="N303" s="88">
        <v>18080000000</v>
      </c>
      <c r="O303" s="88">
        <v>-8.5591945999999997</v>
      </c>
    </row>
    <row r="304" spans="2:15" x14ac:dyDescent="0.25">
      <c r="B304" s="88">
        <v>18240000000</v>
      </c>
      <c r="C304" s="88">
        <v>-6.8827600000000002</v>
      </c>
      <c r="N304" s="88">
        <v>18240000000</v>
      </c>
      <c r="O304" s="88">
        <v>-8.5190181999999997</v>
      </c>
    </row>
    <row r="305" spans="2:15" x14ac:dyDescent="0.25">
      <c r="B305" s="88">
        <v>18400000000</v>
      </c>
      <c r="C305" s="88">
        <v>-6.8741522000000002</v>
      </c>
      <c r="N305" s="88">
        <v>18400000000</v>
      </c>
      <c r="O305" s="88">
        <v>-8.5040464</v>
      </c>
    </row>
    <row r="306" spans="2:15" x14ac:dyDescent="0.25">
      <c r="B306" s="88">
        <v>18560000000</v>
      </c>
      <c r="C306" s="88">
        <v>-6.8903670000000004</v>
      </c>
      <c r="N306" s="88">
        <v>18560000000</v>
      </c>
      <c r="O306" s="88">
        <v>-8.4631194999999995</v>
      </c>
    </row>
    <row r="307" spans="2:15" x14ac:dyDescent="0.25">
      <c r="B307" s="88">
        <v>18720000000</v>
      </c>
      <c r="C307" s="88">
        <v>-6.8592038000000004</v>
      </c>
      <c r="N307" s="88">
        <v>18720000000</v>
      </c>
      <c r="O307" s="88">
        <v>-8.3963614</v>
      </c>
    </row>
    <row r="308" spans="2:15" x14ac:dyDescent="0.25">
      <c r="B308" s="88">
        <v>18880000000</v>
      </c>
      <c r="C308" s="88">
        <v>-6.8757405</v>
      </c>
      <c r="N308" s="88">
        <v>18880000000</v>
      </c>
      <c r="O308" s="88">
        <v>-8.3533907000000003</v>
      </c>
    </row>
    <row r="309" spans="2:15" x14ac:dyDescent="0.25">
      <c r="B309" s="88">
        <v>19040000000</v>
      </c>
      <c r="C309" s="88">
        <v>-6.8664168999999999</v>
      </c>
      <c r="N309" s="88">
        <v>19040000000</v>
      </c>
      <c r="O309" s="88">
        <v>-8.3280581999999992</v>
      </c>
    </row>
    <row r="310" spans="2:15" x14ac:dyDescent="0.25">
      <c r="B310" s="88">
        <v>19200000000</v>
      </c>
      <c r="C310" s="88">
        <v>-6.8521165999999996</v>
      </c>
      <c r="N310" s="88">
        <v>19200000000</v>
      </c>
      <c r="O310" s="88">
        <v>-8.3137282999999993</v>
      </c>
    </row>
    <row r="311" spans="2:15" x14ac:dyDescent="0.25">
      <c r="B311" s="88">
        <v>19360000000</v>
      </c>
      <c r="C311" s="88">
        <v>-6.8542208999999996</v>
      </c>
      <c r="N311" s="88">
        <v>19360000000</v>
      </c>
      <c r="O311" s="88">
        <v>-8.2985209999999991</v>
      </c>
    </row>
    <row r="312" spans="2:15" x14ac:dyDescent="0.25">
      <c r="B312" s="88">
        <v>19520000000</v>
      </c>
      <c r="C312" s="88">
        <v>-6.8861927999999999</v>
      </c>
      <c r="N312" s="88">
        <v>19520000000</v>
      </c>
      <c r="O312" s="88">
        <v>-8.2596579000000006</v>
      </c>
    </row>
    <row r="313" spans="2:15" x14ac:dyDescent="0.25">
      <c r="B313" s="88">
        <v>19680000000</v>
      </c>
      <c r="C313" s="88">
        <v>-6.9148870000000002</v>
      </c>
      <c r="N313" s="88">
        <v>19680000000</v>
      </c>
      <c r="O313" s="88">
        <v>-8.2067127000000006</v>
      </c>
    </row>
    <row r="314" spans="2:15" x14ac:dyDescent="0.25">
      <c r="B314" s="88">
        <v>19840000000</v>
      </c>
      <c r="C314" s="88">
        <v>-6.9426006999999998</v>
      </c>
      <c r="N314" s="88">
        <v>19840000000</v>
      </c>
      <c r="O314" s="88">
        <v>-8.1611805000000004</v>
      </c>
    </row>
    <row r="315" spans="2:15" x14ac:dyDescent="0.25">
      <c r="B315" s="88">
        <v>20000000000</v>
      </c>
      <c r="C315" s="88">
        <v>-6.9835539000000004</v>
      </c>
      <c r="N315" s="88">
        <v>20000000000</v>
      </c>
      <c r="O315" s="88">
        <v>-8.0060587000000005</v>
      </c>
    </row>
    <row r="316" spans="2:15" x14ac:dyDescent="0.25">
      <c r="B316" s="88">
        <v>20160000000</v>
      </c>
      <c r="C316" s="88">
        <v>-7.0205193000000001</v>
      </c>
      <c r="N316" s="88">
        <v>20160000000</v>
      </c>
      <c r="O316" s="88">
        <v>-7.8723235000000003</v>
      </c>
    </row>
    <row r="317" spans="2:15" x14ac:dyDescent="0.25">
      <c r="B317" s="88">
        <v>20320000000</v>
      </c>
      <c r="C317" s="88">
        <v>-7.0157756999999998</v>
      </c>
      <c r="N317" s="88">
        <v>20320000000</v>
      </c>
      <c r="O317" s="88">
        <v>-7.7674208</v>
      </c>
    </row>
    <row r="318" spans="2:15" x14ac:dyDescent="0.25">
      <c r="B318" s="88">
        <v>20480000000</v>
      </c>
      <c r="C318" s="88">
        <v>-7.0353602999999998</v>
      </c>
      <c r="N318" s="88">
        <v>20480000000</v>
      </c>
      <c r="O318" s="88">
        <v>-7.6925534999999998</v>
      </c>
    </row>
    <row r="319" spans="2:15" x14ac:dyDescent="0.25">
      <c r="B319" s="88">
        <v>20640000000</v>
      </c>
      <c r="C319" s="88">
        <v>-7.0297523000000002</v>
      </c>
      <c r="N319" s="88">
        <v>20640000000</v>
      </c>
      <c r="O319" s="88">
        <v>-7.6229291000000003</v>
      </c>
    </row>
    <row r="320" spans="2:15" x14ac:dyDescent="0.25">
      <c r="B320" s="88">
        <v>20800000000</v>
      </c>
      <c r="C320" s="88">
        <v>-7.1167940999999999</v>
      </c>
      <c r="N320" s="88">
        <v>20800000000</v>
      </c>
      <c r="O320" s="88">
        <v>-7.5637287999999998</v>
      </c>
    </row>
    <row r="321" spans="2:15" x14ac:dyDescent="0.25">
      <c r="B321" s="88">
        <v>20960000000</v>
      </c>
      <c r="C321" s="88">
        <v>-7.1494783999999996</v>
      </c>
      <c r="N321" s="88">
        <v>20960000000</v>
      </c>
      <c r="O321" s="88">
        <v>-7.5377421</v>
      </c>
    </row>
    <row r="322" spans="2:15" x14ac:dyDescent="0.25">
      <c r="B322" s="88">
        <v>21120000000</v>
      </c>
      <c r="C322" s="88">
        <v>-7.0646949000000001</v>
      </c>
      <c r="N322" s="88">
        <v>21120000000</v>
      </c>
      <c r="O322" s="88">
        <v>-7.5556188000000004</v>
      </c>
    </row>
    <row r="323" spans="2:15" x14ac:dyDescent="0.25">
      <c r="B323" s="88">
        <v>21280000000</v>
      </c>
      <c r="C323" s="88">
        <v>-7.0552640000000002</v>
      </c>
      <c r="N323" s="88">
        <v>21280000000</v>
      </c>
      <c r="O323" s="88">
        <v>-7.5894513000000003</v>
      </c>
    </row>
    <row r="324" spans="2:15" x14ac:dyDescent="0.25">
      <c r="B324" s="88">
        <v>21440000000</v>
      </c>
      <c r="C324" s="88">
        <v>-7.0493908000000003</v>
      </c>
      <c r="N324" s="88">
        <v>21440000000</v>
      </c>
      <c r="O324" s="88">
        <v>-7.62005</v>
      </c>
    </row>
    <row r="325" spans="2:15" x14ac:dyDescent="0.25">
      <c r="B325" s="88">
        <v>21600000000</v>
      </c>
      <c r="C325" s="88">
        <v>-7.0534992000000001</v>
      </c>
      <c r="N325" s="88">
        <v>21600000000</v>
      </c>
      <c r="O325" s="88">
        <v>-7.6960287000000003</v>
      </c>
    </row>
    <row r="326" spans="2:15" x14ac:dyDescent="0.25">
      <c r="B326" s="88">
        <v>21760000000</v>
      </c>
      <c r="C326" s="88">
        <v>-7.1313367000000003</v>
      </c>
      <c r="N326" s="88">
        <v>21760000000</v>
      </c>
      <c r="O326" s="88">
        <v>-7.7973103999999998</v>
      </c>
    </row>
    <row r="327" spans="2:15" x14ac:dyDescent="0.25">
      <c r="B327" s="88">
        <v>21920000000</v>
      </c>
      <c r="C327" s="88">
        <v>-7.1691073999999997</v>
      </c>
      <c r="N327" s="88">
        <v>21920000000</v>
      </c>
      <c r="O327" s="88">
        <v>-7.8889450999999999</v>
      </c>
    </row>
    <row r="328" spans="2:15" x14ac:dyDescent="0.25">
      <c r="B328" s="88">
        <v>22080000000</v>
      </c>
      <c r="C328" s="88">
        <v>-7.2011723999999999</v>
      </c>
      <c r="N328" s="88">
        <v>22080000000</v>
      </c>
      <c r="O328" s="88">
        <v>-7.9636388</v>
      </c>
    </row>
    <row r="329" spans="2:15" x14ac:dyDescent="0.25">
      <c r="B329" s="88">
        <v>22240000000</v>
      </c>
      <c r="C329" s="88">
        <v>-7.2739196000000002</v>
      </c>
      <c r="N329" s="88">
        <v>22240000000</v>
      </c>
      <c r="O329" s="88">
        <v>-8.0355930000000004</v>
      </c>
    </row>
    <row r="330" spans="2:15" x14ac:dyDescent="0.25">
      <c r="B330" s="88">
        <v>22400000000</v>
      </c>
      <c r="C330" s="88">
        <v>-7.3242145000000001</v>
      </c>
      <c r="N330" s="88">
        <v>22400000000</v>
      </c>
      <c r="O330" s="88">
        <v>-8.1942129000000001</v>
      </c>
    </row>
    <row r="331" spans="2:15" x14ac:dyDescent="0.25">
      <c r="B331" s="88">
        <v>22560000000</v>
      </c>
      <c r="C331" s="88">
        <v>-7.4352298000000001</v>
      </c>
      <c r="N331" s="88">
        <v>22560000000</v>
      </c>
      <c r="O331" s="88">
        <v>-8.3527211999999995</v>
      </c>
    </row>
    <row r="332" spans="2:15" x14ac:dyDescent="0.25">
      <c r="B332" s="88">
        <v>22720000000</v>
      </c>
      <c r="C332" s="88">
        <v>-7.4947419000000002</v>
      </c>
      <c r="N332" s="88">
        <v>22720000000</v>
      </c>
      <c r="O332" s="88">
        <v>-8.5159225000000003</v>
      </c>
    </row>
    <row r="333" spans="2:15" x14ac:dyDescent="0.25">
      <c r="B333" s="88">
        <v>22880000000</v>
      </c>
      <c r="C333" s="88">
        <v>-7.6077241999999998</v>
      </c>
      <c r="N333" s="88">
        <v>22880000000</v>
      </c>
      <c r="O333" s="88">
        <v>-8.6505728000000008</v>
      </c>
    </row>
    <row r="334" spans="2:15" x14ac:dyDescent="0.25">
      <c r="B334" s="88">
        <v>23040000000</v>
      </c>
      <c r="C334" s="88">
        <v>-7.6117501000000001</v>
      </c>
      <c r="N334" s="88">
        <v>23040000000</v>
      </c>
      <c r="O334" s="88">
        <v>-8.7300415000000005</v>
      </c>
    </row>
    <row r="335" spans="2:15" x14ac:dyDescent="0.25">
      <c r="B335" s="88">
        <v>23200000000</v>
      </c>
      <c r="C335" s="88">
        <v>-7.6341481</v>
      </c>
      <c r="N335" s="88">
        <v>23200000000</v>
      </c>
      <c r="O335" s="88">
        <v>-8.8162021999999993</v>
      </c>
    </row>
    <row r="336" spans="2:15" x14ac:dyDescent="0.25">
      <c r="B336" s="88">
        <v>23360000000</v>
      </c>
      <c r="C336" s="88">
        <v>-7.6195006000000003</v>
      </c>
      <c r="N336" s="88">
        <v>23360000000</v>
      </c>
      <c r="O336" s="88">
        <v>-8.8503857000000004</v>
      </c>
    </row>
    <row r="337" spans="2:15" x14ac:dyDescent="0.25">
      <c r="B337" s="88">
        <v>23520000000</v>
      </c>
      <c r="C337" s="88">
        <v>-7.5929283999999999</v>
      </c>
      <c r="N337" s="88">
        <v>23520000000</v>
      </c>
      <c r="O337" s="88">
        <v>-8.8489456000000004</v>
      </c>
    </row>
    <row r="338" spans="2:15" x14ac:dyDescent="0.25">
      <c r="B338" s="88">
        <v>23680000000</v>
      </c>
      <c r="C338" s="88">
        <v>-7.5335121000000003</v>
      </c>
      <c r="N338" s="88">
        <v>23680000000</v>
      </c>
      <c r="O338" s="88">
        <v>-8.8437376000000008</v>
      </c>
    </row>
    <row r="339" spans="2:15" x14ac:dyDescent="0.25">
      <c r="B339" s="88">
        <v>23840000000</v>
      </c>
      <c r="C339" s="88">
        <v>-7.5117969999999996</v>
      </c>
      <c r="N339" s="88">
        <v>23840000000</v>
      </c>
      <c r="O339" s="88">
        <v>-8.9010371999999993</v>
      </c>
    </row>
    <row r="340" spans="2:15" x14ac:dyDescent="0.25">
      <c r="B340" s="88">
        <v>24000000000</v>
      </c>
      <c r="C340" s="88">
        <v>-7.4814973</v>
      </c>
      <c r="N340" s="88">
        <v>24000000000</v>
      </c>
      <c r="O340" s="88">
        <v>-8.9318294999999992</v>
      </c>
    </row>
    <row r="341" spans="2:15" x14ac:dyDescent="0.25">
      <c r="B341" s="88">
        <v>24160000000</v>
      </c>
      <c r="C341" s="88">
        <v>-7.4910636000000004</v>
      </c>
      <c r="N341" s="88">
        <v>24160000000</v>
      </c>
      <c r="O341" s="88">
        <v>-8.9849081000000002</v>
      </c>
    </row>
    <row r="342" spans="2:15" x14ac:dyDescent="0.25">
      <c r="B342" s="88">
        <v>24320000000</v>
      </c>
      <c r="C342" s="88">
        <v>-7.4663190999999998</v>
      </c>
      <c r="N342" s="88">
        <v>24320000000</v>
      </c>
      <c r="O342" s="88">
        <v>-8.9815492999999993</v>
      </c>
    </row>
    <row r="343" spans="2:15" x14ac:dyDescent="0.25">
      <c r="B343" s="88">
        <v>24480000000</v>
      </c>
      <c r="C343" s="88">
        <v>-7.4383330000000001</v>
      </c>
      <c r="N343" s="88">
        <v>24480000000</v>
      </c>
      <c r="O343" s="88">
        <v>-9.0011501000000003</v>
      </c>
    </row>
    <row r="344" spans="2:15" x14ac:dyDescent="0.25">
      <c r="B344" s="88">
        <v>24640000000</v>
      </c>
      <c r="C344" s="88">
        <v>-7.4526919999999999</v>
      </c>
      <c r="N344" s="88">
        <v>24640000000</v>
      </c>
      <c r="O344" s="88">
        <v>-9.0579585999999992</v>
      </c>
    </row>
    <row r="345" spans="2:15" x14ac:dyDescent="0.25">
      <c r="B345" s="88">
        <v>24800000000</v>
      </c>
      <c r="C345" s="88">
        <v>-7.4572887000000003</v>
      </c>
      <c r="N345" s="88">
        <v>24800000000</v>
      </c>
      <c r="O345" s="88">
        <v>-9.1238165000000002</v>
      </c>
    </row>
    <row r="346" spans="2:15" x14ac:dyDescent="0.25">
      <c r="B346" s="88">
        <v>24960000000</v>
      </c>
      <c r="C346" s="88">
        <v>-7.4717115999999999</v>
      </c>
      <c r="N346" s="88">
        <v>24960000000</v>
      </c>
      <c r="O346" s="88">
        <v>-9.2056111999999999</v>
      </c>
    </row>
    <row r="347" spans="2:15" x14ac:dyDescent="0.25">
      <c r="B347" s="88">
        <v>25120000000</v>
      </c>
      <c r="C347" s="88">
        <v>-7.4788684999999999</v>
      </c>
      <c r="N347" s="88">
        <v>25120000000</v>
      </c>
      <c r="O347" s="88">
        <v>-9.2735424000000002</v>
      </c>
    </row>
    <row r="348" spans="2:15" x14ac:dyDescent="0.25">
      <c r="B348" s="88">
        <v>25280000000</v>
      </c>
      <c r="C348" s="88">
        <v>-7.5013975999999998</v>
      </c>
      <c r="N348" s="88">
        <v>25280000000</v>
      </c>
      <c r="O348" s="88">
        <v>-9.3507718999999998</v>
      </c>
    </row>
    <row r="349" spans="2:15" x14ac:dyDescent="0.25">
      <c r="B349" s="88">
        <v>25440000000</v>
      </c>
      <c r="C349" s="88">
        <v>-7.5102658</v>
      </c>
      <c r="N349" s="88">
        <v>25440000000</v>
      </c>
      <c r="O349" s="88">
        <v>-9.4015999000000008</v>
      </c>
    </row>
    <row r="350" spans="2:15" x14ac:dyDescent="0.25">
      <c r="B350" s="88">
        <v>25600000000</v>
      </c>
      <c r="C350" s="88">
        <v>-7.5344639000000004</v>
      </c>
      <c r="N350" s="88">
        <v>25600000000</v>
      </c>
      <c r="O350" s="88">
        <v>-9.4407721000000002</v>
      </c>
    </row>
    <row r="351" spans="2:15" x14ac:dyDescent="0.25">
      <c r="B351" s="88">
        <v>25760000000</v>
      </c>
      <c r="C351" s="88">
        <v>-7.5742248999999999</v>
      </c>
      <c r="N351" s="88">
        <v>25760000000</v>
      </c>
      <c r="O351" s="88">
        <v>-9.5063066000000003</v>
      </c>
    </row>
    <row r="352" spans="2:15" x14ac:dyDescent="0.25">
      <c r="B352" s="88">
        <v>25920000000</v>
      </c>
      <c r="C352" s="88">
        <v>-7.6217566000000003</v>
      </c>
      <c r="N352" s="88">
        <v>25920000000</v>
      </c>
      <c r="O352" s="88">
        <v>-9.5411806000000006</v>
      </c>
    </row>
    <row r="353" spans="2:15" x14ac:dyDescent="0.25">
      <c r="B353" s="88">
        <v>26080000000</v>
      </c>
      <c r="C353" s="88">
        <v>-7.7105236000000001</v>
      </c>
      <c r="N353" s="88">
        <v>26080000000</v>
      </c>
      <c r="O353" s="88">
        <v>-9.6284466000000002</v>
      </c>
    </row>
    <row r="354" spans="2:15" x14ac:dyDescent="0.25">
      <c r="B354" s="88">
        <v>26240000000</v>
      </c>
      <c r="C354" s="88">
        <v>-7.8000550000000004</v>
      </c>
      <c r="N354" s="88">
        <v>26240000000</v>
      </c>
      <c r="O354" s="88">
        <v>-9.6664677000000001</v>
      </c>
    </row>
    <row r="355" spans="2:15" x14ac:dyDescent="0.25">
      <c r="B355" s="88">
        <v>26400000000</v>
      </c>
      <c r="C355" s="88">
        <v>-7.9055723999999996</v>
      </c>
      <c r="N355" s="88">
        <v>26400000000</v>
      </c>
      <c r="O355" s="88">
        <v>-9.7727804000000003</v>
      </c>
    </row>
    <row r="356" spans="2:15" x14ac:dyDescent="0.25">
      <c r="B356" s="88">
        <v>26560000000</v>
      </c>
      <c r="C356" s="88">
        <v>-8.0556134999999998</v>
      </c>
      <c r="N356" s="88">
        <v>26560000000</v>
      </c>
      <c r="O356" s="88">
        <v>-9.7764597000000002</v>
      </c>
    </row>
    <row r="357" spans="2:15" x14ac:dyDescent="0.25">
      <c r="B357" s="88">
        <v>26720000000</v>
      </c>
      <c r="C357" s="88">
        <v>-7.9031567999999996</v>
      </c>
      <c r="N357" s="88">
        <v>26720000000</v>
      </c>
      <c r="O357" s="88">
        <v>-9.5700921999999995</v>
      </c>
    </row>
    <row r="358" spans="2:15" x14ac:dyDescent="0.25">
      <c r="B358" s="88">
        <v>26880000000</v>
      </c>
      <c r="C358" s="88">
        <v>-7.9168548999999997</v>
      </c>
      <c r="N358" s="88">
        <v>26880000000</v>
      </c>
      <c r="O358" s="88">
        <v>-9.5079688999999998</v>
      </c>
    </row>
    <row r="359" spans="2:15" x14ac:dyDescent="0.25">
      <c r="B359" s="88">
        <v>27040000000</v>
      </c>
      <c r="C359" s="88">
        <v>-7.9565391999999999</v>
      </c>
      <c r="N359" s="88">
        <v>27040000000</v>
      </c>
      <c r="O359" s="88">
        <v>-9.4934778000000009</v>
      </c>
    </row>
    <row r="360" spans="2:15" x14ac:dyDescent="0.25">
      <c r="B360" s="88">
        <v>27200000000</v>
      </c>
      <c r="C360" s="88">
        <v>-7.9161381999999998</v>
      </c>
      <c r="N360" s="88">
        <v>27200000000</v>
      </c>
      <c r="O360" s="88">
        <v>-9.4741716</v>
      </c>
    </row>
    <row r="361" spans="2:15" x14ac:dyDescent="0.25">
      <c r="B361" s="88">
        <v>27360000000</v>
      </c>
      <c r="C361" s="88">
        <v>-7.8478456000000003</v>
      </c>
      <c r="N361" s="88">
        <v>27360000000</v>
      </c>
      <c r="O361" s="88">
        <v>-9.4646187000000008</v>
      </c>
    </row>
    <row r="362" spans="2:15" x14ac:dyDescent="0.25">
      <c r="B362" s="88">
        <v>27520000000</v>
      </c>
      <c r="C362" s="88">
        <v>-7.8796438999999996</v>
      </c>
      <c r="N362" s="88">
        <v>27520000000</v>
      </c>
      <c r="O362" s="88">
        <v>-9.5085944999999992</v>
      </c>
    </row>
    <row r="363" spans="2:15" x14ac:dyDescent="0.25">
      <c r="B363" s="88">
        <v>27680000000</v>
      </c>
      <c r="C363" s="88">
        <v>-7.9647508</v>
      </c>
      <c r="N363" s="88">
        <v>27680000000</v>
      </c>
      <c r="O363" s="88">
        <v>-9.5286255000000004</v>
      </c>
    </row>
    <row r="364" spans="2:15" x14ac:dyDescent="0.25">
      <c r="B364" s="88">
        <v>27840000000</v>
      </c>
      <c r="C364" s="88">
        <v>-7.9682244999999998</v>
      </c>
      <c r="N364" s="88">
        <v>27840000000</v>
      </c>
      <c r="O364" s="88">
        <v>-9.5076198999999999</v>
      </c>
    </row>
    <row r="365" spans="2:15" x14ac:dyDescent="0.25">
      <c r="B365" s="88">
        <v>28000000000</v>
      </c>
      <c r="C365" s="88">
        <v>-7.9986338999999997</v>
      </c>
      <c r="N365" s="88">
        <v>28000000000</v>
      </c>
      <c r="O365" s="88">
        <v>-9.5321493000000004</v>
      </c>
    </row>
    <row r="366" spans="2:15" x14ac:dyDescent="0.25">
      <c r="B366" s="88">
        <v>28160000000</v>
      </c>
      <c r="C366" s="88">
        <v>-7.9417076</v>
      </c>
      <c r="N366" s="88">
        <v>28160000000</v>
      </c>
      <c r="O366" s="88">
        <v>-9.4306765000000006</v>
      </c>
    </row>
    <row r="367" spans="2:15" x14ac:dyDescent="0.25">
      <c r="B367" s="88">
        <v>28320000000</v>
      </c>
      <c r="C367" s="88">
        <v>-7.9988799000000004</v>
      </c>
      <c r="N367" s="88">
        <v>28320000000</v>
      </c>
      <c r="O367" s="88">
        <v>-9.4267149000000003</v>
      </c>
    </row>
    <row r="368" spans="2:15" x14ac:dyDescent="0.25">
      <c r="B368" s="88">
        <v>28480000000</v>
      </c>
      <c r="C368" s="88">
        <v>-8.0724324999999997</v>
      </c>
      <c r="N368" s="88">
        <v>28480000000</v>
      </c>
      <c r="O368" s="88">
        <v>-9.4294461999999992</v>
      </c>
    </row>
    <row r="369" spans="2:15" x14ac:dyDescent="0.25">
      <c r="B369" s="88">
        <v>28640000000</v>
      </c>
      <c r="C369" s="88">
        <v>-8.0814284999999995</v>
      </c>
      <c r="N369" s="88">
        <v>28640000000</v>
      </c>
      <c r="O369" s="88">
        <v>-9.3508530000000007</v>
      </c>
    </row>
    <row r="370" spans="2:15" x14ac:dyDescent="0.25">
      <c r="B370" s="88">
        <v>28800000000</v>
      </c>
      <c r="C370" s="88">
        <v>-8.1357154999999999</v>
      </c>
      <c r="N370" s="88">
        <v>28800000000</v>
      </c>
      <c r="O370" s="88">
        <v>-9.3802824000000005</v>
      </c>
    </row>
    <row r="371" spans="2:15" x14ac:dyDescent="0.25">
      <c r="B371" s="88">
        <v>28960000000</v>
      </c>
      <c r="C371" s="88">
        <v>-8.1550560000000001</v>
      </c>
      <c r="N371" s="88">
        <v>28960000000</v>
      </c>
      <c r="O371" s="88">
        <v>-9.3827628999999995</v>
      </c>
    </row>
    <row r="372" spans="2:15" x14ac:dyDescent="0.25">
      <c r="B372" s="88">
        <v>29120000000</v>
      </c>
      <c r="C372" s="88">
        <v>-8.2407026000000005</v>
      </c>
      <c r="N372" s="88">
        <v>29120000000</v>
      </c>
      <c r="O372" s="88">
        <v>-9.4400673000000008</v>
      </c>
    </row>
    <row r="373" spans="2:15" x14ac:dyDescent="0.25">
      <c r="B373" s="88">
        <v>29280000000</v>
      </c>
      <c r="C373" s="88">
        <v>-8.2654113999999996</v>
      </c>
      <c r="N373" s="88">
        <v>29280000000</v>
      </c>
      <c r="O373" s="88">
        <v>-9.5159149000000003</v>
      </c>
    </row>
    <row r="374" spans="2:15" x14ac:dyDescent="0.25">
      <c r="B374" s="88">
        <v>29440000000</v>
      </c>
      <c r="C374" s="88">
        <v>-8.3960837999999995</v>
      </c>
      <c r="N374" s="88">
        <v>29440000000</v>
      </c>
      <c r="O374" s="88">
        <v>-9.6485137999999999</v>
      </c>
    </row>
    <row r="375" spans="2:15" x14ac:dyDescent="0.25">
      <c r="B375" s="88">
        <v>29600000000</v>
      </c>
      <c r="C375" s="88">
        <v>-8.4879207999999995</v>
      </c>
      <c r="N375" s="88">
        <v>29600000000</v>
      </c>
      <c r="O375" s="88">
        <v>-9.7570285999999999</v>
      </c>
    </row>
    <row r="376" spans="2:15" x14ac:dyDescent="0.25">
      <c r="B376" s="88">
        <v>29760000000</v>
      </c>
      <c r="C376" s="88">
        <v>-8.5383891999999992</v>
      </c>
      <c r="N376" s="88">
        <v>29760000000</v>
      </c>
      <c r="O376" s="88">
        <v>-9.8468142000000007</v>
      </c>
    </row>
    <row r="377" spans="2:15" x14ac:dyDescent="0.25">
      <c r="B377" s="88">
        <v>29920000000</v>
      </c>
      <c r="C377" s="88">
        <v>-8.6848411999999993</v>
      </c>
      <c r="N377" s="88">
        <v>29920000000</v>
      </c>
      <c r="O377" s="88">
        <v>-10.003226</v>
      </c>
    </row>
    <row r="378" spans="2:15" x14ac:dyDescent="0.25">
      <c r="B378" s="88">
        <v>30080000000</v>
      </c>
      <c r="C378" s="88">
        <v>-8.8854293999999996</v>
      </c>
      <c r="N378" s="88">
        <v>30080000000</v>
      </c>
      <c r="O378" s="88">
        <v>-10.303397</v>
      </c>
    </row>
    <row r="379" spans="2:15" x14ac:dyDescent="0.25">
      <c r="B379" s="88">
        <v>30240000000</v>
      </c>
      <c r="C379" s="88">
        <v>-9.0937338000000008</v>
      </c>
      <c r="N379" s="88">
        <v>30240000000</v>
      </c>
      <c r="O379" s="88">
        <v>-10.608722999999999</v>
      </c>
    </row>
    <row r="380" spans="2:15" x14ac:dyDescent="0.25">
      <c r="B380" s="88">
        <v>30400000000</v>
      </c>
      <c r="C380" s="88">
        <v>-9.1680565000000005</v>
      </c>
      <c r="N380" s="88">
        <v>30400000000</v>
      </c>
      <c r="O380" s="88">
        <v>-10.82654</v>
      </c>
    </row>
    <row r="381" spans="2:15" x14ac:dyDescent="0.25">
      <c r="B381" s="88">
        <v>30560000000</v>
      </c>
      <c r="C381" s="88">
        <v>-9.3087692000000004</v>
      </c>
      <c r="N381" s="88">
        <v>30560000000</v>
      </c>
      <c r="O381" s="88">
        <v>-11.120103</v>
      </c>
    </row>
    <row r="382" spans="2:15" x14ac:dyDescent="0.25">
      <c r="B382" s="88">
        <v>30720000000</v>
      </c>
      <c r="C382" s="88">
        <v>-9.4445171000000006</v>
      </c>
      <c r="N382" s="88">
        <v>30720000000</v>
      </c>
      <c r="O382" s="88">
        <v>-11.447763999999999</v>
      </c>
    </row>
    <row r="383" spans="2:15" x14ac:dyDescent="0.25">
      <c r="B383" s="88">
        <v>30880000000</v>
      </c>
      <c r="C383" s="88">
        <v>-9.6411390000000008</v>
      </c>
      <c r="N383" s="88">
        <v>30880000000</v>
      </c>
      <c r="O383" s="88">
        <v>-11.873113999999999</v>
      </c>
    </row>
    <row r="384" spans="2:15" x14ac:dyDescent="0.25">
      <c r="B384" s="88">
        <v>31040000000</v>
      </c>
      <c r="C384" s="88">
        <v>-9.8546619</v>
      </c>
      <c r="N384" s="88">
        <v>31040000000</v>
      </c>
      <c r="O384" s="88">
        <v>-12.393552</v>
      </c>
    </row>
    <row r="385" spans="2:15" x14ac:dyDescent="0.25">
      <c r="B385" s="88">
        <v>31200000000</v>
      </c>
      <c r="C385" s="88">
        <v>-9.9582148000000004</v>
      </c>
      <c r="N385" s="88">
        <v>31200000000</v>
      </c>
      <c r="O385" s="88">
        <v>-12.874592</v>
      </c>
    </row>
    <row r="386" spans="2:15" x14ac:dyDescent="0.25">
      <c r="B386" s="88">
        <v>31360000000</v>
      </c>
      <c r="C386" s="88">
        <v>-10.056405</v>
      </c>
      <c r="N386" s="88">
        <v>31360000000</v>
      </c>
      <c r="O386" s="88">
        <v>-13.331353999999999</v>
      </c>
    </row>
    <row r="387" spans="2:15" x14ac:dyDescent="0.25">
      <c r="B387" s="88">
        <v>31520000000</v>
      </c>
      <c r="C387" s="88">
        <v>-10.245120999999999</v>
      </c>
      <c r="N387" s="88">
        <v>31520000000</v>
      </c>
      <c r="O387" s="88">
        <v>-14.016257</v>
      </c>
    </row>
    <row r="388" spans="2:15" x14ac:dyDescent="0.25">
      <c r="B388" s="88">
        <v>31680000000</v>
      </c>
      <c r="C388" s="88">
        <v>-10.43759</v>
      </c>
      <c r="N388" s="88">
        <v>31680000000</v>
      </c>
      <c r="O388" s="88">
        <v>-14.862193</v>
      </c>
    </row>
    <row r="389" spans="2:15" x14ac:dyDescent="0.25">
      <c r="B389" s="88">
        <v>31840000000</v>
      </c>
      <c r="C389" s="88">
        <v>-10.650442999999999</v>
      </c>
      <c r="N389" s="88">
        <v>31840000000</v>
      </c>
      <c r="O389" s="88">
        <v>-15.682098</v>
      </c>
    </row>
    <row r="390" spans="2:15" x14ac:dyDescent="0.25">
      <c r="B390" s="88">
        <v>32000000000</v>
      </c>
      <c r="C390" s="88">
        <v>-10.871696999999999</v>
      </c>
      <c r="N390" s="88">
        <v>32000000000</v>
      </c>
      <c r="O390" s="88">
        <v>-16.384316999999999</v>
      </c>
    </row>
    <row r="391" spans="2:15" x14ac:dyDescent="0.25">
      <c r="B391" s="88">
        <v>32160000000</v>
      </c>
      <c r="C391" s="88">
        <v>-11.075707</v>
      </c>
      <c r="N391" s="88">
        <v>32160000000</v>
      </c>
      <c r="O391" s="88">
        <v>-16.792870000000001</v>
      </c>
    </row>
    <row r="392" spans="2:15" x14ac:dyDescent="0.25">
      <c r="B392" s="88">
        <v>32320000000</v>
      </c>
      <c r="C392" s="88">
        <v>-11.260939</v>
      </c>
      <c r="N392" s="88">
        <v>32320000000</v>
      </c>
      <c r="O392" s="88">
        <v>-16.862929999999999</v>
      </c>
    </row>
    <row r="393" spans="2:15" x14ac:dyDescent="0.25">
      <c r="B393" s="88">
        <v>32480000000</v>
      </c>
      <c r="C393" s="88">
        <v>-11.236386</v>
      </c>
      <c r="N393" s="88">
        <v>32480000000</v>
      </c>
      <c r="O393" s="88">
        <v>-16.392862000000001</v>
      </c>
    </row>
    <row r="394" spans="2:15" x14ac:dyDescent="0.25">
      <c r="B394" s="88">
        <v>32640000000</v>
      </c>
      <c r="C394" s="88">
        <v>-11.138457000000001</v>
      </c>
      <c r="N394" s="88">
        <v>32640000000</v>
      </c>
      <c r="O394" s="88">
        <v>-15.296390000000001</v>
      </c>
    </row>
    <row r="395" spans="2:15" x14ac:dyDescent="0.25">
      <c r="B395" s="88">
        <v>32800000000</v>
      </c>
      <c r="C395" s="88">
        <v>-11.147748</v>
      </c>
      <c r="N395" s="88">
        <v>32800000000</v>
      </c>
      <c r="O395" s="88">
        <v>-14.070909</v>
      </c>
    </row>
    <row r="396" spans="2:15" x14ac:dyDescent="0.25">
      <c r="B396" s="88">
        <v>32960000000</v>
      </c>
      <c r="C396" s="88">
        <v>-11.093878</v>
      </c>
      <c r="N396" s="88">
        <v>32960000000</v>
      </c>
      <c r="O396" s="88">
        <v>-12.902431</v>
      </c>
    </row>
    <row r="397" spans="2:15" x14ac:dyDescent="0.25">
      <c r="B397" s="88">
        <v>33120000000</v>
      </c>
      <c r="C397" s="88">
        <v>-11.071375</v>
      </c>
      <c r="N397" s="88">
        <v>33120000000</v>
      </c>
      <c r="O397" s="88">
        <v>-11.994721999999999</v>
      </c>
    </row>
    <row r="398" spans="2:15" x14ac:dyDescent="0.25">
      <c r="B398" s="88">
        <v>33280000000</v>
      </c>
      <c r="C398" s="88">
        <v>-11.139531</v>
      </c>
      <c r="N398" s="88">
        <v>33280000000</v>
      </c>
      <c r="O398" s="88">
        <v>-11.390037</v>
      </c>
    </row>
    <row r="399" spans="2:15" x14ac:dyDescent="0.25">
      <c r="B399" s="88">
        <v>33440000000</v>
      </c>
      <c r="C399" s="88">
        <v>-11.316454</v>
      </c>
      <c r="N399" s="88">
        <v>33440000000</v>
      </c>
      <c r="O399" s="88">
        <v>-11.020633</v>
      </c>
    </row>
    <row r="400" spans="2:15" x14ac:dyDescent="0.25">
      <c r="B400" s="88">
        <v>33600000000</v>
      </c>
      <c r="C400" s="88">
        <v>-11.523345000000001</v>
      </c>
      <c r="N400" s="88">
        <v>33600000000</v>
      </c>
      <c r="O400" s="88">
        <v>-10.931683</v>
      </c>
    </row>
    <row r="401" spans="2:15" x14ac:dyDescent="0.25">
      <c r="B401" s="88">
        <v>33760000000</v>
      </c>
      <c r="C401" s="88">
        <v>-11.795114999999999</v>
      </c>
      <c r="N401" s="88">
        <v>33760000000</v>
      </c>
      <c r="O401" s="88">
        <v>-10.978489</v>
      </c>
    </row>
    <row r="402" spans="2:15" x14ac:dyDescent="0.25">
      <c r="B402" s="88">
        <v>33920000000</v>
      </c>
      <c r="C402" s="88">
        <v>-12.015354</v>
      </c>
      <c r="N402" s="88">
        <v>33920000000</v>
      </c>
      <c r="O402" s="88">
        <v>-11.105855</v>
      </c>
    </row>
    <row r="403" spans="2:15" x14ac:dyDescent="0.25">
      <c r="B403" s="88">
        <v>34080000000</v>
      </c>
      <c r="C403" s="88">
        <v>-12.256758</v>
      </c>
      <c r="N403" s="88">
        <v>34080000000</v>
      </c>
      <c r="O403" s="88">
        <v>-11.274193</v>
      </c>
    </row>
    <row r="404" spans="2:15" x14ac:dyDescent="0.25">
      <c r="B404" s="88">
        <v>34240000000</v>
      </c>
      <c r="C404" s="88">
        <v>-12.484406999999999</v>
      </c>
      <c r="N404" s="88">
        <v>34240000000</v>
      </c>
      <c r="O404" s="88">
        <v>-11.466473000000001</v>
      </c>
    </row>
    <row r="405" spans="2:15" x14ac:dyDescent="0.25">
      <c r="B405" s="88">
        <v>34400000000</v>
      </c>
      <c r="C405" s="88">
        <v>-12.672363000000001</v>
      </c>
      <c r="N405" s="88">
        <v>34400000000</v>
      </c>
      <c r="O405" s="88">
        <v>-11.639068</v>
      </c>
    </row>
    <row r="406" spans="2:15" x14ac:dyDescent="0.25">
      <c r="B406" s="88">
        <v>34560000000</v>
      </c>
      <c r="C406" s="88">
        <v>-12.640278</v>
      </c>
      <c r="N406" s="88">
        <v>34560000000</v>
      </c>
      <c r="O406" s="88">
        <v>-11.760655</v>
      </c>
    </row>
    <row r="407" spans="2:15" x14ac:dyDescent="0.25">
      <c r="B407" s="88">
        <v>34720000000</v>
      </c>
      <c r="C407" s="88">
        <v>-12.432046</v>
      </c>
      <c r="N407" s="88">
        <v>34720000000</v>
      </c>
      <c r="O407" s="88">
        <v>-11.753556</v>
      </c>
    </row>
    <row r="408" spans="2:15" x14ac:dyDescent="0.25">
      <c r="B408" s="88">
        <v>34880000000</v>
      </c>
      <c r="C408" s="88">
        <v>-12.261231</v>
      </c>
      <c r="N408" s="88">
        <v>34880000000</v>
      </c>
      <c r="O408" s="88">
        <v>-11.7088</v>
      </c>
    </row>
    <row r="409" spans="2:15" x14ac:dyDescent="0.25">
      <c r="B409" s="88">
        <v>35040000000</v>
      </c>
      <c r="C409" s="88">
        <v>-12.094469999999999</v>
      </c>
      <c r="N409" s="88">
        <v>35040000000</v>
      </c>
      <c r="O409" s="88">
        <v>-11.558322</v>
      </c>
    </row>
    <row r="410" spans="2:15" x14ac:dyDescent="0.25">
      <c r="B410" s="88">
        <v>35200000000</v>
      </c>
      <c r="C410" s="88">
        <v>-12.062813</v>
      </c>
      <c r="N410" s="88">
        <v>35200000000</v>
      </c>
      <c r="O410" s="88">
        <v>-11.513769999999999</v>
      </c>
    </row>
    <row r="411" spans="2:15" x14ac:dyDescent="0.25">
      <c r="B411" s="88">
        <v>35360000000</v>
      </c>
      <c r="C411" s="88">
        <v>-12.139709</v>
      </c>
      <c r="N411" s="88">
        <v>35360000000</v>
      </c>
      <c r="O411" s="88">
        <v>-11.49619</v>
      </c>
    </row>
    <row r="412" spans="2:15" x14ac:dyDescent="0.25">
      <c r="B412" s="88">
        <v>35520000000</v>
      </c>
      <c r="C412" s="88">
        <v>-12.287243999999999</v>
      </c>
      <c r="N412" s="88">
        <v>35520000000</v>
      </c>
      <c r="O412" s="88">
        <v>-11.502485999999999</v>
      </c>
    </row>
    <row r="413" spans="2:15" x14ac:dyDescent="0.25">
      <c r="B413" s="88">
        <v>35680000000</v>
      </c>
      <c r="C413" s="88">
        <v>-12.451344000000001</v>
      </c>
      <c r="N413" s="88">
        <v>35680000000</v>
      </c>
      <c r="O413" s="88">
        <v>-11.541371</v>
      </c>
    </row>
    <row r="414" spans="2:15" x14ac:dyDescent="0.25">
      <c r="B414" s="88">
        <v>35840000000</v>
      </c>
      <c r="C414" s="88">
        <v>-12.608781</v>
      </c>
      <c r="N414" s="88">
        <v>35840000000</v>
      </c>
      <c r="O414" s="88">
        <v>-11.623196999999999</v>
      </c>
    </row>
    <row r="415" spans="2:15" x14ac:dyDescent="0.25">
      <c r="B415" s="88">
        <v>36000000000</v>
      </c>
      <c r="C415" s="88">
        <v>-12.85933</v>
      </c>
      <c r="N415" s="88">
        <v>36000000000</v>
      </c>
      <c r="O415" s="88">
        <v>-11.74437</v>
      </c>
    </row>
    <row r="416" spans="2:15" x14ac:dyDescent="0.25">
      <c r="B416" s="88" t="s">
        <v>21</v>
      </c>
      <c r="C416" s="88"/>
      <c r="N416" s="88" t="s">
        <v>21</v>
      </c>
      <c r="O416" s="88"/>
    </row>
    <row r="417" spans="2:15" x14ac:dyDescent="0.25">
      <c r="B417" s="88"/>
      <c r="C417" s="88"/>
      <c r="N417" s="88"/>
      <c r="O417" s="88"/>
    </row>
    <row r="418" spans="2:15" x14ac:dyDescent="0.25">
      <c r="B418" s="88"/>
      <c r="C418" s="88"/>
      <c r="N418" s="88"/>
      <c r="O418" s="88"/>
    </row>
    <row r="419" spans="2:15" x14ac:dyDescent="0.25">
      <c r="B419" s="88" t="s">
        <v>22</v>
      </c>
      <c r="C419" s="88"/>
      <c r="N419" s="88" t="s">
        <v>22</v>
      </c>
      <c r="O419" s="88"/>
    </row>
    <row r="420" spans="2:15" x14ac:dyDescent="0.25">
      <c r="B420" s="88" t="s">
        <v>19</v>
      </c>
      <c r="C420" s="88" t="s">
        <v>285</v>
      </c>
      <c r="N420" s="88" t="s">
        <v>19</v>
      </c>
      <c r="O420" s="88" t="s">
        <v>285</v>
      </c>
    </row>
    <row r="421" spans="2:15" x14ac:dyDescent="0.25">
      <c r="B421" s="88">
        <v>4000000000</v>
      </c>
      <c r="C421" s="88">
        <v>-77.857169999999996</v>
      </c>
      <c r="N421" s="88">
        <v>4000000000</v>
      </c>
      <c r="O421" s="88">
        <v>-41.265754999999999</v>
      </c>
    </row>
    <row r="422" spans="2:15" x14ac:dyDescent="0.25">
      <c r="B422" s="88">
        <v>4160000000</v>
      </c>
      <c r="C422" s="88">
        <v>-66.548682999999997</v>
      </c>
      <c r="N422" s="88">
        <v>4160000000</v>
      </c>
      <c r="O422" s="88">
        <v>-38.739834000000002</v>
      </c>
    </row>
    <row r="423" spans="2:15" x14ac:dyDescent="0.25">
      <c r="B423" s="88">
        <v>4320000000</v>
      </c>
      <c r="C423" s="88">
        <v>-44.570717000000002</v>
      </c>
      <c r="N423" s="88">
        <v>4320000000</v>
      </c>
      <c r="O423" s="88">
        <v>-36.487850000000002</v>
      </c>
    </row>
    <row r="424" spans="2:15" x14ac:dyDescent="0.25">
      <c r="B424" s="88">
        <v>4480000000</v>
      </c>
      <c r="C424" s="88">
        <v>-36.708210000000001</v>
      </c>
      <c r="N424" s="88">
        <v>4480000000</v>
      </c>
      <c r="O424" s="88">
        <v>-32.473849999999999</v>
      </c>
    </row>
    <row r="425" spans="2:15" x14ac:dyDescent="0.25">
      <c r="B425" s="88">
        <v>4640000000</v>
      </c>
      <c r="C425" s="88">
        <v>-33.844734000000003</v>
      </c>
      <c r="N425" s="88">
        <v>4640000000</v>
      </c>
      <c r="O425" s="88">
        <v>-29.399025000000002</v>
      </c>
    </row>
    <row r="426" spans="2:15" x14ac:dyDescent="0.25">
      <c r="B426" s="88">
        <v>4800000000</v>
      </c>
      <c r="C426" s="88">
        <v>-31.218599000000001</v>
      </c>
      <c r="N426" s="88">
        <v>4800000000</v>
      </c>
      <c r="O426" s="88">
        <v>-27.630417000000001</v>
      </c>
    </row>
    <row r="427" spans="2:15" x14ac:dyDescent="0.25">
      <c r="B427" s="88">
        <v>4960000000</v>
      </c>
      <c r="C427" s="88">
        <v>-29.161428000000001</v>
      </c>
      <c r="N427" s="88">
        <v>4960000000</v>
      </c>
      <c r="O427" s="88">
        <v>-25.993044000000001</v>
      </c>
    </row>
    <row r="428" spans="2:15" x14ac:dyDescent="0.25">
      <c r="B428" s="88">
        <v>5120000000</v>
      </c>
      <c r="C428" s="88">
        <v>-30.187168</v>
      </c>
      <c r="N428" s="88">
        <v>5120000000</v>
      </c>
      <c r="O428" s="88">
        <v>-24.416840000000001</v>
      </c>
    </row>
    <row r="429" spans="2:15" x14ac:dyDescent="0.25">
      <c r="B429" s="88">
        <v>5280000000</v>
      </c>
      <c r="C429" s="88">
        <v>-29.277429999999999</v>
      </c>
      <c r="N429" s="88">
        <v>5280000000</v>
      </c>
      <c r="O429" s="88">
        <v>-23.333939000000001</v>
      </c>
    </row>
    <row r="430" spans="2:15" x14ac:dyDescent="0.25">
      <c r="B430" s="88">
        <v>5440000000</v>
      </c>
      <c r="C430" s="88">
        <v>-28.112295</v>
      </c>
      <c r="N430" s="88">
        <v>5440000000</v>
      </c>
      <c r="O430" s="88">
        <v>-22.864968999999999</v>
      </c>
    </row>
    <row r="431" spans="2:15" x14ac:dyDescent="0.25">
      <c r="B431" s="88">
        <v>5600000000</v>
      </c>
      <c r="C431" s="88">
        <v>-27.141798000000001</v>
      </c>
      <c r="N431" s="88">
        <v>5600000000</v>
      </c>
      <c r="O431" s="88">
        <v>-22.354611999999999</v>
      </c>
    </row>
    <row r="432" spans="2:15" x14ac:dyDescent="0.25">
      <c r="B432" s="88">
        <v>5760000000</v>
      </c>
      <c r="C432" s="88">
        <v>-25.658808000000001</v>
      </c>
      <c r="N432" s="88">
        <v>5760000000</v>
      </c>
      <c r="O432" s="88">
        <v>-21.278099000000001</v>
      </c>
    </row>
    <row r="433" spans="2:15" x14ac:dyDescent="0.25">
      <c r="B433" s="88">
        <v>5920000000</v>
      </c>
      <c r="C433" s="88">
        <v>-23.637623000000001</v>
      </c>
      <c r="N433" s="88">
        <v>5920000000</v>
      </c>
      <c r="O433" s="88">
        <v>-20.174789000000001</v>
      </c>
    </row>
    <row r="434" spans="2:15" x14ac:dyDescent="0.25">
      <c r="B434" s="88">
        <v>6080000000</v>
      </c>
      <c r="C434" s="88">
        <v>-20.841495999999999</v>
      </c>
      <c r="N434" s="88">
        <v>6080000000</v>
      </c>
      <c r="O434" s="88">
        <v>-19.181238</v>
      </c>
    </row>
    <row r="435" spans="2:15" x14ac:dyDescent="0.25">
      <c r="B435" s="88">
        <v>6240000000</v>
      </c>
      <c r="C435" s="88">
        <v>-18.205120000000001</v>
      </c>
      <c r="N435" s="88">
        <v>6240000000</v>
      </c>
      <c r="O435" s="88">
        <v>-18.57103</v>
      </c>
    </row>
    <row r="436" spans="2:15" x14ac:dyDescent="0.25">
      <c r="B436" s="88">
        <v>6400000000</v>
      </c>
      <c r="C436" s="88">
        <v>-16.912476000000002</v>
      </c>
      <c r="N436" s="88">
        <v>6400000000</v>
      </c>
      <c r="O436" s="88">
        <v>-18.006699000000001</v>
      </c>
    </row>
    <row r="437" spans="2:15" x14ac:dyDescent="0.25">
      <c r="B437" s="88">
        <v>6560000000</v>
      </c>
      <c r="C437" s="88">
        <v>-15.021523999999999</v>
      </c>
      <c r="N437" s="88">
        <v>6560000000</v>
      </c>
      <c r="O437" s="88">
        <v>-17.152380000000001</v>
      </c>
    </row>
    <row r="438" spans="2:15" x14ac:dyDescent="0.25">
      <c r="B438" s="88">
        <v>6720000000</v>
      </c>
      <c r="C438" s="88">
        <v>-13.780946</v>
      </c>
      <c r="N438" s="88">
        <v>6720000000</v>
      </c>
      <c r="O438" s="88">
        <v>-16.333786</v>
      </c>
    </row>
    <row r="439" spans="2:15" x14ac:dyDescent="0.25">
      <c r="B439" s="88">
        <v>6880000000</v>
      </c>
      <c r="C439" s="88">
        <v>-11.976545</v>
      </c>
      <c r="N439" s="88">
        <v>6880000000</v>
      </c>
      <c r="O439" s="88">
        <v>-15.425344000000001</v>
      </c>
    </row>
    <row r="440" spans="2:15" x14ac:dyDescent="0.25">
      <c r="B440" s="88">
        <v>7040000000</v>
      </c>
      <c r="C440" s="88">
        <v>-10.420468</v>
      </c>
      <c r="N440" s="88">
        <v>7040000000</v>
      </c>
      <c r="O440" s="88">
        <v>-14.302008000000001</v>
      </c>
    </row>
    <row r="441" spans="2:15" x14ac:dyDescent="0.25">
      <c r="B441" s="88">
        <v>7200000000</v>
      </c>
      <c r="C441" s="88">
        <v>-9.1311722</v>
      </c>
      <c r="N441" s="88">
        <v>7200000000</v>
      </c>
      <c r="O441" s="88">
        <v>-13.426553999999999</v>
      </c>
    </row>
    <row r="442" spans="2:15" x14ac:dyDescent="0.25">
      <c r="B442" s="88">
        <v>7360000000</v>
      </c>
      <c r="C442" s="88">
        <v>-7.6482029000000002</v>
      </c>
      <c r="N442" s="88">
        <v>7360000000</v>
      </c>
      <c r="O442" s="88">
        <v>-12.542341</v>
      </c>
    </row>
    <row r="443" spans="2:15" x14ac:dyDescent="0.25">
      <c r="B443" s="88">
        <v>7520000000</v>
      </c>
      <c r="C443" s="88">
        <v>-6.7847876999999999</v>
      </c>
      <c r="N443" s="88">
        <v>7520000000</v>
      </c>
      <c r="O443" s="88">
        <v>-11.595649</v>
      </c>
    </row>
    <row r="444" spans="2:15" x14ac:dyDescent="0.25">
      <c r="B444" s="88">
        <v>7680000000</v>
      </c>
      <c r="C444" s="88">
        <v>-6.2237233999999999</v>
      </c>
      <c r="N444" s="88">
        <v>7680000000</v>
      </c>
      <c r="O444" s="88">
        <v>-10.547867</v>
      </c>
    </row>
    <row r="445" spans="2:15" x14ac:dyDescent="0.25">
      <c r="B445" s="88">
        <v>7840000000</v>
      </c>
      <c r="C445" s="88">
        <v>-5.8997821999999998</v>
      </c>
      <c r="N445" s="88">
        <v>7840000000</v>
      </c>
      <c r="O445" s="88">
        <v>-9.7637967999999997</v>
      </c>
    </row>
    <row r="446" spans="2:15" x14ac:dyDescent="0.25">
      <c r="B446" s="88">
        <v>8000000000</v>
      </c>
      <c r="C446" s="88">
        <v>-5.7501163000000002</v>
      </c>
      <c r="N446" s="88">
        <v>8000000000</v>
      </c>
      <c r="O446" s="88">
        <v>-9.2404527999999999</v>
      </c>
    </row>
    <row r="447" spans="2:15" x14ac:dyDescent="0.25">
      <c r="B447" s="88">
        <v>8160000000</v>
      </c>
      <c r="C447" s="88">
        <v>-5.6451516000000002</v>
      </c>
      <c r="N447" s="88">
        <v>8160000000</v>
      </c>
      <c r="O447" s="88">
        <v>-8.8817511000000007</v>
      </c>
    </row>
    <row r="448" spans="2:15" x14ac:dyDescent="0.25">
      <c r="B448" s="88">
        <v>8320000000</v>
      </c>
      <c r="C448" s="88">
        <v>-5.6584276999999998</v>
      </c>
      <c r="N448" s="88">
        <v>8320000000</v>
      </c>
      <c r="O448" s="88">
        <v>-8.6794252000000007</v>
      </c>
    </row>
    <row r="449" spans="2:15" x14ac:dyDescent="0.25">
      <c r="B449" s="88">
        <v>8480000000</v>
      </c>
      <c r="C449" s="88">
        <v>-5.8322329999999996</v>
      </c>
      <c r="N449" s="88">
        <v>8480000000</v>
      </c>
      <c r="O449" s="88">
        <v>-8.5679359000000002</v>
      </c>
    </row>
    <row r="450" spans="2:15" x14ac:dyDescent="0.25">
      <c r="B450" s="88">
        <v>8640000000</v>
      </c>
      <c r="C450" s="88">
        <v>-5.8722481999999996</v>
      </c>
      <c r="N450" s="88">
        <v>8640000000</v>
      </c>
      <c r="O450" s="88">
        <v>-8.5192604000000003</v>
      </c>
    </row>
    <row r="451" spans="2:15" x14ac:dyDescent="0.25">
      <c r="B451" s="88">
        <v>8800000000</v>
      </c>
      <c r="C451" s="88">
        <v>-6.0944022999999996</v>
      </c>
      <c r="N451" s="88">
        <v>8800000000</v>
      </c>
      <c r="O451" s="88">
        <v>-8.6098251000000001</v>
      </c>
    </row>
    <row r="452" spans="2:15" x14ac:dyDescent="0.25">
      <c r="B452" s="88">
        <v>8960000000</v>
      </c>
      <c r="C452" s="88">
        <v>-6.0844478999999998</v>
      </c>
      <c r="N452" s="88">
        <v>8960000000</v>
      </c>
      <c r="O452" s="88">
        <v>-8.6033162999999995</v>
      </c>
    </row>
    <row r="453" spans="2:15" x14ac:dyDescent="0.25">
      <c r="B453" s="88">
        <v>9120000000</v>
      </c>
      <c r="C453" s="88">
        <v>-6.1610855999999998</v>
      </c>
      <c r="N453" s="88">
        <v>9120000000</v>
      </c>
      <c r="O453" s="88">
        <v>-8.6654672999999995</v>
      </c>
    </row>
    <row r="454" spans="2:15" x14ac:dyDescent="0.25">
      <c r="B454" s="88">
        <v>9280000000</v>
      </c>
      <c r="C454" s="88">
        <v>-6.2047667999999998</v>
      </c>
      <c r="N454" s="88">
        <v>9280000000</v>
      </c>
      <c r="O454" s="88">
        <v>-8.7100582000000006</v>
      </c>
    </row>
    <row r="455" spans="2:15" x14ac:dyDescent="0.25">
      <c r="B455" s="88">
        <v>9440000000</v>
      </c>
      <c r="C455" s="88">
        <v>-6.0865149000000001</v>
      </c>
      <c r="N455" s="88">
        <v>9440000000</v>
      </c>
      <c r="O455" s="88">
        <v>-8.7014779999999998</v>
      </c>
    </row>
    <row r="456" spans="2:15" x14ac:dyDescent="0.25">
      <c r="B456" s="88">
        <v>9600000000</v>
      </c>
      <c r="C456" s="88">
        <v>-6.0982227</v>
      </c>
      <c r="N456" s="88">
        <v>9600000000</v>
      </c>
      <c r="O456" s="88">
        <v>-8.8066616</v>
      </c>
    </row>
    <row r="457" spans="2:15" x14ac:dyDescent="0.25">
      <c r="B457" s="88">
        <v>9760000000</v>
      </c>
      <c r="C457" s="88">
        <v>-6.2166437999999999</v>
      </c>
      <c r="N457" s="88">
        <v>9760000000</v>
      </c>
      <c r="O457" s="88">
        <v>-8.8830156000000002</v>
      </c>
    </row>
    <row r="458" spans="2:15" x14ac:dyDescent="0.25">
      <c r="B458" s="88">
        <v>9920000000</v>
      </c>
      <c r="C458" s="88">
        <v>-6.1654419999999996</v>
      </c>
      <c r="N458" s="88">
        <v>9920000000</v>
      </c>
      <c r="O458" s="88">
        <v>-8.8115301000000006</v>
      </c>
    </row>
    <row r="459" spans="2:15" x14ac:dyDescent="0.25">
      <c r="B459" s="88">
        <v>10080000000</v>
      </c>
      <c r="C459" s="88">
        <v>-6.1668533999999999</v>
      </c>
      <c r="N459" s="88">
        <v>10080000000</v>
      </c>
      <c r="O459" s="88">
        <v>-8.7442931999999995</v>
      </c>
    </row>
    <row r="460" spans="2:15" x14ac:dyDescent="0.25">
      <c r="B460" s="88">
        <v>10240000000</v>
      </c>
      <c r="C460" s="88">
        <v>-6.2748116999999999</v>
      </c>
      <c r="N460" s="88">
        <v>10240000000</v>
      </c>
      <c r="O460" s="88">
        <v>-8.7262486999999993</v>
      </c>
    </row>
    <row r="461" spans="2:15" x14ac:dyDescent="0.25">
      <c r="B461" s="88">
        <v>10400000000</v>
      </c>
      <c r="C461" s="88">
        <v>-6.3076897000000001</v>
      </c>
      <c r="N461" s="88">
        <v>10400000000</v>
      </c>
      <c r="O461" s="88">
        <v>-8.6866055000000006</v>
      </c>
    </row>
    <row r="462" spans="2:15" x14ac:dyDescent="0.25">
      <c r="B462" s="88">
        <v>10560000000</v>
      </c>
      <c r="C462" s="88">
        <v>-6.3466329999999997</v>
      </c>
      <c r="N462" s="88">
        <v>10560000000</v>
      </c>
      <c r="O462" s="88">
        <v>-8.6435776000000004</v>
      </c>
    </row>
    <row r="463" spans="2:15" x14ac:dyDescent="0.25">
      <c r="B463" s="88">
        <v>10720000000</v>
      </c>
      <c r="C463" s="88">
        <v>-6.4137712000000002</v>
      </c>
      <c r="N463" s="88">
        <v>10720000000</v>
      </c>
      <c r="O463" s="88">
        <v>-8.6320332999999998</v>
      </c>
    </row>
    <row r="464" spans="2:15" x14ac:dyDescent="0.25">
      <c r="B464" s="88">
        <v>10880000000</v>
      </c>
      <c r="C464" s="88">
        <v>-6.4432020000000003</v>
      </c>
      <c r="N464" s="88">
        <v>10880000000</v>
      </c>
      <c r="O464" s="88">
        <v>-8.7016791999999992</v>
      </c>
    </row>
    <row r="465" spans="2:15" x14ac:dyDescent="0.25">
      <c r="B465" s="88">
        <v>11040000000</v>
      </c>
      <c r="C465" s="88">
        <v>-6.5349436000000001</v>
      </c>
      <c r="N465" s="88">
        <v>11040000000</v>
      </c>
      <c r="O465" s="88">
        <v>-8.7131375999999996</v>
      </c>
    </row>
    <row r="466" spans="2:15" x14ac:dyDescent="0.25">
      <c r="B466" s="88">
        <v>11200000000</v>
      </c>
      <c r="C466" s="88">
        <v>-6.5888996000000004</v>
      </c>
      <c r="N466" s="88">
        <v>11200000000</v>
      </c>
      <c r="O466" s="88">
        <v>-8.6273060000000008</v>
      </c>
    </row>
    <row r="467" spans="2:15" x14ac:dyDescent="0.25">
      <c r="B467" s="88">
        <v>11360000000</v>
      </c>
      <c r="C467" s="88">
        <v>-6.6399527000000003</v>
      </c>
      <c r="N467" s="88">
        <v>11360000000</v>
      </c>
      <c r="O467" s="88">
        <v>-8.5436659000000006</v>
      </c>
    </row>
    <row r="468" spans="2:15" x14ac:dyDescent="0.25">
      <c r="B468" s="88">
        <v>11520000000</v>
      </c>
      <c r="C468" s="88">
        <v>-6.6171097999999997</v>
      </c>
      <c r="N468" s="88">
        <v>11520000000</v>
      </c>
      <c r="O468" s="88">
        <v>-8.4561337999999999</v>
      </c>
    </row>
    <row r="469" spans="2:15" x14ac:dyDescent="0.25">
      <c r="B469" s="88">
        <v>11680000000</v>
      </c>
      <c r="C469" s="88">
        <v>-6.5653037999999997</v>
      </c>
      <c r="N469" s="88">
        <v>11680000000</v>
      </c>
      <c r="O469" s="88">
        <v>-8.3034382000000004</v>
      </c>
    </row>
    <row r="470" spans="2:15" x14ac:dyDescent="0.25">
      <c r="B470" s="88">
        <v>11840000000</v>
      </c>
      <c r="C470" s="88">
        <v>-6.5436586999999999</v>
      </c>
      <c r="N470" s="88">
        <v>11840000000</v>
      </c>
      <c r="O470" s="88">
        <v>-8.1795300999999991</v>
      </c>
    </row>
    <row r="471" spans="2:15" x14ac:dyDescent="0.25">
      <c r="B471" s="88">
        <v>12000000000</v>
      </c>
      <c r="C471" s="88">
        <v>-6.5648765999999998</v>
      </c>
      <c r="N471" s="88">
        <v>12000000000</v>
      </c>
      <c r="O471" s="88">
        <v>-8.0867986999999992</v>
      </c>
    </row>
    <row r="472" spans="2:15" x14ac:dyDescent="0.25">
      <c r="B472" s="88">
        <v>12160000000</v>
      </c>
      <c r="C472" s="88">
        <v>-6.5476064999999997</v>
      </c>
      <c r="N472" s="88">
        <v>12160000000</v>
      </c>
      <c r="O472" s="88">
        <v>-8.0005217000000002</v>
      </c>
    </row>
    <row r="473" spans="2:15" x14ac:dyDescent="0.25">
      <c r="B473" s="88">
        <v>12320000000</v>
      </c>
      <c r="C473" s="88">
        <v>-6.5220570999999996</v>
      </c>
      <c r="N473" s="88">
        <v>12320000000</v>
      </c>
      <c r="O473" s="88">
        <v>-7.9315739000000001</v>
      </c>
    </row>
    <row r="474" spans="2:15" x14ac:dyDescent="0.25">
      <c r="B474" s="88">
        <v>12480000000</v>
      </c>
      <c r="C474" s="88">
        <v>-6.5122771000000004</v>
      </c>
      <c r="N474" s="88">
        <v>12480000000</v>
      </c>
      <c r="O474" s="88">
        <v>-7.8297018999999999</v>
      </c>
    </row>
    <row r="475" spans="2:15" x14ac:dyDescent="0.25">
      <c r="B475" s="88">
        <v>12640000000</v>
      </c>
      <c r="C475" s="88">
        <v>-6.4919972000000001</v>
      </c>
      <c r="N475" s="88">
        <v>12640000000</v>
      </c>
      <c r="O475" s="88">
        <v>-7.7041130000000004</v>
      </c>
    </row>
    <row r="476" spans="2:15" x14ac:dyDescent="0.25">
      <c r="B476" s="88">
        <v>12800000000</v>
      </c>
      <c r="C476" s="88">
        <v>-6.4794663999999997</v>
      </c>
      <c r="N476" s="88">
        <v>12800000000</v>
      </c>
      <c r="O476" s="88">
        <v>-7.6010485000000001</v>
      </c>
    </row>
    <row r="477" spans="2:15" x14ac:dyDescent="0.25">
      <c r="B477" s="88">
        <v>12960000000</v>
      </c>
      <c r="C477" s="88">
        <v>-6.4466280999999999</v>
      </c>
      <c r="N477" s="88">
        <v>12960000000</v>
      </c>
      <c r="O477" s="88">
        <v>-7.5029935999999999</v>
      </c>
    </row>
    <row r="478" spans="2:15" x14ac:dyDescent="0.25">
      <c r="B478" s="88">
        <v>13120000000</v>
      </c>
      <c r="C478" s="88">
        <v>-6.4099512000000001</v>
      </c>
      <c r="N478" s="88">
        <v>13120000000</v>
      </c>
      <c r="O478" s="88">
        <v>-7.4532885999999996</v>
      </c>
    </row>
    <row r="479" spans="2:15" x14ac:dyDescent="0.25">
      <c r="B479" s="88">
        <v>13280000000</v>
      </c>
      <c r="C479" s="88">
        <v>-6.4138966000000002</v>
      </c>
      <c r="N479" s="88">
        <v>13280000000</v>
      </c>
      <c r="O479" s="88">
        <v>-7.4149136999999996</v>
      </c>
    </row>
    <row r="480" spans="2:15" x14ac:dyDescent="0.25">
      <c r="B480" s="88">
        <v>13440000000</v>
      </c>
      <c r="C480" s="88">
        <v>-6.4217367000000003</v>
      </c>
      <c r="N480" s="88">
        <v>13440000000</v>
      </c>
      <c r="O480" s="88">
        <v>-7.4245061999999997</v>
      </c>
    </row>
    <row r="481" spans="2:15" x14ac:dyDescent="0.25">
      <c r="B481" s="88">
        <v>13600000000</v>
      </c>
      <c r="C481" s="88">
        <v>-6.4250902999999999</v>
      </c>
      <c r="N481" s="88">
        <v>13600000000</v>
      </c>
      <c r="O481" s="88">
        <v>-7.4421214999999998</v>
      </c>
    </row>
    <row r="482" spans="2:15" x14ac:dyDescent="0.25">
      <c r="B482" s="88">
        <v>13760000000</v>
      </c>
      <c r="C482" s="88">
        <v>-6.4502201000000001</v>
      </c>
      <c r="N482" s="88">
        <v>13760000000</v>
      </c>
      <c r="O482" s="88">
        <v>-7.4929299</v>
      </c>
    </row>
    <row r="483" spans="2:15" x14ac:dyDescent="0.25">
      <c r="B483" s="88">
        <v>13920000000</v>
      </c>
      <c r="C483" s="88">
        <v>-6.5049343000000004</v>
      </c>
      <c r="N483" s="88">
        <v>13920000000</v>
      </c>
      <c r="O483" s="88">
        <v>-7.5975571000000004</v>
      </c>
    </row>
    <row r="484" spans="2:15" x14ac:dyDescent="0.25">
      <c r="B484" s="88">
        <v>14080000000</v>
      </c>
      <c r="C484" s="88">
        <v>-6.6000833999999999</v>
      </c>
      <c r="N484" s="88">
        <v>14080000000</v>
      </c>
      <c r="O484" s="88">
        <v>-7.7355900000000002</v>
      </c>
    </row>
    <row r="485" spans="2:15" x14ac:dyDescent="0.25">
      <c r="B485" s="88">
        <v>14240000000</v>
      </c>
      <c r="C485" s="88">
        <v>-6.7299581000000002</v>
      </c>
      <c r="N485" s="88">
        <v>14240000000</v>
      </c>
      <c r="O485" s="88">
        <v>-7.8661665999999997</v>
      </c>
    </row>
    <row r="486" spans="2:15" x14ac:dyDescent="0.25">
      <c r="B486" s="88">
        <v>14400000000</v>
      </c>
      <c r="C486" s="88">
        <v>-6.8587617999999999</v>
      </c>
      <c r="N486" s="88">
        <v>14400000000</v>
      </c>
      <c r="O486" s="88">
        <v>-8.0129088999999993</v>
      </c>
    </row>
    <row r="487" spans="2:15" x14ac:dyDescent="0.25">
      <c r="B487" s="88">
        <v>14560000000</v>
      </c>
      <c r="C487" s="88">
        <v>-6.9470977999999999</v>
      </c>
      <c r="N487" s="88">
        <v>14560000000</v>
      </c>
      <c r="O487" s="88">
        <v>-8.1741085000000009</v>
      </c>
    </row>
    <row r="488" spans="2:15" x14ac:dyDescent="0.25">
      <c r="B488" s="88">
        <v>14720000000</v>
      </c>
      <c r="C488" s="88">
        <v>-6.9356049999999998</v>
      </c>
      <c r="N488" s="88">
        <v>14720000000</v>
      </c>
      <c r="O488" s="88">
        <v>-8.2681561000000006</v>
      </c>
    </row>
    <row r="489" spans="2:15" x14ac:dyDescent="0.25">
      <c r="B489" s="88">
        <v>14880000000</v>
      </c>
      <c r="C489" s="88">
        <v>-6.9763579</v>
      </c>
      <c r="N489" s="88">
        <v>14880000000</v>
      </c>
      <c r="O489" s="88">
        <v>-8.3394442000000009</v>
      </c>
    </row>
    <row r="490" spans="2:15" x14ac:dyDescent="0.25">
      <c r="B490" s="88">
        <v>15040000000</v>
      </c>
      <c r="C490" s="88">
        <v>-7.0297989999999997</v>
      </c>
      <c r="N490" s="88">
        <v>15040000000</v>
      </c>
      <c r="O490" s="88">
        <v>-8.4418162999999993</v>
      </c>
    </row>
    <row r="491" spans="2:15" x14ac:dyDescent="0.25">
      <c r="B491" s="88">
        <v>15200000000</v>
      </c>
      <c r="C491" s="88">
        <v>-6.9717674000000001</v>
      </c>
      <c r="N491" s="88">
        <v>15200000000</v>
      </c>
      <c r="O491" s="88">
        <v>-8.4880276000000006</v>
      </c>
    </row>
    <row r="492" spans="2:15" x14ac:dyDescent="0.25">
      <c r="B492" s="88">
        <v>15360000000</v>
      </c>
      <c r="C492" s="88">
        <v>-6.9331316999999997</v>
      </c>
      <c r="N492" s="88">
        <v>15360000000</v>
      </c>
      <c r="O492" s="88">
        <v>-8.5457602000000001</v>
      </c>
    </row>
    <row r="493" spans="2:15" x14ac:dyDescent="0.25">
      <c r="B493" s="88">
        <v>15520000000</v>
      </c>
      <c r="C493" s="88">
        <v>-6.9294361999999996</v>
      </c>
      <c r="N493" s="88">
        <v>15520000000</v>
      </c>
      <c r="O493" s="88">
        <v>-8.5925750999999995</v>
      </c>
    </row>
    <row r="494" spans="2:15" x14ac:dyDescent="0.25">
      <c r="B494" s="88">
        <v>15680000000</v>
      </c>
      <c r="C494" s="88">
        <v>-6.9010924999999999</v>
      </c>
      <c r="N494" s="88">
        <v>15680000000</v>
      </c>
      <c r="O494" s="88">
        <v>-8.6288929000000003</v>
      </c>
    </row>
    <row r="495" spans="2:15" x14ac:dyDescent="0.25">
      <c r="B495" s="88">
        <v>15840000000</v>
      </c>
      <c r="C495" s="88">
        <v>-6.8977842000000003</v>
      </c>
      <c r="N495" s="88">
        <v>15840000000</v>
      </c>
      <c r="O495" s="88">
        <v>-8.6640605999999991</v>
      </c>
    </row>
    <row r="496" spans="2:15" x14ac:dyDescent="0.25">
      <c r="B496" s="88">
        <v>16000000000</v>
      </c>
      <c r="C496" s="88">
        <v>-6.9125142000000004</v>
      </c>
      <c r="N496" s="88">
        <v>16000000000</v>
      </c>
      <c r="O496" s="88">
        <v>-8.6824101999999996</v>
      </c>
    </row>
    <row r="497" spans="2:15" x14ac:dyDescent="0.25">
      <c r="B497" s="88">
        <v>16160000000</v>
      </c>
      <c r="C497" s="88">
        <v>-6.9210539000000004</v>
      </c>
      <c r="N497" s="88">
        <v>16160000000</v>
      </c>
      <c r="O497" s="88">
        <v>-8.7313480000000006</v>
      </c>
    </row>
    <row r="498" spans="2:15" x14ac:dyDescent="0.25">
      <c r="B498" s="88">
        <v>16320000000</v>
      </c>
      <c r="C498" s="88">
        <v>-6.9260073000000002</v>
      </c>
      <c r="N498" s="88">
        <v>16320000000</v>
      </c>
      <c r="O498" s="88">
        <v>-8.7745657000000001</v>
      </c>
    </row>
    <row r="499" spans="2:15" x14ac:dyDescent="0.25">
      <c r="B499" s="88">
        <v>16480000000</v>
      </c>
      <c r="C499" s="88">
        <v>-7.0103220999999998</v>
      </c>
      <c r="N499" s="88">
        <v>16480000000</v>
      </c>
      <c r="O499" s="88">
        <v>-8.7523154999999999</v>
      </c>
    </row>
    <row r="500" spans="2:15" x14ac:dyDescent="0.25">
      <c r="B500" s="88">
        <v>16640000000</v>
      </c>
      <c r="C500" s="88">
        <v>-7.0590204999999999</v>
      </c>
      <c r="N500" s="88">
        <v>16640000000</v>
      </c>
      <c r="O500" s="88">
        <v>-8.7556095000000003</v>
      </c>
    </row>
    <row r="501" spans="2:15" x14ac:dyDescent="0.25">
      <c r="B501" s="88">
        <v>16800000000</v>
      </c>
      <c r="C501" s="88">
        <v>-7.0573578000000001</v>
      </c>
      <c r="N501" s="88">
        <v>16800000000</v>
      </c>
      <c r="O501" s="88">
        <v>-8.7427758999999998</v>
      </c>
    </row>
    <row r="502" spans="2:15" x14ac:dyDescent="0.25">
      <c r="B502" s="88">
        <v>16960000000</v>
      </c>
      <c r="C502" s="88">
        <v>-7.0425357999999996</v>
      </c>
      <c r="N502" s="88">
        <v>16960000000</v>
      </c>
      <c r="O502" s="88">
        <v>-8.7393532</v>
      </c>
    </row>
    <row r="503" spans="2:15" x14ac:dyDescent="0.25">
      <c r="B503" s="88">
        <v>17120000000</v>
      </c>
      <c r="C503" s="88">
        <v>-7.0224957000000003</v>
      </c>
      <c r="N503" s="88">
        <v>17120000000</v>
      </c>
      <c r="O503" s="88">
        <v>-8.7273235000000007</v>
      </c>
    </row>
    <row r="504" spans="2:15" x14ac:dyDescent="0.25">
      <c r="B504" s="88">
        <v>17280000000</v>
      </c>
      <c r="C504" s="88">
        <v>-7.0240606999999997</v>
      </c>
      <c r="N504" s="88">
        <v>17280000000</v>
      </c>
      <c r="O504" s="88">
        <v>-8.7167349000000005</v>
      </c>
    </row>
    <row r="505" spans="2:15" x14ac:dyDescent="0.25">
      <c r="B505" s="88">
        <v>17440000000</v>
      </c>
      <c r="C505" s="88">
        <v>-7.0241752000000002</v>
      </c>
      <c r="N505" s="88">
        <v>17440000000</v>
      </c>
      <c r="O505" s="88">
        <v>-8.7010068999999994</v>
      </c>
    </row>
    <row r="506" spans="2:15" x14ac:dyDescent="0.25">
      <c r="B506" s="88">
        <v>17600000000</v>
      </c>
      <c r="C506" s="88">
        <v>-6.9881544</v>
      </c>
      <c r="N506" s="88">
        <v>17600000000</v>
      </c>
      <c r="O506" s="88">
        <v>-8.6702622999999992</v>
      </c>
    </row>
    <row r="507" spans="2:15" x14ac:dyDescent="0.25">
      <c r="B507" s="88">
        <v>17760000000</v>
      </c>
      <c r="C507" s="88">
        <v>-6.9923033999999999</v>
      </c>
      <c r="N507" s="88">
        <v>17760000000</v>
      </c>
      <c r="O507" s="88">
        <v>-8.6257590999999998</v>
      </c>
    </row>
    <row r="508" spans="2:15" x14ac:dyDescent="0.25">
      <c r="B508" s="88">
        <v>17920000000</v>
      </c>
      <c r="C508" s="88">
        <v>-6.9845033000000001</v>
      </c>
      <c r="N508" s="88">
        <v>17920000000</v>
      </c>
      <c r="O508" s="88">
        <v>-8.6047706999999996</v>
      </c>
    </row>
    <row r="509" spans="2:15" x14ac:dyDescent="0.25">
      <c r="B509" s="88">
        <v>18080000000</v>
      </c>
      <c r="C509" s="88">
        <v>-6.9443326000000001</v>
      </c>
      <c r="N509" s="88">
        <v>18080000000</v>
      </c>
      <c r="O509" s="88">
        <v>-8.5806369999999994</v>
      </c>
    </row>
    <row r="510" spans="2:15" x14ac:dyDescent="0.25">
      <c r="B510" s="88">
        <v>18240000000</v>
      </c>
      <c r="C510" s="88">
        <v>-6.9201902999999998</v>
      </c>
      <c r="N510" s="88">
        <v>18240000000</v>
      </c>
      <c r="O510" s="88">
        <v>-8.5394316000000003</v>
      </c>
    </row>
    <row r="511" spans="2:15" x14ac:dyDescent="0.25">
      <c r="B511" s="88">
        <v>18400000000</v>
      </c>
      <c r="C511" s="88">
        <v>-6.9129772000000003</v>
      </c>
      <c r="N511" s="88">
        <v>18400000000</v>
      </c>
      <c r="O511" s="88">
        <v>-8.5144739000000005</v>
      </c>
    </row>
    <row r="512" spans="2:15" x14ac:dyDescent="0.25">
      <c r="B512" s="88">
        <v>18560000000</v>
      </c>
      <c r="C512" s="88">
        <v>-6.9153767000000004</v>
      </c>
      <c r="N512" s="88">
        <v>18560000000</v>
      </c>
      <c r="O512" s="88">
        <v>-8.4711341999999998</v>
      </c>
    </row>
    <row r="513" spans="2:15" x14ac:dyDescent="0.25">
      <c r="B513" s="88">
        <v>18720000000</v>
      </c>
      <c r="C513" s="88">
        <v>-6.9161992000000003</v>
      </c>
      <c r="N513" s="88">
        <v>18720000000</v>
      </c>
      <c r="O513" s="88">
        <v>-8.3942870999999997</v>
      </c>
    </row>
    <row r="514" spans="2:15" x14ac:dyDescent="0.25">
      <c r="B514" s="88">
        <v>18880000000</v>
      </c>
      <c r="C514" s="88">
        <v>-6.8868146000000001</v>
      </c>
      <c r="N514" s="88">
        <v>18880000000</v>
      </c>
      <c r="O514" s="88">
        <v>-8.3500948000000008</v>
      </c>
    </row>
    <row r="515" spans="2:15" x14ac:dyDescent="0.25">
      <c r="B515" s="88">
        <v>19040000000</v>
      </c>
      <c r="C515" s="88">
        <v>-6.8891492000000003</v>
      </c>
      <c r="N515" s="88">
        <v>19040000000</v>
      </c>
      <c r="O515" s="88">
        <v>-8.3151474000000007</v>
      </c>
    </row>
    <row r="516" spans="2:15" x14ac:dyDescent="0.25">
      <c r="B516" s="88">
        <v>19200000000</v>
      </c>
      <c r="C516" s="88">
        <v>-6.8873867999999998</v>
      </c>
      <c r="N516" s="88">
        <v>19200000000</v>
      </c>
      <c r="O516" s="88">
        <v>-8.2827005000000007</v>
      </c>
    </row>
    <row r="517" spans="2:15" x14ac:dyDescent="0.25">
      <c r="B517" s="88">
        <v>19360000000</v>
      </c>
      <c r="C517" s="88">
        <v>-6.8889904</v>
      </c>
      <c r="N517" s="88">
        <v>19360000000</v>
      </c>
      <c r="O517" s="88">
        <v>-8.2601700000000005</v>
      </c>
    </row>
    <row r="518" spans="2:15" x14ac:dyDescent="0.25">
      <c r="B518" s="88">
        <v>19520000000</v>
      </c>
      <c r="C518" s="88">
        <v>-6.9113816999999997</v>
      </c>
      <c r="N518" s="88">
        <v>19520000000</v>
      </c>
      <c r="O518" s="88">
        <v>-8.2097367999999999</v>
      </c>
    </row>
    <row r="519" spans="2:15" x14ac:dyDescent="0.25">
      <c r="B519" s="88">
        <v>19680000000</v>
      </c>
      <c r="C519" s="88">
        <v>-6.9234581000000004</v>
      </c>
      <c r="N519" s="88">
        <v>19680000000</v>
      </c>
      <c r="O519" s="88">
        <v>-8.1342315999999997</v>
      </c>
    </row>
    <row r="520" spans="2:15" x14ac:dyDescent="0.25">
      <c r="B520" s="88">
        <v>19840000000</v>
      </c>
      <c r="C520" s="88">
        <v>-6.9335541999999997</v>
      </c>
      <c r="N520" s="88">
        <v>19840000000</v>
      </c>
      <c r="O520" s="88">
        <v>-8.0719727999999993</v>
      </c>
    </row>
    <row r="521" spans="2:15" x14ac:dyDescent="0.25">
      <c r="B521" s="88">
        <v>20000000000</v>
      </c>
      <c r="C521" s="88">
        <v>-6.9771127999999996</v>
      </c>
      <c r="N521" s="88">
        <v>20000000000</v>
      </c>
      <c r="O521" s="88">
        <v>-7.9262176000000002</v>
      </c>
    </row>
    <row r="522" spans="2:15" x14ac:dyDescent="0.25">
      <c r="B522" s="88">
        <v>20160000000</v>
      </c>
      <c r="C522" s="88">
        <v>-7.0007763000000001</v>
      </c>
      <c r="N522" s="88">
        <v>20160000000</v>
      </c>
      <c r="O522" s="88">
        <v>-7.8129720999999996</v>
      </c>
    </row>
    <row r="523" spans="2:15" x14ac:dyDescent="0.25">
      <c r="B523" s="88">
        <v>20320000000</v>
      </c>
      <c r="C523" s="88">
        <v>-6.9962282</v>
      </c>
      <c r="N523" s="88">
        <v>20320000000</v>
      </c>
      <c r="O523" s="88">
        <v>-7.7148452000000001</v>
      </c>
    </row>
    <row r="524" spans="2:15" x14ac:dyDescent="0.25">
      <c r="B524" s="88">
        <v>20480000000</v>
      </c>
      <c r="C524" s="88">
        <v>-7.0051135999999996</v>
      </c>
      <c r="N524" s="88">
        <v>20480000000</v>
      </c>
      <c r="O524" s="88">
        <v>-7.6605296000000003</v>
      </c>
    </row>
    <row r="525" spans="2:15" x14ac:dyDescent="0.25">
      <c r="B525" s="88">
        <v>20640000000</v>
      </c>
      <c r="C525" s="88">
        <v>-7.0077132999999998</v>
      </c>
      <c r="N525" s="88">
        <v>20640000000</v>
      </c>
      <c r="O525" s="88">
        <v>-7.6028285000000002</v>
      </c>
    </row>
    <row r="526" spans="2:15" x14ac:dyDescent="0.25">
      <c r="B526" s="88">
        <v>20800000000</v>
      </c>
      <c r="C526" s="88">
        <v>-7.0681434000000003</v>
      </c>
      <c r="N526" s="88">
        <v>20800000000</v>
      </c>
      <c r="O526" s="88">
        <v>-7.5644764999999996</v>
      </c>
    </row>
    <row r="527" spans="2:15" x14ac:dyDescent="0.25">
      <c r="B527" s="88">
        <v>20960000000</v>
      </c>
      <c r="C527" s="88">
        <v>-7.0719433</v>
      </c>
      <c r="N527" s="88">
        <v>20960000000</v>
      </c>
      <c r="O527" s="88">
        <v>-7.5419245000000004</v>
      </c>
    </row>
    <row r="528" spans="2:15" x14ac:dyDescent="0.25">
      <c r="B528" s="88">
        <v>21120000000</v>
      </c>
      <c r="C528" s="88">
        <v>-7.0197215000000002</v>
      </c>
      <c r="N528" s="88">
        <v>21120000000</v>
      </c>
      <c r="O528" s="88">
        <v>-7.5770873999999999</v>
      </c>
    </row>
    <row r="529" spans="2:15" x14ac:dyDescent="0.25">
      <c r="B529" s="88">
        <v>21280000000</v>
      </c>
      <c r="C529" s="88">
        <v>-7.0077901000000002</v>
      </c>
      <c r="N529" s="88">
        <v>21280000000</v>
      </c>
      <c r="O529" s="88">
        <v>-7.6166339000000001</v>
      </c>
    </row>
    <row r="530" spans="2:15" x14ac:dyDescent="0.25">
      <c r="B530" s="88">
        <v>21440000000</v>
      </c>
      <c r="C530" s="88">
        <v>-7.0119566999999998</v>
      </c>
      <c r="N530" s="88">
        <v>21440000000</v>
      </c>
      <c r="O530" s="88">
        <v>-7.6589165000000001</v>
      </c>
    </row>
    <row r="531" spans="2:15" x14ac:dyDescent="0.25">
      <c r="B531" s="88">
        <v>21600000000</v>
      </c>
      <c r="C531" s="88">
        <v>-7.0369172000000004</v>
      </c>
      <c r="N531" s="88">
        <v>21600000000</v>
      </c>
      <c r="O531" s="88">
        <v>-7.7315167999999996</v>
      </c>
    </row>
    <row r="532" spans="2:15" x14ac:dyDescent="0.25">
      <c r="B532" s="88">
        <v>21760000000</v>
      </c>
      <c r="C532" s="88">
        <v>-7.1096896999999997</v>
      </c>
      <c r="N532" s="88">
        <v>21760000000</v>
      </c>
      <c r="O532" s="88">
        <v>-7.8299050000000001</v>
      </c>
    </row>
    <row r="533" spans="2:15" x14ac:dyDescent="0.25">
      <c r="B533" s="88">
        <v>21920000000</v>
      </c>
      <c r="C533" s="88">
        <v>-7.1658629999999999</v>
      </c>
      <c r="N533" s="88">
        <v>21920000000</v>
      </c>
      <c r="O533" s="88">
        <v>-7.9341454999999996</v>
      </c>
    </row>
    <row r="534" spans="2:15" x14ac:dyDescent="0.25">
      <c r="B534" s="88">
        <v>22080000000</v>
      </c>
      <c r="C534" s="88">
        <v>-7.2250838000000002</v>
      </c>
      <c r="N534" s="88">
        <v>22080000000</v>
      </c>
      <c r="O534" s="88">
        <v>-7.9832109999999998</v>
      </c>
    </row>
    <row r="535" spans="2:15" x14ac:dyDescent="0.25">
      <c r="B535" s="88">
        <v>22240000000</v>
      </c>
      <c r="C535" s="88">
        <v>-7.3067780000000004</v>
      </c>
      <c r="N535" s="88">
        <v>22240000000</v>
      </c>
      <c r="O535" s="88">
        <v>-8.0582341999999993</v>
      </c>
    </row>
    <row r="536" spans="2:15" x14ac:dyDescent="0.25">
      <c r="B536" s="88">
        <v>22400000000</v>
      </c>
      <c r="C536" s="88">
        <v>-7.3665447000000004</v>
      </c>
      <c r="N536" s="88">
        <v>22400000000</v>
      </c>
      <c r="O536" s="88">
        <v>-8.2429456999999999</v>
      </c>
    </row>
    <row r="537" spans="2:15" x14ac:dyDescent="0.25">
      <c r="B537" s="88">
        <v>22560000000</v>
      </c>
      <c r="C537" s="88">
        <v>-7.4805764999999997</v>
      </c>
      <c r="N537" s="88">
        <v>22560000000</v>
      </c>
      <c r="O537" s="88">
        <v>-8.4042416000000006</v>
      </c>
    </row>
    <row r="538" spans="2:15" x14ac:dyDescent="0.25">
      <c r="B538" s="88">
        <v>22720000000</v>
      </c>
      <c r="C538" s="88">
        <v>-7.5519071000000002</v>
      </c>
      <c r="N538" s="88">
        <v>22720000000</v>
      </c>
      <c r="O538" s="88">
        <v>-8.5547819</v>
      </c>
    </row>
    <row r="539" spans="2:15" x14ac:dyDescent="0.25">
      <c r="B539" s="88">
        <v>22880000000</v>
      </c>
      <c r="C539" s="88">
        <v>-7.6612701000000003</v>
      </c>
      <c r="N539" s="88">
        <v>22880000000</v>
      </c>
      <c r="O539" s="88">
        <v>-8.6970100000000006</v>
      </c>
    </row>
    <row r="540" spans="2:15" x14ac:dyDescent="0.25">
      <c r="B540" s="88">
        <v>23040000000</v>
      </c>
      <c r="C540" s="88">
        <v>-7.6685705000000004</v>
      </c>
      <c r="N540" s="88">
        <v>23040000000</v>
      </c>
      <c r="O540" s="88">
        <v>-8.7728701000000004</v>
      </c>
    </row>
    <row r="541" spans="2:15" x14ac:dyDescent="0.25">
      <c r="B541" s="88">
        <v>23200000000</v>
      </c>
      <c r="C541" s="88">
        <v>-7.6665105999999996</v>
      </c>
      <c r="N541" s="88">
        <v>23200000000</v>
      </c>
      <c r="O541" s="88">
        <v>-8.8473424999999999</v>
      </c>
    </row>
    <row r="542" spans="2:15" x14ac:dyDescent="0.25">
      <c r="B542" s="88">
        <v>23360000000</v>
      </c>
      <c r="C542" s="88">
        <v>-7.6295295000000003</v>
      </c>
      <c r="N542" s="88">
        <v>23360000000</v>
      </c>
      <c r="O542" s="88">
        <v>-8.8373594000000004</v>
      </c>
    </row>
    <row r="543" spans="2:15" x14ac:dyDescent="0.25">
      <c r="B543" s="88">
        <v>23520000000</v>
      </c>
      <c r="C543" s="88">
        <v>-7.6017966000000001</v>
      </c>
      <c r="N543" s="88">
        <v>23520000000</v>
      </c>
      <c r="O543" s="88">
        <v>-8.8440256000000002</v>
      </c>
    </row>
    <row r="544" spans="2:15" x14ac:dyDescent="0.25">
      <c r="B544" s="88">
        <v>23680000000</v>
      </c>
      <c r="C544" s="88">
        <v>-7.5414944000000004</v>
      </c>
      <c r="N544" s="88">
        <v>23680000000</v>
      </c>
      <c r="O544" s="88">
        <v>-8.8443565</v>
      </c>
    </row>
    <row r="545" spans="2:15" x14ac:dyDescent="0.25">
      <c r="B545" s="88">
        <v>23840000000</v>
      </c>
      <c r="C545" s="88">
        <v>-7.5215693000000003</v>
      </c>
      <c r="N545" s="88">
        <v>23840000000</v>
      </c>
      <c r="O545" s="88">
        <v>-8.8993138999999992</v>
      </c>
    </row>
    <row r="546" spans="2:15" x14ac:dyDescent="0.25">
      <c r="B546" s="88">
        <v>24000000000</v>
      </c>
      <c r="C546" s="88">
        <v>-7.4899683000000001</v>
      </c>
      <c r="N546" s="88">
        <v>24000000000</v>
      </c>
      <c r="O546" s="88">
        <v>-8.9223061000000001</v>
      </c>
    </row>
    <row r="547" spans="2:15" x14ac:dyDescent="0.25">
      <c r="B547" s="88">
        <v>24160000000</v>
      </c>
      <c r="C547" s="88">
        <v>-7.4830122000000001</v>
      </c>
      <c r="N547" s="88">
        <v>24160000000</v>
      </c>
      <c r="O547" s="88">
        <v>-8.9469414</v>
      </c>
    </row>
    <row r="548" spans="2:15" x14ac:dyDescent="0.25">
      <c r="B548" s="88">
        <v>24320000000</v>
      </c>
      <c r="C548" s="88">
        <v>-7.4696927000000004</v>
      </c>
      <c r="N548" s="88">
        <v>24320000000</v>
      </c>
      <c r="O548" s="88">
        <v>-8.9741526</v>
      </c>
    </row>
    <row r="549" spans="2:15" x14ac:dyDescent="0.25">
      <c r="B549" s="88">
        <v>24480000000</v>
      </c>
      <c r="C549" s="88">
        <v>-7.4473896000000002</v>
      </c>
      <c r="N549" s="88">
        <v>24480000000</v>
      </c>
      <c r="O549" s="88">
        <v>-8.9769030000000001</v>
      </c>
    </row>
    <row r="550" spans="2:15" x14ac:dyDescent="0.25">
      <c r="B550" s="88">
        <v>24640000000</v>
      </c>
      <c r="C550" s="88">
        <v>-7.44238</v>
      </c>
      <c r="N550" s="88">
        <v>24640000000</v>
      </c>
      <c r="O550" s="88">
        <v>-9.0508822999999996</v>
      </c>
    </row>
    <row r="551" spans="2:15" x14ac:dyDescent="0.25">
      <c r="B551" s="88">
        <v>24800000000</v>
      </c>
      <c r="C551" s="88">
        <v>-7.4571494999999999</v>
      </c>
      <c r="N551" s="88">
        <v>24800000000</v>
      </c>
      <c r="O551" s="88">
        <v>-9.1245545999999997</v>
      </c>
    </row>
    <row r="552" spans="2:15" x14ac:dyDescent="0.25">
      <c r="B552" s="88">
        <v>24960000000</v>
      </c>
      <c r="C552" s="88">
        <v>-7.4848561</v>
      </c>
      <c r="N552" s="88">
        <v>24960000000</v>
      </c>
      <c r="O552" s="88">
        <v>-9.1900090999999993</v>
      </c>
    </row>
    <row r="553" spans="2:15" x14ac:dyDescent="0.25">
      <c r="B553" s="88">
        <v>25120000000</v>
      </c>
      <c r="C553" s="88">
        <v>-7.5201415999999996</v>
      </c>
      <c r="N553" s="88">
        <v>25120000000</v>
      </c>
      <c r="O553" s="88">
        <v>-9.2774342999999995</v>
      </c>
    </row>
    <row r="554" spans="2:15" x14ac:dyDescent="0.25">
      <c r="B554" s="88">
        <v>25280000000</v>
      </c>
      <c r="C554" s="88">
        <v>-7.5550541999999998</v>
      </c>
      <c r="N554" s="88">
        <v>25280000000</v>
      </c>
      <c r="O554" s="88">
        <v>-9.3523864999999997</v>
      </c>
    </row>
    <row r="555" spans="2:15" x14ac:dyDescent="0.25">
      <c r="B555" s="88">
        <v>25440000000</v>
      </c>
      <c r="C555" s="88">
        <v>-7.5504183999999999</v>
      </c>
      <c r="N555" s="88">
        <v>25440000000</v>
      </c>
      <c r="O555" s="88">
        <v>-9.4077950000000001</v>
      </c>
    </row>
    <row r="556" spans="2:15" x14ac:dyDescent="0.25">
      <c r="B556" s="88">
        <v>25600000000</v>
      </c>
      <c r="C556" s="88">
        <v>-7.5952181999999997</v>
      </c>
      <c r="N556" s="88">
        <v>25600000000</v>
      </c>
      <c r="O556" s="88">
        <v>-9.4444017000000002</v>
      </c>
    </row>
    <row r="557" spans="2:15" x14ac:dyDescent="0.25">
      <c r="B557" s="88">
        <v>25760000000</v>
      </c>
      <c r="C557" s="88">
        <v>-7.6526699000000002</v>
      </c>
      <c r="N557" s="88">
        <v>25760000000</v>
      </c>
      <c r="O557" s="88">
        <v>-9.5147495000000006</v>
      </c>
    </row>
    <row r="558" spans="2:15" x14ac:dyDescent="0.25">
      <c r="B558" s="88">
        <v>25920000000</v>
      </c>
      <c r="C558" s="88">
        <v>-7.7099276000000003</v>
      </c>
      <c r="N558" s="88">
        <v>25920000000</v>
      </c>
      <c r="O558" s="88">
        <v>-9.5604782000000004</v>
      </c>
    </row>
    <row r="559" spans="2:15" x14ac:dyDescent="0.25">
      <c r="B559" s="88">
        <v>26080000000</v>
      </c>
      <c r="C559" s="88">
        <v>-7.8061050999999999</v>
      </c>
      <c r="N559" s="88">
        <v>26080000000</v>
      </c>
      <c r="O559" s="88">
        <v>-9.6292294999999992</v>
      </c>
    </row>
    <row r="560" spans="2:15" x14ac:dyDescent="0.25">
      <c r="B560" s="88">
        <v>26240000000</v>
      </c>
      <c r="C560" s="88">
        <v>-7.9280170999999999</v>
      </c>
      <c r="N560" s="88">
        <v>26240000000</v>
      </c>
      <c r="O560" s="88">
        <v>-9.7024592999999992</v>
      </c>
    </row>
    <row r="561" spans="2:15" x14ac:dyDescent="0.25">
      <c r="B561" s="88">
        <v>26400000000</v>
      </c>
      <c r="C561" s="88">
        <v>-8.0159082000000001</v>
      </c>
      <c r="N561" s="88">
        <v>26400000000</v>
      </c>
      <c r="O561" s="88">
        <v>-9.7879609999999992</v>
      </c>
    </row>
    <row r="562" spans="2:15" x14ac:dyDescent="0.25">
      <c r="B562" s="88">
        <v>26560000000</v>
      </c>
      <c r="C562" s="88">
        <v>-8.1770619999999994</v>
      </c>
      <c r="N562" s="88">
        <v>26560000000</v>
      </c>
      <c r="O562" s="88">
        <v>-9.8134526999999991</v>
      </c>
    </row>
    <row r="563" spans="2:15" x14ac:dyDescent="0.25">
      <c r="B563" s="88">
        <v>26720000000</v>
      </c>
      <c r="C563" s="88">
        <v>-8.0168409</v>
      </c>
      <c r="N563" s="88">
        <v>26720000000</v>
      </c>
      <c r="O563" s="88">
        <v>-9.6219815999999998</v>
      </c>
    </row>
    <row r="564" spans="2:15" x14ac:dyDescent="0.25">
      <c r="B564" s="88">
        <v>26880000000</v>
      </c>
      <c r="C564" s="88">
        <v>-8.0353373999999995</v>
      </c>
      <c r="N564" s="88">
        <v>26880000000</v>
      </c>
      <c r="O564" s="88">
        <v>-9.5413178999999992</v>
      </c>
    </row>
    <row r="565" spans="2:15" x14ac:dyDescent="0.25">
      <c r="B565" s="88">
        <v>27040000000</v>
      </c>
      <c r="C565" s="88">
        <v>-8.1055317000000002</v>
      </c>
      <c r="N565" s="88">
        <v>27040000000</v>
      </c>
      <c r="O565" s="88">
        <v>-9.5228766999999994</v>
      </c>
    </row>
    <row r="566" spans="2:15" x14ac:dyDescent="0.25">
      <c r="B566" s="88">
        <v>27200000000</v>
      </c>
      <c r="C566" s="88">
        <v>-8.0289497000000001</v>
      </c>
      <c r="N566" s="88">
        <v>27200000000</v>
      </c>
      <c r="O566" s="88">
        <v>-9.5353774999999992</v>
      </c>
    </row>
    <row r="567" spans="2:15" x14ac:dyDescent="0.25">
      <c r="B567" s="88">
        <v>27360000000</v>
      </c>
      <c r="C567" s="88">
        <v>-7.9553298999999997</v>
      </c>
      <c r="N567" s="88">
        <v>27360000000</v>
      </c>
      <c r="O567" s="88">
        <v>-9.5286998999999994</v>
      </c>
    </row>
    <row r="568" spans="2:15" x14ac:dyDescent="0.25">
      <c r="B568" s="88">
        <v>27520000000</v>
      </c>
      <c r="C568" s="88">
        <v>-8.0016403</v>
      </c>
      <c r="N568" s="88">
        <v>27520000000</v>
      </c>
      <c r="O568" s="88">
        <v>-9.5633830999999994</v>
      </c>
    </row>
    <row r="569" spans="2:15" x14ac:dyDescent="0.25">
      <c r="B569" s="88">
        <v>27680000000</v>
      </c>
      <c r="C569" s="88">
        <v>-8.0756817000000005</v>
      </c>
      <c r="N569" s="88">
        <v>27680000000</v>
      </c>
      <c r="O569" s="88">
        <v>-9.5867815000000007</v>
      </c>
    </row>
    <row r="570" spans="2:15" x14ac:dyDescent="0.25">
      <c r="B570" s="88">
        <v>27840000000</v>
      </c>
      <c r="C570" s="88">
        <v>-8.0802317000000006</v>
      </c>
      <c r="N570" s="88">
        <v>27840000000</v>
      </c>
      <c r="O570" s="88">
        <v>-9.5687914000000003</v>
      </c>
    </row>
    <row r="571" spans="2:15" x14ac:dyDescent="0.25">
      <c r="B571" s="88">
        <v>28000000000</v>
      </c>
      <c r="C571" s="88">
        <v>-8.1001767999999998</v>
      </c>
      <c r="N571" s="88">
        <v>28000000000</v>
      </c>
      <c r="O571" s="88">
        <v>-9.5963259000000001</v>
      </c>
    </row>
    <row r="572" spans="2:15" x14ac:dyDescent="0.25">
      <c r="B572" s="88">
        <v>28160000000</v>
      </c>
      <c r="C572" s="88">
        <v>-8.0231408999999996</v>
      </c>
      <c r="N572" s="88">
        <v>28160000000</v>
      </c>
      <c r="O572" s="88">
        <v>-9.5205392999999994</v>
      </c>
    </row>
    <row r="573" spans="2:15" x14ac:dyDescent="0.25">
      <c r="B573" s="88">
        <v>28320000000</v>
      </c>
      <c r="C573" s="88">
        <v>-8.0684137000000007</v>
      </c>
      <c r="N573" s="88">
        <v>28320000000</v>
      </c>
      <c r="O573" s="88">
        <v>-9.4566573999999992</v>
      </c>
    </row>
    <row r="574" spans="2:15" x14ac:dyDescent="0.25">
      <c r="B574" s="88">
        <v>28480000000</v>
      </c>
      <c r="C574" s="88">
        <v>-8.1382092999999998</v>
      </c>
      <c r="N574" s="88">
        <v>28480000000</v>
      </c>
      <c r="O574" s="88">
        <v>-9.4562445000000004</v>
      </c>
    </row>
    <row r="575" spans="2:15" x14ac:dyDescent="0.25">
      <c r="B575" s="88">
        <v>28640000000</v>
      </c>
      <c r="C575" s="88">
        <v>-8.1260356999999992</v>
      </c>
      <c r="N575" s="88">
        <v>28640000000</v>
      </c>
      <c r="O575" s="88">
        <v>-9.3798665999999997</v>
      </c>
    </row>
    <row r="576" spans="2:15" x14ac:dyDescent="0.25">
      <c r="B576" s="88">
        <v>28800000000</v>
      </c>
      <c r="C576" s="88">
        <v>-8.1641636000000002</v>
      </c>
      <c r="N576" s="88">
        <v>28800000000</v>
      </c>
      <c r="O576" s="88">
        <v>-9.3967627999999994</v>
      </c>
    </row>
    <row r="577" spans="2:15" x14ac:dyDescent="0.25">
      <c r="B577" s="88">
        <v>28960000000</v>
      </c>
      <c r="C577" s="88">
        <v>-8.1609125000000002</v>
      </c>
      <c r="N577" s="88">
        <v>28960000000</v>
      </c>
      <c r="O577" s="88">
        <v>-9.3591069999999998</v>
      </c>
    </row>
    <row r="578" spans="2:15" x14ac:dyDescent="0.25">
      <c r="B578" s="88">
        <v>29120000000</v>
      </c>
      <c r="C578" s="88">
        <v>-8.2577304999999992</v>
      </c>
      <c r="N578" s="88">
        <v>29120000000</v>
      </c>
      <c r="O578" s="88">
        <v>-9.4395962000000004</v>
      </c>
    </row>
    <row r="579" spans="2:15" x14ac:dyDescent="0.25">
      <c r="B579" s="88">
        <v>29280000000</v>
      </c>
      <c r="C579" s="88">
        <v>-8.2963532999999998</v>
      </c>
      <c r="N579" s="88">
        <v>29280000000</v>
      </c>
      <c r="O579" s="88">
        <v>-9.4782618999999997</v>
      </c>
    </row>
    <row r="580" spans="2:15" x14ac:dyDescent="0.25">
      <c r="B580" s="88">
        <v>29440000000</v>
      </c>
      <c r="C580" s="88">
        <v>-8.4215239999999998</v>
      </c>
      <c r="N580" s="88">
        <v>29440000000</v>
      </c>
      <c r="O580" s="88">
        <v>-9.6301737000000003</v>
      </c>
    </row>
    <row r="581" spans="2:15" x14ac:dyDescent="0.25">
      <c r="B581" s="88">
        <v>29600000000</v>
      </c>
      <c r="C581" s="88">
        <v>-8.5067339000000004</v>
      </c>
      <c r="N581" s="88">
        <v>29600000000</v>
      </c>
      <c r="O581" s="88">
        <v>-9.7353620999999997</v>
      </c>
    </row>
    <row r="582" spans="2:15" x14ac:dyDescent="0.25">
      <c r="B582" s="88">
        <v>29760000000</v>
      </c>
      <c r="C582" s="88">
        <v>-8.6081877000000002</v>
      </c>
      <c r="N582" s="88">
        <v>29760000000</v>
      </c>
      <c r="O582" s="88">
        <v>-9.8448677</v>
      </c>
    </row>
    <row r="583" spans="2:15" x14ac:dyDescent="0.25">
      <c r="B583" s="88">
        <v>29920000000</v>
      </c>
      <c r="C583" s="88">
        <v>-8.7417583000000008</v>
      </c>
      <c r="N583" s="88">
        <v>29920000000</v>
      </c>
      <c r="O583" s="88">
        <v>-10.026103000000001</v>
      </c>
    </row>
    <row r="584" spans="2:15" x14ac:dyDescent="0.25">
      <c r="B584" s="88">
        <v>30080000000</v>
      </c>
      <c r="C584" s="88">
        <v>-8.9519081000000007</v>
      </c>
      <c r="N584" s="88">
        <v>30080000000</v>
      </c>
      <c r="O584" s="88">
        <v>-10.286697</v>
      </c>
    </row>
    <row r="585" spans="2:15" x14ac:dyDescent="0.25">
      <c r="B585" s="88">
        <v>30240000000</v>
      </c>
      <c r="C585" s="88">
        <v>-9.1389437000000004</v>
      </c>
      <c r="N585" s="88">
        <v>30240000000</v>
      </c>
      <c r="O585" s="88">
        <v>-10.596762</v>
      </c>
    </row>
    <row r="586" spans="2:15" x14ac:dyDescent="0.25">
      <c r="B586" s="88">
        <v>30400000000</v>
      </c>
      <c r="C586" s="88">
        <v>-9.2430190999999997</v>
      </c>
      <c r="N586" s="88">
        <v>30400000000</v>
      </c>
      <c r="O586" s="88">
        <v>-10.847002</v>
      </c>
    </row>
    <row r="587" spans="2:15" x14ac:dyDescent="0.25">
      <c r="B587" s="88">
        <v>30560000000</v>
      </c>
      <c r="C587" s="88">
        <v>-9.3972367999999999</v>
      </c>
      <c r="N587" s="88">
        <v>30560000000</v>
      </c>
      <c r="O587" s="88">
        <v>-11.134311</v>
      </c>
    </row>
    <row r="588" spans="2:15" x14ac:dyDescent="0.25">
      <c r="B588" s="88">
        <v>30720000000</v>
      </c>
      <c r="C588" s="88">
        <v>-9.5585775000000002</v>
      </c>
      <c r="N588" s="88">
        <v>30720000000</v>
      </c>
      <c r="O588" s="88">
        <v>-11.449869</v>
      </c>
    </row>
    <row r="589" spans="2:15" x14ac:dyDescent="0.25">
      <c r="B589" s="88">
        <v>30880000000</v>
      </c>
      <c r="C589" s="88">
        <v>-9.7459153999999995</v>
      </c>
      <c r="N589" s="88">
        <v>30880000000</v>
      </c>
      <c r="O589" s="88">
        <v>-11.890922</v>
      </c>
    </row>
    <row r="590" spans="2:15" x14ac:dyDescent="0.25">
      <c r="B590" s="88">
        <v>31040000000</v>
      </c>
      <c r="C590" s="88">
        <v>-9.9701480999999994</v>
      </c>
      <c r="N590" s="88">
        <v>31040000000</v>
      </c>
      <c r="O590" s="88">
        <v>-12.422181</v>
      </c>
    </row>
    <row r="591" spans="2:15" x14ac:dyDescent="0.25">
      <c r="B591" s="88">
        <v>31200000000</v>
      </c>
      <c r="C591" s="88">
        <v>-10.098413000000001</v>
      </c>
      <c r="N591" s="88">
        <v>31200000000</v>
      </c>
      <c r="O591" s="88">
        <v>-12.873511000000001</v>
      </c>
    </row>
    <row r="592" spans="2:15" x14ac:dyDescent="0.25">
      <c r="B592" s="88">
        <v>31360000000</v>
      </c>
      <c r="C592" s="88">
        <v>-10.213710000000001</v>
      </c>
      <c r="N592" s="88">
        <v>31360000000</v>
      </c>
      <c r="O592" s="88">
        <v>-13.349807</v>
      </c>
    </row>
    <row r="593" spans="2:15" x14ac:dyDescent="0.25">
      <c r="B593" s="88">
        <v>31520000000</v>
      </c>
      <c r="C593" s="88">
        <v>-10.436672</v>
      </c>
      <c r="N593" s="88">
        <v>31520000000</v>
      </c>
      <c r="O593" s="88">
        <v>-14.024094</v>
      </c>
    </row>
    <row r="594" spans="2:15" x14ac:dyDescent="0.25">
      <c r="B594" s="88">
        <v>31680000000</v>
      </c>
      <c r="C594" s="88">
        <v>-10.624445</v>
      </c>
      <c r="N594" s="88">
        <v>31680000000</v>
      </c>
      <c r="O594" s="88">
        <v>-14.847415</v>
      </c>
    </row>
    <row r="595" spans="2:15" x14ac:dyDescent="0.25">
      <c r="B595" s="88">
        <v>31840000000</v>
      </c>
      <c r="C595" s="88">
        <v>-10.811344999999999</v>
      </c>
      <c r="N595" s="88">
        <v>31840000000</v>
      </c>
      <c r="O595" s="88">
        <v>-15.67258</v>
      </c>
    </row>
    <row r="596" spans="2:15" x14ac:dyDescent="0.25">
      <c r="B596" s="88">
        <v>32000000000</v>
      </c>
      <c r="C596" s="88">
        <v>-11.052348</v>
      </c>
      <c r="N596" s="88">
        <v>32000000000</v>
      </c>
      <c r="O596" s="88">
        <v>-16.378454000000001</v>
      </c>
    </row>
    <row r="597" spans="2:15" x14ac:dyDescent="0.25">
      <c r="B597" s="88">
        <v>32160000000</v>
      </c>
      <c r="C597" s="88">
        <v>-11.303603000000001</v>
      </c>
      <c r="N597" s="88">
        <v>32160000000</v>
      </c>
      <c r="O597" s="88">
        <v>-16.756440999999999</v>
      </c>
    </row>
    <row r="598" spans="2:15" x14ac:dyDescent="0.25">
      <c r="B598" s="88">
        <v>32320000000</v>
      </c>
      <c r="C598" s="88">
        <v>-11.446759</v>
      </c>
      <c r="N598" s="88">
        <v>32320000000</v>
      </c>
      <c r="O598" s="88">
        <v>-16.827998999999998</v>
      </c>
    </row>
    <row r="599" spans="2:15" x14ac:dyDescent="0.25">
      <c r="B599" s="88">
        <v>32480000000</v>
      </c>
      <c r="C599" s="88">
        <v>-11.441831000000001</v>
      </c>
      <c r="N599" s="88">
        <v>32480000000</v>
      </c>
      <c r="O599" s="88">
        <v>-16.264904000000001</v>
      </c>
    </row>
    <row r="600" spans="2:15" x14ac:dyDescent="0.25">
      <c r="B600" s="88">
        <v>32640000000</v>
      </c>
      <c r="C600" s="88">
        <v>-11.405438</v>
      </c>
      <c r="N600" s="88">
        <v>32640000000</v>
      </c>
      <c r="O600" s="88">
        <v>-15.219735999999999</v>
      </c>
    </row>
    <row r="601" spans="2:15" x14ac:dyDescent="0.25">
      <c r="B601" s="88">
        <v>32800000000</v>
      </c>
      <c r="C601" s="88">
        <v>-11.418431</v>
      </c>
      <c r="N601" s="88">
        <v>32800000000</v>
      </c>
      <c r="O601" s="88">
        <v>-13.9535</v>
      </c>
    </row>
    <row r="602" spans="2:15" x14ac:dyDescent="0.25">
      <c r="B602" s="88">
        <v>32960000000</v>
      </c>
      <c r="C602" s="88">
        <v>-11.336206000000001</v>
      </c>
      <c r="N602" s="88">
        <v>32960000000</v>
      </c>
      <c r="O602" s="88">
        <v>-12.851292000000001</v>
      </c>
    </row>
    <row r="603" spans="2:15" x14ac:dyDescent="0.25">
      <c r="B603" s="88">
        <v>33120000000</v>
      </c>
      <c r="C603" s="88">
        <v>-11.237026</v>
      </c>
      <c r="N603" s="88">
        <v>33120000000</v>
      </c>
      <c r="O603" s="88">
        <v>-11.985313</v>
      </c>
    </row>
    <row r="604" spans="2:15" x14ac:dyDescent="0.25">
      <c r="B604" s="88">
        <v>33280000000</v>
      </c>
      <c r="C604" s="88">
        <v>-11.291553</v>
      </c>
      <c r="N604" s="88">
        <v>33280000000</v>
      </c>
      <c r="O604" s="88">
        <v>-11.386953999999999</v>
      </c>
    </row>
    <row r="605" spans="2:15" x14ac:dyDescent="0.25">
      <c r="B605" s="88">
        <v>33440000000</v>
      </c>
      <c r="C605" s="88">
        <v>-11.408094999999999</v>
      </c>
      <c r="N605" s="88">
        <v>33440000000</v>
      </c>
      <c r="O605" s="88">
        <v>-11.071415</v>
      </c>
    </row>
    <row r="606" spans="2:15" x14ac:dyDescent="0.25">
      <c r="B606" s="88">
        <v>33600000000</v>
      </c>
      <c r="C606" s="88">
        <v>-11.627924</v>
      </c>
      <c r="N606" s="88">
        <v>33600000000</v>
      </c>
      <c r="O606" s="88">
        <v>-11.020265</v>
      </c>
    </row>
    <row r="607" spans="2:15" x14ac:dyDescent="0.25">
      <c r="B607" s="88">
        <v>33760000000</v>
      </c>
      <c r="C607" s="88">
        <v>-11.889281</v>
      </c>
      <c r="N607" s="88">
        <v>33760000000</v>
      </c>
      <c r="O607" s="88">
        <v>-11.101190000000001</v>
      </c>
    </row>
    <row r="608" spans="2:15" x14ac:dyDescent="0.25">
      <c r="B608" s="88">
        <v>33920000000</v>
      </c>
      <c r="C608" s="88">
        <v>-12.099409</v>
      </c>
      <c r="N608" s="88">
        <v>33920000000</v>
      </c>
      <c r="O608" s="88">
        <v>-11.181222</v>
      </c>
    </row>
    <row r="609" spans="2:15" x14ac:dyDescent="0.25">
      <c r="B609" s="88">
        <v>34080000000</v>
      </c>
      <c r="C609" s="88">
        <v>-12.364489000000001</v>
      </c>
      <c r="N609" s="88">
        <v>34080000000</v>
      </c>
      <c r="O609" s="88">
        <v>-11.396876000000001</v>
      </c>
    </row>
    <row r="610" spans="2:15" x14ac:dyDescent="0.25">
      <c r="B610" s="88">
        <v>34240000000</v>
      </c>
      <c r="C610" s="88">
        <v>-12.605103</v>
      </c>
      <c r="N610" s="88">
        <v>34240000000</v>
      </c>
      <c r="O610" s="88">
        <v>-11.606557</v>
      </c>
    </row>
    <row r="611" spans="2:15" x14ac:dyDescent="0.25">
      <c r="B611" s="88">
        <v>34400000000</v>
      </c>
      <c r="C611" s="88">
        <v>-12.796608000000001</v>
      </c>
      <c r="N611" s="88">
        <v>34400000000</v>
      </c>
      <c r="O611" s="88">
        <v>-11.830215000000001</v>
      </c>
    </row>
    <row r="612" spans="2:15" x14ac:dyDescent="0.25">
      <c r="B612" s="88">
        <v>34560000000</v>
      </c>
      <c r="C612" s="88">
        <v>-12.758921000000001</v>
      </c>
      <c r="N612" s="88">
        <v>34560000000</v>
      </c>
      <c r="O612" s="88">
        <v>-11.994373</v>
      </c>
    </row>
    <row r="613" spans="2:15" x14ac:dyDescent="0.25">
      <c r="B613" s="88">
        <v>34720000000</v>
      </c>
      <c r="C613" s="88">
        <v>-12.550667000000001</v>
      </c>
      <c r="N613" s="88">
        <v>34720000000</v>
      </c>
      <c r="O613" s="88">
        <v>-11.990148</v>
      </c>
    </row>
    <row r="614" spans="2:15" x14ac:dyDescent="0.25">
      <c r="B614" s="88">
        <v>34880000000</v>
      </c>
      <c r="C614" s="88">
        <v>-12.398149</v>
      </c>
      <c r="N614" s="88">
        <v>34880000000</v>
      </c>
      <c r="O614" s="88">
        <v>-11.883285000000001</v>
      </c>
    </row>
    <row r="615" spans="2:15" x14ac:dyDescent="0.25">
      <c r="B615" s="88">
        <v>35040000000</v>
      </c>
      <c r="C615" s="88">
        <v>-12.207112</v>
      </c>
      <c r="N615" s="88">
        <v>35040000000</v>
      </c>
      <c r="O615" s="88">
        <v>-11.753781</v>
      </c>
    </row>
    <row r="616" spans="2:15" x14ac:dyDescent="0.25">
      <c r="B616" s="88">
        <v>35200000000</v>
      </c>
      <c r="C616" s="88">
        <v>-12.160805</v>
      </c>
      <c r="N616" s="88">
        <v>35200000000</v>
      </c>
      <c r="O616" s="88">
        <v>-11.695615</v>
      </c>
    </row>
    <row r="617" spans="2:15" x14ac:dyDescent="0.25">
      <c r="B617" s="88">
        <v>35360000000</v>
      </c>
      <c r="C617" s="88">
        <v>-12.232718999999999</v>
      </c>
      <c r="N617" s="88">
        <v>35360000000</v>
      </c>
      <c r="O617" s="88">
        <v>-11.641501</v>
      </c>
    </row>
    <row r="618" spans="2:15" x14ac:dyDescent="0.25">
      <c r="B618" s="88">
        <v>35520000000</v>
      </c>
      <c r="C618" s="88">
        <v>-12.355352</v>
      </c>
      <c r="N618" s="88">
        <v>35520000000</v>
      </c>
      <c r="O618" s="88">
        <v>-11.649578</v>
      </c>
    </row>
    <row r="619" spans="2:15" x14ac:dyDescent="0.25">
      <c r="B619" s="88">
        <v>35680000000</v>
      </c>
      <c r="C619" s="88">
        <v>-12.486659</v>
      </c>
      <c r="N619" s="88">
        <v>35680000000</v>
      </c>
      <c r="O619" s="88">
        <v>-11.685885000000001</v>
      </c>
    </row>
    <row r="620" spans="2:15" x14ac:dyDescent="0.25">
      <c r="B620" s="88">
        <v>35840000000</v>
      </c>
      <c r="C620" s="88">
        <v>-12.640427000000001</v>
      </c>
      <c r="N620" s="88">
        <v>35840000000</v>
      </c>
      <c r="O620" s="88">
        <v>-11.760738</v>
      </c>
    </row>
    <row r="621" spans="2:15" x14ac:dyDescent="0.25">
      <c r="B621" s="88">
        <v>36000000000</v>
      </c>
      <c r="C621" s="88">
        <v>-12.894743</v>
      </c>
      <c r="N621" s="88">
        <v>36000000000</v>
      </c>
      <c r="O621" s="88">
        <v>-11.854341</v>
      </c>
    </row>
    <row r="622" spans="2:15" x14ac:dyDescent="0.25">
      <c r="B622" s="88" t="s">
        <v>21</v>
      </c>
      <c r="C622" s="88"/>
      <c r="N622" s="88" t="s">
        <v>21</v>
      </c>
      <c r="O622" s="88"/>
    </row>
    <row r="623" spans="2:15" x14ac:dyDescent="0.25">
      <c r="B623" s="88"/>
      <c r="C623" s="88"/>
      <c r="N623" s="88"/>
      <c r="O623" s="88"/>
    </row>
    <row r="624" spans="2:15" x14ac:dyDescent="0.25">
      <c r="B624" s="88"/>
      <c r="C624" s="88"/>
      <c r="N624" s="88"/>
      <c r="O624" s="88"/>
    </row>
    <row r="625" spans="2:15" x14ac:dyDescent="0.25">
      <c r="B625" s="88" t="s">
        <v>23</v>
      </c>
      <c r="C625" s="88"/>
      <c r="N625" s="88" t="s">
        <v>23</v>
      </c>
      <c r="O625" s="88"/>
    </row>
    <row r="626" spans="2:15" x14ac:dyDescent="0.25">
      <c r="B626" s="88" t="s">
        <v>19</v>
      </c>
      <c r="C626" s="88" t="s">
        <v>286</v>
      </c>
      <c r="N626" s="88" t="s">
        <v>19</v>
      </c>
      <c r="O626" s="88" t="s">
        <v>286</v>
      </c>
    </row>
    <row r="627" spans="2:15" x14ac:dyDescent="0.25">
      <c r="B627" s="88">
        <v>4000000000</v>
      </c>
      <c r="C627" s="88">
        <v>-72.166366999999994</v>
      </c>
      <c r="N627" s="88">
        <v>4000000000</v>
      </c>
      <c r="O627" s="88">
        <v>-65.558364999999995</v>
      </c>
    </row>
    <row r="628" spans="2:15" x14ac:dyDescent="0.25">
      <c r="B628" s="88">
        <v>4160000000</v>
      </c>
      <c r="C628" s="88">
        <v>-69.805672000000001</v>
      </c>
      <c r="N628" s="88">
        <v>4160000000</v>
      </c>
      <c r="O628" s="88">
        <v>-51.316166000000003</v>
      </c>
    </row>
    <row r="629" spans="2:15" x14ac:dyDescent="0.25">
      <c r="B629" s="88">
        <v>4320000000</v>
      </c>
      <c r="C629" s="88">
        <v>-74.386993000000004</v>
      </c>
      <c r="N629" s="88">
        <v>4320000000</v>
      </c>
      <c r="O629" s="88">
        <v>-42.168427000000001</v>
      </c>
    </row>
    <row r="630" spans="2:15" x14ac:dyDescent="0.25">
      <c r="B630" s="88">
        <v>4480000000</v>
      </c>
      <c r="C630" s="88">
        <v>-51.275275999999998</v>
      </c>
      <c r="N630" s="88">
        <v>4480000000</v>
      </c>
      <c r="O630" s="88">
        <v>-39.822113000000002</v>
      </c>
    </row>
    <row r="631" spans="2:15" x14ac:dyDescent="0.25">
      <c r="B631" s="88">
        <v>4640000000</v>
      </c>
      <c r="C631" s="88">
        <v>-39.228110999999998</v>
      </c>
      <c r="N631" s="88">
        <v>4640000000</v>
      </c>
      <c r="O631" s="88">
        <v>-36.316895000000002</v>
      </c>
    </row>
    <row r="632" spans="2:15" x14ac:dyDescent="0.25">
      <c r="B632" s="88">
        <v>4800000000</v>
      </c>
      <c r="C632" s="88">
        <v>-37.412112999999998</v>
      </c>
      <c r="N632" s="88">
        <v>4800000000</v>
      </c>
      <c r="O632" s="88">
        <v>-32.09901</v>
      </c>
    </row>
    <row r="633" spans="2:15" x14ac:dyDescent="0.25">
      <c r="B633" s="88">
        <v>4960000000</v>
      </c>
      <c r="C633" s="88">
        <v>-36.335532999999998</v>
      </c>
      <c r="N633" s="88">
        <v>4960000000</v>
      </c>
      <c r="O633" s="88">
        <v>-29.771881</v>
      </c>
    </row>
    <row r="634" spans="2:15" x14ac:dyDescent="0.25">
      <c r="B634" s="88">
        <v>5120000000</v>
      </c>
      <c r="C634" s="88">
        <v>-35.442580999999997</v>
      </c>
      <c r="N634" s="88">
        <v>5120000000</v>
      </c>
      <c r="O634" s="88">
        <v>-27.706911000000002</v>
      </c>
    </row>
    <row r="635" spans="2:15" x14ac:dyDescent="0.25">
      <c r="B635" s="88">
        <v>5280000000</v>
      </c>
      <c r="C635" s="88">
        <v>-36.962150999999999</v>
      </c>
      <c r="N635" s="88">
        <v>5280000000</v>
      </c>
      <c r="O635" s="88">
        <v>-25.933496000000002</v>
      </c>
    </row>
    <row r="636" spans="2:15" x14ac:dyDescent="0.25">
      <c r="B636" s="88">
        <v>5440000000</v>
      </c>
      <c r="C636" s="88">
        <v>-40.154507000000002</v>
      </c>
      <c r="N636" s="88">
        <v>5440000000</v>
      </c>
      <c r="O636" s="88">
        <v>-24.693127</v>
      </c>
    </row>
    <row r="637" spans="2:15" x14ac:dyDescent="0.25">
      <c r="B637" s="88">
        <v>5600000000</v>
      </c>
      <c r="C637" s="88">
        <v>-43.896926999999998</v>
      </c>
      <c r="N637" s="88">
        <v>5600000000</v>
      </c>
      <c r="O637" s="88">
        <v>-24.240210000000001</v>
      </c>
    </row>
    <row r="638" spans="2:15" x14ac:dyDescent="0.25">
      <c r="B638" s="88">
        <v>5760000000</v>
      </c>
      <c r="C638" s="88">
        <v>-43.089233</v>
      </c>
      <c r="N638" s="88">
        <v>5760000000</v>
      </c>
      <c r="O638" s="88">
        <v>-23.052834000000001</v>
      </c>
    </row>
    <row r="639" spans="2:15" x14ac:dyDescent="0.25">
      <c r="B639" s="88">
        <v>5920000000</v>
      </c>
      <c r="C639" s="88">
        <v>-36.397677999999999</v>
      </c>
      <c r="N639" s="88">
        <v>5920000000</v>
      </c>
      <c r="O639" s="88">
        <v>-21.362082999999998</v>
      </c>
    </row>
    <row r="640" spans="2:15" x14ac:dyDescent="0.25">
      <c r="B640" s="88">
        <v>6080000000</v>
      </c>
      <c r="C640" s="88">
        <v>-28.365355000000001</v>
      </c>
      <c r="N640" s="88">
        <v>6080000000</v>
      </c>
      <c r="O640" s="88">
        <v>-20.119682000000001</v>
      </c>
    </row>
    <row r="641" spans="2:15" x14ac:dyDescent="0.25">
      <c r="B641" s="88">
        <v>6240000000</v>
      </c>
      <c r="C641" s="88">
        <v>-24.380074</v>
      </c>
      <c r="N641" s="88">
        <v>6240000000</v>
      </c>
      <c r="O641" s="88">
        <v>-19.742512000000001</v>
      </c>
    </row>
    <row r="642" spans="2:15" x14ac:dyDescent="0.25">
      <c r="B642" s="88">
        <v>6400000000</v>
      </c>
      <c r="C642" s="88">
        <v>-22.660191999999999</v>
      </c>
      <c r="N642" s="88">
        <v>6400000000</v>
      </c>
      <c r="O642" s="88">
        <v>-19.220844</v>
      </c>
    </row>
    <row r="643" spans="2:15" x14ac:dyDescent="0.25">
      <c r="B643" s="88">
        <v>6560000000</v>
      </c>
      <c r="C643" s="88">
        <v>-21.325251000000002</v>
      </c>
      <c r="N643" s="88">
        <v>6560000000</v>
      </c>
      <c r="O643" s="88">
        <v>-18.079543999999999</v>
      </c>
    </row>
    <row r="644" spans="2:15" x14ac:dyDescent="0.25">
      <c r="B644" s="88">
        <v>6720000000</v>
      </c>
      <c r="C644" s="88">
        <v>-19.767531999999999</v>
      </c>
      <c r="N644" s="88">
        <v>6720000000</v>
      </c>
      <c r="O644" s="88">
        <v>-17.242811</v>
      </c>
    </row>
    <row r="645" spans="2:15" x14ac:dyDescent="0.25">
      <c r="B645" s="88">
        <v>6880000000</v>
      </c>
      <c r="C645" s="88">
        <v>-15.381212</v>
      </c>
      <c r="N645" s="88">
        <v>6880000000</v>
      </c>
      <c r="O645" s="88">
        <v>-16.177855999999998</v>
      </c>
    </row>
    <row r="646" spans="2:15" x14ac:dyDescent="0.25">
      <c r="B646" s="88">
        <v>7040000000</v>
      </c>
      <c r="C646" s="88">
        <v>-12.427491</v>
      </c>
      <c r="N646" s="88">
        <v>7040000000</v>
      </c>
      <c r="O646" s="88">
        <v>-14.639403</v>
      </c>
    </row>
    <row r="647" spans="2:15" x14ac:dyDescent="0.25">
      <c r="B647" s="88">
        <v>7200000000</v>
      </c>
      <c r="C647" s="88">
        <v>-10.66718</v>
      </c>
      <c r="N647" s="88">
        <v>7200000000</v>
      </c>
      <c r="O647" s="88">
        <v>-13.751485000000001</v>
      </c>
    </row>
    <row r="648" spans="2:15" x14ac:dyDescent="0.25">
      <c r="B648" s="88">
        <v>7360000000</v>
      </c>
      <c r="C648" s="88">
        <v>-8.9568872000000006</v>
      </c>
      <c r="N648" s="88">
        <v>7360000000</v>
      </c>
      <c r="O648" s="88">
        <v>-12.897299</v>
      </c>
    </row>
    <row r="649" spans="2:15" x14ac:dyDescent="0.25">
      <c r="B649" s="88">
        <v>7520000000</v>
      </c>
      <c r="C649" s="88">
        <v>-7.7916569999999998</v>
      </c>
      <c r="N649" s="88">
        <v>7520000000</v>
      </c>
      <c r="O649" s="88">
        <v>-11.885868</v>
      </c>
    </row>
    <row r="650" spans="2:15" x14ac:dyDescent="0.25">
      <c r="B650" s="88">
        <v>7680000000</v>
      </c>
      <c r="C650" s="88">
        <v>-7.1303691999999996</v>
      </c>
      <c r="N650" s="88">
        <v>7680000000</v>
      </c>
      <c r="O650" s="88">
        <v>-10.691090000000001</v>
      </c>
    </row>
    <row r="651" spans="2:15" x14ac:dyDescent="0.25">
      <c r="B651" s="88">
        <v>7840000000</v>
      </c>
      <c r="C651" s="88">
        <v>-6.8410621000000003</v>
      </c>
      <c r="N651" s="88">
        <v>7840000000</v>
      </c>
      <c r="O651" s="88">
        <v>-9.8408346000000009</v>
      </c>
    </row>
    <row r="652" spans="2:15" x14ac:dyDescent="0.25">
      <c r="B652" s="88">
        <v>8000000000</v>
      </c>
      <c r="C652" s="88">
        <v>-6.6166362999999997</v>
      </c>
      <c r="N652" s="88">
        <v>8000000000</v>
      </c>
      <c r="O652" s="88">
        <v>-9.2670984000000001</v>
      </c>
    </row>
    <row r="653" spans="2:15" x14ac:dyDescent="0.25">
      <c r="B653" s="88">
        <v>8160000000</v>
      </c>
      <c r="C653" s="88">
        <v>-6.4402765999999998</v>
      </c>
      <c r="N653" s="88">
        <v>8160000000</v>
      </c>
      <c r="O653" s="88">
        <v>-8.8785609999999995</v>
      </c>
    </row>
    <row r="654" spans="2:15" x14ac:dyDescent="0.25">
      <c r="B654" s="88">
        <v>8320000000</v>
      </c>
      <c r="C654" s="88">
        <v>-6.3796191000000002</v>
      </c>
      <c r="N654" s="88">
        <v>8320000000</v>
      </c>
      <c r="O654" s="88">
        <v>-8.6512279999999997</v>
      </c>
    </row>
    <row r="655" spans="2:15" x14ac:dyDescent="0.25">
      <c r="B655" s="88">
        <v>8480000000</v>
      </c>
      <c r="C655" s="88">
        <v>-6.4148759999999996</v>
      </c>
      <c r="N655" s="88">
        <v>8480000000</v>
      </c>
      <c r="O655" s="88">
        <v>-8.5483665000000002</v>
      </c>
    </row>
    <row r="656" spans="2:15" x14ac:dyDescent="0.25">
      <c r="B656" s="88">
        <v>8640000000</v>
      </c>
      <c r="C656" s="88">
        <v>-6.3512154000000001</v>
      </c>
      <c r="N656" s="88">
        <v>8640000000</v>
      </c>
      <c r="O656" s="88">
        <v>-8.5088223999999997</v>
      </c>
    </row>
    <row r="657" spans="2:15" x14ac:dyDescent="0.25">
      <c r="B657" s="88">
        <v>8800000000</v>
      </c>
      <c r="C657" s="88">
        <v>-6.5411782000000001</v>
      </c>
      <c r="N657" s="88">
        <v>8800000000</v>
      </c>
      <c r="O657" s="88">
        <v>-8.6453409000000008</v>
      </c>
    </row>
    <row r="658" spans="2:15" x14ac:dyDescent="0.25">
      <c r="B658" s="88">
        <v>8960000000</v>
      </c>
      <c r="C658" s="88">
        <v>-6.4740361999999996</v>
      </c>
      <c r="N658" s="88">
        <v>8960000000</v>
      </c>
      <c r="O658" s="88">
        <v>-8.6825533000000004</v>
      </c>
    </row>
    <row r="659" spans="2:15" x14ac:dyDescent="0.25">
      <c r="B659" s="88">
        <v>9120000000</v>
      </c>
      <c r="C659" s="88">
        <v>-6.5134530000000002</v>
      </c>
      <c r="N659" s="88">
        <v>9120000000</v>
      </c>
      <c r="O659" s="88">
        <v>-8.7517405000000004</v>
      </c>
    </row>
    <row r="660" spans="2:15" x14ac:dyDescent="0.25">
      <c r="B660" s="88">
        <v>9280000000</v>
      </c>
      <c r="C660" s="88">
        <v>-6.5303706999999998</v>
      </c>
      <c r="N660" s="88">
        <v>9280000000</v>
      </c>
      <c r="O660" s="88">
        <v>-8.8190364999999993</v>
      </c>
    </row>
    <row r="661" spans="2:15" x14ac:dyDescent="0.25">
      <c r="B661" s="88">
        <v>9440000000</v>
      </c>
      <c r="C661" s="88">
        <v>-6.3258510000000001</v>
      </c>
      <c r="N661" s="88">
        <v>9440000000</v>
      </c>
      <c r="O661" s="88">
        <v>-8.8113870999999993</v>
      </c>
    </row>
    <row r="662" spans="2:15" x14ac:dyDescent="0.25">
      <c r="B662" s="88">
        <v>9600000000</v>
      </c>
      <c r="C662" s="88">
        <v>-6.2959018000000002</v>
      </c>
      <c r="N662" s="88">
        <v>9600000000</v>
      </c>
      <c r="O662" s="88">
        <v>-8.9326056999999999</v>
      </c>
    </row>
    <row r="663" spans="2:15" x14ac:dyDescent="0.25">
      <c r="B663" s="88">
        <v>9760000000</v>
      </c>
      <c r="C663" s="88">
        <v>-6.4047542000000002</v>
      </c>
      <c r="N663" s="88">
        <v>9760000000</v>
      </c>
      <c r="O663" s="88">
        <v>-8.9981699000000006</v>
      </c>
    </row>
    <row r="664" spans="2:15" x14ac:dyDescent="0.25">
      <c r="B664" s="88">
        <v>9920000000</v>
      </c>
      <c r="C664" s="88">
        <v>-6.3177690999999996</v>
      </c>
      <c r="N664" s="88">
        <v>9920000000</v>
      </c>
      <c r="O664" s="88">
        <v>-8.9132481000000006</v>
      </c>
    </row>
    <row r="665" spans="2:15" x14ac:dyDescent="0.25">
      <c r="B665" s="88">
        <v>10080000000</v>
      </c>
      <c r="C665" s="88">
        <v>-6.3091207000000002</v>
      </c>
      <c r="N665" s="88">
        <v>10080000000</v>
      </c>
      <c r="O665" s="88">
        <v>-8.8220185999999998</v>
      </c>
    </row>
    <row r="666" spans="2:15" x14ac:dyDescent="0.25">
      <c r="B666" s="88">
        <v>10240000000</v>
      </c>
      <c r="C666" s="88">
        <v>-6.3963599000000002</v>
      </c>
      <c r="N666" s="88">
        <v>10240000000</v>
      </c>
      <c r="O666" s="88">
        <v>-8.8097943999999995</v>
      </c>
    </row>
    <row r="667" spans="2:15" x14ac:dyDescent="0.25">
      <c r="B667" s="88">
        <v>10400000000</v>
      </c>
      <c r="C667" s="88">
        <v>-6.4490394999999996</v>
      </c>
      <c r="N667" s="88">
        <v>10400000000</v>
      </c>
      <c r="O667" s="88">
        <v>-8.7708396999999998</v>
      </c>
    </row>
    <row r="668" spans="2:15" x14ac:dyDescent="0.25">
      <c r="B668" s="88">
        <v>10560000000</v>
      </c>
      <c r="C668" s="88">
        <v>-6.4903139999999997</v>
      </c>
      <c r="N668" s="88">
        <v>10560000000</v>
      </c>
      <c r="O668" s="88">
        <v>-8.7244796999999998</v>
      </c>
    </row>
    <row r="669" spans="2:15" x14ac:dyDescent="0.25">
      <c r="B669" s="88">
        <v>10720000000</v>
      </c>
      <c r="C669" s="88">
        <v>-6.5562471999999996</v>
      </c>
      <c r="N669" s="88">
        <v>10720000000</v>
      </c>
      <c r="O669" s="88">
        <v>-8.7000426999999991</v>
      </c>
    </row>
    <row r="670" spans="2:15" x14ac:dyDescent="0.25">
      <c r="B670" s="88">
        <v>10880000000</v>
      </c>
      <c r="C670" s="88">
        <v>-6.6351570999999998</v>
      </c>
      <c r="N670" s="88">
        <v>10880000000</v>
      </c>
      <c r="O670" s="88">
        <v>-8.7795390999999992</v>
      </c>
    </row>
    <row r="671" spans="2:15" x14ac:dyDescent="0.25">
      <c r="B671" s="88">
        <v>11040000000</v>
      </c>
      <c r="C671" s="88">
        <v>-6.7315649999999998</v>
      </c>
      <c r="N671" s="88">
        <v>11040000000</v>
      </c>
      <c r="O671" s="88">
        <v>-8.7786817999999993</v>
      </c>
    </row>
    <row r="672" spans="2:15" x14ac:dyDescent="0.25">
      <c r="B672" s="88">
        <v>11200000000</v>
      </c>
      <c r="C672" s="88">
        <v>-6.7553023999999997</v>
      </c>
      <c r="N672" s="88">
        <v>11200000000</v>
      </c>
      <c r="O672" s="88">
        <v>-8.6892376000000002</v>
      </c>
    </row>
    <row r="673" spans="2:15" x14ac:dyDescent="0.25">
      <c r="B673" s="88">
        <v>11360000000</v>
      </c>
      <c r="C673" s="88">
        <v>-6.7903528</v>
      </c>
      <c r="N673" s="88">
        <v>11360000000</v>
      </c>
      <c r="O673" s="88">
        <v>-8.5949497000000008</v>
      </c>
    </row>
    <row r="674" spans="2:15" x14ac:dyDescent="0.25">
      <c r="B674" s="88">
        <v>11520000000</v>
      </c>
      <c r="C674" s="88">
        <v>-6.7360172</v>
      </c>
      <c r="N674" s="88">
        <v>11520000000</v>
      </c>
      <c r="O674" s="88">
        <v>-8.4811192000000002</v>
      </c>
    </row>
    <row r="675" spans="2:15" x14ac:dyDescent="0.25">
      <c r="B675" s="88">
        <v>11680000000</v>
      </c>
      <c r="C675" s="88">
        <v>-6.6380901000000003</v>
      </c>
      <c r="N675" s="88">
        <v>11680000000</v>
      </c>
      <c r="O675" s="88">
        <v>-8.3309049999999996</v>
      </c>
    </row>
    <row r="676" spans="2:15" x14ac:dyDescent="0.25">
      <c r="B676" s="88">
        <v>11840000000</v>
      </c>
      <c r="C676" s="88">
        <v>-6.6446418999999999</v>
      </c>
      <c r="N676" s="88">
        <v>11840000000</v>
      </c>
      <c r="O676" s="88">
        <v>-8.2046908999999992</v>
      </c>
    </row>
    <row r="677" spans="2:15" x14ac:dyDescent="0.25">
      <c r="B677" s="88">
        <v>12000000000</v>
      </c>
      <c r="C677" s="88">
        <v>-6.6555777000000003</v>
      </c>
      <c r="N677" s="88">
        <v>12000000000</v>
      </c>
      <c r="O677" s="88">
        <v>-8.1191463000000006</v>
      </c>
    </row>
    <row r="678" spans="2:15" x14ac:dyDescent="0.25">
      <c r="B678" s="88">
        <v>12160000000</v>
      </c>
      <c r="C678" s="88">
        <v>-6.6158318999999999</v>
      </c>
      <c r="N678" s="88">
        <v>12160000000</v>
      </c>
      <c r="O678" s="88">
        <v>-8.0280170000000002</v>
      </c>
    </row>
    <row r="679" spans="2:15" x14ac:dyDescent="0.25">
      <c r="B679" s="88">
        <v>12320000000</v>
      </c>
      <c r="C679" s="88">
        <v>-6.5704889</v>
      </c>
      <c r="N679" s="88">
        <v>12320000000</v>
      </c>
      <c r="O679" s="88">
        <v>-7.9529147</v>
      </c>
    </row>
    <row r="680" spans="2:15" x14ac:dyDescent="0.25">
      <c r="B680" s="88">
        <v>12480000000</v>
      </c>
      <c r="C680" s="88">
        <v>-6.5697545999999996</v>
      </c>
      <c r="N680" s="88">
        <v>12480000000</v>
      </c>
      <c r="O680" s="88">
        <v>-7.8386312</v>
      </c>
    </row>
    <row r="681" spans="2:15" x14ac:dyDescent="0.25">
      <c r="B681" s="88">
        <v>12640000000</v>
      </c>
      <c r="C681" s="88">
        <v>-6.5608034000000002</v>
      </c>
      <c r="N681" s="88">
        <v>12640000000</v>
      </c>
      <c r="O681" s="88">
        <v>-7.7281212999999997</v>
      </c>
    </row>
    <row r="682" spans="2:15" x14ac:dyDescent="0.25">
      <c r="B682" s="88">
        <v>12800000000</v>
      </c>
      <c r="C682" s="88">
        <v>-6.5168094999999999</v>
      </c>
      <c r="N682" s="88">
        <v>12800000000</v>
      </c>
      <c r="O682" s="88">
        <v>-7.6555761999999996</v>
      </c>
    </row>
    <row r="683" spans="2:15" x14ac:dyDescent="0.25">
      <c r="B683" s="88">
        <v>12960000000</v>
      </c>
      <c r="C683" s="88">
        <v>-6.4830002999999996</v>
      </c>
      <c r="N683" s="88">
        <v>12960000000</v>
      </c>
      <c r="O683" s="88">
        <v>-7.5285120000000001</v>
      </c>
    </row>
    <row r="684" spans="2:15" x14ac:dyDescent="0.25">
      <c r="B684" s="88">
        <v>13120000000</v>
      </c>
      <c r="C684" s="88">
        <v>-6.4522218999999996</v>
      </c>
      <c r="N684" s="88">
        <v>13120000000</v>
      </c>
      <c r="O684" s="88">
        <v>-7.4756245999999997</v>
      </c>
    </row>
    <row r="685" spans="2:15" x14ac:dyDescent="0.25">
      <c r="B685" s="88">
        <v>13280000000</v>
      </c>
      <c r="C685" s="88">
        <v>-6.4698358000000002</v>
      </c>
      <c r="N685" s="88">
        <v>13280000000</v>
      </c>
      <c r="O685" s="88">
        <v>-7.4591102999999999</v>
      </c>
    </row>
    <row r="686" spans="2:15" x14ac:dyDescent="0.25">
      <c r="B686" s="88">
        <v>13440000000</v>
      </c>
      <c r="C686" s="88">
        <v>-6.4682735999999998</v>
      </c>
      <c r="N686" s="88">
        <v>13440000000</v>
      </c>
      <c r="O686" s="88">
        <v>-7.4725222999999996</v>
      </c>
    </row>
    <row r="687" spans="2:15" x14ac:dyDescent="0.25">
      <c r="B687" s="88">
        <v>13600000000</v>
      </c>
      <c r="C687" s="88">
        <v>-6.4578585999999998</v>
      </c>
      <c r="N687" s="88">
        <v>13600000000</v>
      </c>
      <c r="O687" s="88">
        <v>-7.5134578000000003</v>
      </c>
    </row>
    <row r="688" spans="2:15" x14ac:dyDescent="0.25">
      <c r="B688" s="88">
        <v>13760000000</v>
      </c>
      <c r="C688" s="88">
        <v>-6.5335549999999998</v>
      </c>
      <c r="N688" s="88">
        <v>13760000000</v>
      </c>
      <c r="O688" s="88">
        <v>-7.5834241000000002</v>
      </c>
    </row>
    <row r="689" spans="2:15" x14ac:dyDescent="0.25">
      <c r="B689" s="88">
        <v>13920000000</v>
      </c>
      <c r="C689" s="88">
        <v>-6.6132121000000001</v>
      </c>
      <c r="N689" s="88">
        <v>13920000000</v>
      </c>
      <c r="O689" s="88">
        <v>-7.7154360000000004</v>
      </c>
    </row>
    <row r="690" spans="2:15" x14ac:dyDescent="0.25">
      <c r="B690" s="88">
        <v>14080000000</v>
      </c>
      <c r="C690" s="88">
        <v>-6.7336302000000003</v>
      </c>
      <c r="N690" s="88">
        <v>14080000000</v>
      </c>
      <c r="O690" s="88">
        <v>-7.907845</v>
      </c>
    </row>
    <row r="691" spans="2:15" x14ac:dyDescent="0.25">
      <c r="B691" s="88">
        <v>14240000000</v>
      </c>
      <c r="C691" s="88">
        <v>-6.9044242000000002</v>
      </c>
      <c r="N691" s="88">
        <v>14240000000</v>
      </c>
      <c r="O691" s="88">
        <v>-8.0685701000000005</v>
      </c>
    </row>
    <row r="692" spans="2:15" x14ac:dyDescent="0.25">
      <c r="B692" s="88">
        <v>14400000000</v>
      </c>
      <c r="C692" s="88">
        <v>-7.083869</v>
      </c>
      <c r="N692" s="88">
        <v>14400000000</v>
      </c>
      <c r="O692" s="88">
        <v>-8.2347336000000002</v>
      </c>
    </row>
    <row r="693" spans="2:15" x14ac:dyDescent="0.25">
      <c r="B693" s="88">
        <v>14560000000</v>
      </c>
      <c r="C693" s="88">
        <v>-7.1660275000000002</v>
      </c>
      <c r="N693" s="88">
        <v>14560000000</v>
      </c>
      <c r="O693" s="88">
        <v>-8.3897028000000002</v>
      </c>
    </row>
    <row r="694" spans="2:15" x14ac:dyDescent="0.25">
      <c r="B694" s="88">
        <v>14720000000</v>
      </c>
      <c r="C694" s="88">
        <v>-7.1862520999999999</v>
      </c>
      <c r="N694" s="88">
        <v>14720000000</v>
      </c>
      <c r="O694" s="88">
        <v>-8.5025186999999995</v>
      </c>
    </row>
    <row r="695" spans="2:15" x14ac:dyDescent="0.25">
      <c r="B695" s="88">
        <v>14880000000</v>
      </c>
      <c r="C695" s="88">
        <v>-7.2871674999999998</v>
      </c>
      <c r="N695" s="88">
        <v>14880000000</v>
      </c>
      <c r="O695" s="88">
        <v>-8.5498390000000004</v>
      </c>
    </row>
    <row r="696" spans="2:15" x14ac:dyDescent="0.25">
      <c r="B696" s="88">
        <v>15040000000</v>
      </c>
      <c r="C696" s="88">
        <v>-7.3459028999999996</v>
      </c>
      <c r="N696" s="88">
        <v>15040000000</v>
      </c>
      <c r="O696" s="88">
        <v>-8.6419449000000004</v>
      </c>
    </row>
    <row r="697" spans="2:15" x14ac:dyDescent="0.25">
      <c r="B697" s="88">
        <v>15200000000</v>
      </c>
      <c r="C697" s="88">
        <v>-7.3090472000000002</v>
      </c>
      <c r="N697" s="88">
        <v>15200000000</v>
      </c>
      <c r="O697" s="88">
        <v>-8.6937636999999999</v>
      </c>
    </row>
    <row r="698" spans="2:15" x14ac:dyDescent="0.25">
      <c r="B698" s="88">
        <v>15360000000</v>
      </c>
      <c r="C698" s="88">
        <v>-7.2413230000000004</v>
      </c>
      <c r="N698" s="88">
        <v>15360000000</v>
      </c>
      <c r="O698" s="88">
        <v>-8.7489261999999997</v>
      </c>
    </row>
    <row r="699" spans="2:15" x14ac:dyDescent="0.25">
      <c r="B699" s="88">
        <v>15520000000</v>
      </c>
      <c r="C699" s="88">
        <v>-7.2352967000000001</v>
      </c>
      <c r="N699" s="88">
        <v>15520000000</v>
      </c>
      <c r="O699" s="88">
        <v>-8.8253021</v>
      </c>
    </row>
    <row r="700" spans="2:15" x14ac:dyDescent="0.25">
      <c r="B700" s="88">
        <v>15680000000</v>
      </c>
      <c r="C700" s="88">
        <v>-7.1723876000000004</v>
      </c>
      <c r="N700" s="88">
        <v>15680000000</v>
      </c>
      <c r="O700" s="88">
        <v>-8.8598557000000007</v>
      </c>
    </row>
    <row r="701" spans="2:15" x14ac:dyDescent="0.25">
      <c r="B701" s="88">
        <v>15840000000</v>
      </c>
      <c r="C701" s="88">
        <v>-7.1317582000000002</v>
      </c>
      <c r="N701" s="88">
        <v>15840000000</v>
      </c>
      <c r="O701" s="88">
        <v>-8.8920908000000001</v>
      </c>
    </row>
    <row r="702" spans="2:15" x14ac:dyDescent="0.25">
      <c r="B702" s="88">
        <v>16000000000</v>
      </c>
      <c r="C702" s="88">
        <v>-7.1186419000000001</v>
      </c>
      <c r="N702" s="88">
        <v>16000000000</v>
      </c>
      <c r="O702" s="88">
        <v>-8.9121512999999997</v>
      </c>
    </row>
    <row r="703" spans="2:15" x14ac:dyDescent="0.25">
      <c r="B703" s="88">
        <v>16160000000</v>
      </c>
      <c r="C703" s="88">
        <v>-7.0824056000000004</v>
      </c>
      <c r="N703" s="88">
        <v>16160000000</v>
      </c>
      <c r="O703" s="88">
        <v>-8.9579353000000008</v>
      </c>
    </row>
    <row r="704" spans="2:15" x14ac:dyDescent="0.25">
      <c r="B704" s="88">
        <v>16320000000</v>
      </c>
      <c r="C704" s="88">
        <v>-7.0929831999999999</v>
      </c>
      <c r="N704" s="88">
        <v>16320000000</v>
      </c>
      <c r="O704" s="88">
        <v>-8.9801760000000002</v>
      </c>
    </row>
    <row r="705" spans="2:15" x14ac:dyDescent="0.25">
      <c r="B705" s="88">
        <v>16480000000</v>
      </c>
      <c r="C705" s="88">
        <v>-7.1672267999999999</v>
      </c>
      <c r="N705" s="88">
        <v>16480000000</v>
      </c>
      <c r="O705" s="88">
        <v>-8.9441079999999999</v>
      </c>
    </row>
    <row r="706" spans="2:15" x14ac:dyDescent="0.25">
      <c r="B706" s="88">
        <v>16640000000</v>
      </c>
      <c r="C706" s="88">
        <v>-7.2372265000000002</v>
      </c>
      <c r="N706" s="88">
        <v>16640000000</v>
      </c>
      <c r="O706" s="88">
        <v>-8.9115704999999998</v>
      </c>
    </row>
    <row r="707" spans="2:15" x14ac:dyDescent="0.25">
      <c r="B707" s="88">
        <v>16800000000</v>
      </c>
      <c r="C707" s="88">
        <v>-7.2425704</v>
      </c>
      <c r="N707" s="88">
        <v>16800000000</v>
      </c>
      <c r="O707" s="88">
        <v>-8.8783150000000006</v>
      </c>
    </row>
    <row r="708" spans="2:15" x14ac:dyDescent="0.25">
      <c r="B708" s="88">
        <v>16960000000</v>
      </c>
      <c r="C708" s="88">
        <v>-7.2200837</v>
      </c>
      <c r="N708" s="88">
        <v>16960000000</v>
      </c>
      <c r="O708" s="88">
        <v>-8.8584107999999997</v>
      </c>
    </row>
    <row r="709" spans="2:15" x14ac:dyDescent="0.25">
      <c r="B709" s="88">
        <v>17120000000</v>
      </c>
      <c r="C709" s="88">
        <v>-7.2018008</v>
      </c>
      <c r="N709" s="88">
        <v>17120000000</v>
      </c>
      <c r="O709" s="88">
        <v>-8.8339604999999999</v>
      </c>
    </row>
    <row r="710" spans="2:15" x14ac:dyDescent="0.25">
      <c r="B710" s="88">
        <v>17280000000</v>
      </c>
      <c r="C710" s="88">
        <v>-7.2220148999999996</v>
      </c>
      <c r="N710" s="88">
        <v>17280000000</v>
      </c>
      <c r="O710" s="88">
        <v>-8.8138371000000006</v>
      </c>
    </row>
    <row r="711" spans="2:15" x14ac:dyDescent="0.25">
      <c r="B711" s="88">
        <v>17440000000</v>
      </c>
      <c r="C711" s="88">
        <v>-7.2076478000000002</v>
      </c>
      <c r="N711" s="88">
        <v>17440000000</v>
      </c>
      <c r="O711" s="88">
        <v>-8.7963828999999993</v>
      </c>
    </row>
    <row r="712" spans="2:15" x14ac:dyDescent="0.25">
      <c r="B712" s="88">
        <v>17600000000</v>
      </c>
      <c r="C712" s="88">
        <v>-7.1677188999999997</v>
      </c>
      <c r="N712" s="88">
        <v>17600000000</v>
      </c>
      <c r="O712" s="88">
        <v>-8.7881392999999992</v>
      </c>
    </row>
    <row r="713" spans="2:15" x14ac:dyDescent="0.25">
      <c r="B713" s="88">
        <v>17760000000</v>
      </c>
      <c r="C713" s="88">
        <v>-7.1485213999999999</v>
      </c>
      <c r="N713" s="88">
        <v>17760000000</v>
      </c>
      <c r="O713" s="88">
        <v>-8.7237492000000003</v>
      </c>
    </row>
    <row r="714" spans="2:15" x14ac:dyDescent="0.25">
      <c r="B714" s="88">
        <v>17920000000</v>
      </c>
      <c r="C714" s="88">
        <v>-7.1379885999999999</v>
      </c>
      <c r="N714" s="88">
        <v>17920000000</v>
      </c>
      <c r="O714" s="88">
        <v>-8.6974344000000006</v>
      </c>
    </row>
    <row r="715" spans="2:15" x14ac:dyDescent="0.25">
      <c r="B715" s="88">
        <v>18080000000</v>
      </c>
      <c r="C715" s="88">
        <v>-7.0331391999999999</v>
      </c>
      <c r="N715" s="88">
        <v>18080000000</v>
      </c>
      <c r="O715" s="88">
        <v>-8.6980038000000004</v>
      </c>
    </row>
    <row r="716" spans="2:15" x14ac:dyDescent="0.25">
      <c r="B716" s="88">
        <v>18240000000</v>
      </c>
      <c r="C716" s="88">
        <v>-7.0146421999999999</v>
      </c>
      <c r="N716" s="88">
        <v>18240000000</v>
      </c>
      <c r="O716" s="88">
        <v>-8.6518754999999992</v>
      </c>
    </row>
    <row r="717" spans="2:15" x14ac:dyDescent="0.25">
      <c r="B717" s="88">
        <v>18400000000</v>
      </c>
      <c r="C717" s="88">
        <v>-7.0108041999999999</v>
      </c>
      <c r="N717" s="88">
        <v>18400000000</v>
      </c>
      <c r="O717" s="88">
        <v>-8.5937222999999996</v>
      </c>
    </row>
    <row r="718" spans="2:15" x14ac:dyDescent="0.25">
      <c r="B718" s="88">
        <v>18560000000</v>
      </c>
      <c r="C718" s="88">
        <v>-7.0017838000000001</v>
      </c>
      <c r="N718" s="88">
        <v>18560000000</v>
      </c>
      <c r="O718" s="88">
        <v>-8.5456275999999995</v>
      </c>
    </row>
    <row r="719" spans="2:15" x14ac:dyDescent="0.25">
      <c r="B719" s="88">
        <v>18720000000</v>
      </c>
      <c r="C719" s="88">
        <v>-7.0062160000000002</v>
      </c>
      <c r="N719" s="88">
        <v>18720000000</v>
      </c>
      <c r="O719" s="88">
        <v>-8.4640322000000001</v>
      </c>
    </row>
    <row r="720" spans="2:15" x14ac:dyDescent="0.25">
      <c r="B720" s="88">
        <v>18880000000</v>
      </c>
      <c r="C720" s="88">
        <v>-6.9796062000000001</v>
      </c>
      <c r="N720" s="88">
        <v>18880000000</v>
      </c>
      <c r="O720" s="88">
        <v>-8.4172715999999994</v>
      </c>
    </row>
    <row r="721" spans="2:15" x14ac:dyDescent="0.25">
      <c r="B721" s="88">
        <v>19040000000</v>
      </c>
      <c r="C721" s="88">
        <v>-6.9786668000000001</v>
      </c>
      <c r="N721" s="88">
        <v>19040000000</v>
      </c>
      <c r="O721" s="88">
        <v>-8.3490715000000009</v>
      </c>
    </row>
    <row r="722" spans="2:15" x14ac:dyDescent="0.25">
      <c r="B722" s="88">
        <v>19200000000</v>
      </c>
      <c r="C722" s="88">
        <v>-6.9985318000000003</v>
      </c>
      <c r="N722" s="88">
        <v>19200000000</v>
      </c>
      <c r="O722" s="88">
        <v>-8.3170681000000002</v>
      </c>
    </row>
    <row r="723" spans="2:15" x14ac:dyDescent="0.25">
      <c r="B723" s="88">
        <v>19360000000</v>
      </c>
      <c r="C723" s="88">
        <v>-6.9991640999999998</v>
      </c>
      <c r="N723" s="88">
        <v>19360000000</v>
      </c>
      <c r="O723" s="88">
        <v>-8.2789812000000005</v>
      </c>
    </row>
    <row r="724" spans="2:15" x14ac:dyDescent="0.25">
      <c r="B724" s="88">
        <v>19520000000</v>
      </c>
      <c r="C724" s="88">
        <v>-7.0133470999999998</v>
      </c>
      <c r="N724" s="88">
        <v>19520000000</v>
      </c>
      <c r="O724" s="88">
        <v>-8.2065525000000008</v>
      </c>
    </row>
    <row r="725" spans="2:15" x14ac:dyDescent="0.25">
      <c r="B725" s="88">
        <v>19680000000</v>
      </c>
      <c r="C725" s="88">
        <v>-7.0129508999999999</v>
      </c>
      <c r="N725" s="88">
        <v>19680000000</v>
      </c>
      <c r="O725" s="88">
        <v>-8.1408643999999999</v>
      </c>
    </row>
    <row r="726" spans="2:15" x14ac:dyDescent="0.25">
      <c r="B726" s="88">
        <v>19840000000</v>
      </c>
      <c r="C726" s="88">
        <v>-6.9968656999999999</v>
      </c>
      <c r="N726" s="88">
        <v>19840000000</v>
      </c>
      <c r="O726" s="88">
        <v>-8.0548391000000006</v>
      </c>
    </row>
    <row r="727" spans="2:15" x14ac:dyDescent="0.25">
      <c r="B727" s="88">
        <v>20000000000</v>
      </c>
      <c r="C727" s="88">
        <v>-6.9905562000000003</v>
      </c>
      <c r="N727" s="88">
        <v>20000000000</v>
      </c>
      <c r="O727" s="88">
        <v>-7.9398913000000002</v>
      </c>
    </row>
    <row r="728" spans="2:15" x14ac:dyDescent="0.25">
      <c r="B728" s="88">
        <v>20160000000</v>
      </c>
      <c r="C728" s="88">
        <v>-7.0071468000000001</v>
      </c>
      <c r="N728" s="88">
        <v>20160000000</v>
      </c>
      <c r="O728" s="88">
        <v>-7.8293141999999998</v>
      </c>
    </row>
    <row r="729" spans="2:15" x14ac:dyDescent="0.25">
      <c r="B729" s="88">
        <v>20320000000</v>
      </c>
      <c r="C729" s="88">
        <v>-6.9932999999999996</v>
      </c>
      <c r="N729" s="88">
        <v>20320000000</v>
      </c>
      <c r="O729" s="88">
        <v>-7.7539104999999999</v>
      </c>
    </row>
    <row r="730" spans="2:15" x14ac:dyDescent="0.25">
      <c r="B730" s="88">
        <v>20480000000</v>
      </c>
      <c r="C730" s="88">
        <v>-7.0174012000000001</v>
      </c>
      <c r="N730" s="88">
        <v>20480000000</v>
      </c>
      <c r="O730" s="88">
        <v>-7.6800227000000003</v>
      </c>
    </row>
    <row r="731" spans="2:15" x14ac:dyDescent="0.25">
      <c r="B731" s="88">
        <v>20640000000</v>
      </c>
      <c r="C731" s="88">
        <v>-7.0179733999999998</v>
      </c>
      <c r="N731" s="88">
        <v>20640000000</v>
      </c>
      <c r="O731" s="88">
        <v>-7.6371669999999998</v>
      </c>
    </row>
    <row r="732" spans="2:15" x14ac:dyDescent="0.25">
      <c r="B732" s="88">
        <v>20800000000</v>
      </c>
      <c r="C732" s="88">
        <v>-7.0456494999999997</v>
      </c>
      <c r="N732" s="88">
        <v>20800000000</v>
      </c>
      <c r="O732" s="88">
        <v>-7.6076912999999999</v>
      </c>
    </row>
    <row r="733" spans="2:15" x14ac:dyDescent="0.25">
      <c r="B733" s="88">
        <v>20960000000</v>
      </c>
      <c r="C733" s="88">
        <v>-7.0273509000000001</v>
      </c>
      <c r="N733" s="88">
        <v>20960000000</v>
      </c>
      <c r="O733" s="88">
        <v>-7.6021318000000004</v>
      </c>
    </row>
    <row r="734" spans="2:15" x14ac:dyDescent="0.25">
      <c r="B734" s="88">
        <v>21120000000</v>
      </c>
      <c r="C734" s="88">
        <v>-6.9859514000000003</v>
      </c>
      <c r="N734" s="88">
        <v>21120000000</v>
      </c>
      <c r="O734" s="88">
        <v>-7.6342239000000003</v>
      </c>
    </row>
    <row r="735" spans="2:15" x14ac:dyDescent="0.25">
      <c r="B735" s="88">
        <v>21280000000</v>
      </c>
      <c r="C735" s="88">
        <v>-6.9808659999999998</v>
      </c>
      <c r="N735" s="88">
        <v>21280000000</v>
      </c>
      <c r="O735" s="88">
        <v>-7.6851544000000001</v>
      </c>
    </row>
    <row r="736" spans="2:15" x14ac:dyDescent="0.25">
      <c r="B736" s="88">
        <v>21440000000</v>
      </c>
      <c r="C736" s="88">
        <v>-6.9855795000000001</v>
      </c>
      <c r="N736" s="88">
        <v>21440000000</v>
      </c>
      <c r="O736" s="88">
        <v>-7.7212801000000004</v>
      </c>
    </row>
    <row r="737" spans="2:15" x14ac:dyDescent="0.25">
      <c r="B737" s="88">
        <v>21600000000</v>
      </c>
      <c r="C737" s="88">
        <v>-7.0078358999999999</v>
      </c>
      <c r="N737" s="88">
        <v>21600000000</v>
      </c>
      <c r="O737" s="88">
        <v>-7.8119797999999996</v>
      </c>
    </row>
    <row r="738" spans="2:15" x14ac:dyDescent="0.25">
      <c r="B738" s="88">
        <v>21760000000</v>
      </c>
      <c r="C738" s="88">
        <v>-7.1038728000000004</v>
      </c>
      <c r="N738" s="88">
        <v>21760000000</v>
      </c>
      <c r="O738" s="88">
        <v>-7.9372844999999996</v>
      </c>
    </row>
    <row r="739" spans="2:15" x14ac:dyDescent="0.25">
      <c r="B739" s="88">
        <v>21920000000</v>
      </c>
      <c r="C739" s="88">
        <v>-7.1851273000000004</v>
      </c>
      <c r="N739" s="88">
        <v>21920000000</v>
      </c>
      <c r="O739" s="88">
        <v>-8.0348816000000003</v>
      </c>
    </row>
    <row r="740" spans="2:15" x14ac:dyDescent="0.25">
      <c r="B740" s="88">
        <v>22080000000</v>
      </c>
      <c r="C740" s="88">
        <v>-7.2684468999999998</v>
      </c>
      <c r="N740" s="88">
        <v>22080000000</v>
      </c>
      <c r="O740" s="88">
        <v>-8.0918875000000003</v>
      </c>
    </row>
    <row r="741" spans="2:15" x14ac:dyDescent="0.25">
      <c r="B741" s="88">
        <v>22240000000</v>
      </c>
      <c r="C741" s="88">
        <v>-7.3979052999999997</v>
      </c>
      <c r="N741" s="88">
        <v>22240000000</v>
      </c>
      <c r="O741" s="88">
        <v>-8.1706724000000008</v>
      </c>
    </row>
    <row r="742" spans="2:15" x14ac:dyDescent="0.25">
      <c r="B742" s="88">
        <v>22400000000</v>
      </c>
      <c r="C742" s="88">
        <v>-7.4880877000000003</v>
      </c>
      <c r="N742" s="88">
        <v>22400000000</v>
      </c>
      <c r="O742" s="88">
        <v>-8.3438797000000005</v>
      </c>
    </row>
    <row r="743" spans="2:15" x14ac:dyDescent="0.25">
      <c r="B743" s="88">
        <v>22560000000</v>
      </c>
      <c r="C743" s="88">
        <v>-7.6298690000000002</v>
      </c>
      <c r="N743" s="88">
        <v>22560000000</v>
      </c>
      <c r="O743" s="88">
        <v>-8.5205573999999995</v>
      </c>
    </row>
    <row r="744" spans="2:15" x14ac:dyDescent="0.25">
      <c r="B744" s="88">
        <v>22720000000</v>
      </c>
      <c r="C744" s="88">
        <v>-7.7350501999999999</v>
      </c>
      <c r="N744" s="88">
        <v>22720000000</v>
      </c>
      <c r="O744" s="88">
        <v>-8.6866465000000002</v>
      </c>
    </row>
    <row r="745" spans="2:15" x14ac:dyDescent="0.25">
      <c r="B745" s="88">
        <v>22880000000</v>
      </c>
      <c r="C745" s="88">
        <v>-7.8652081000000003</v>
      </c>
      <c r="N745" s="88">
        <v>22880000000</v>
      </c>
      <c r="O745" s="88">
        <v>-8.8255768000000003</v>
      </c>
    </row>
    <row r="746" spans="2:15" x14ac:dyDescent="0.25">
      <c r="B746" s="88">
        <v>23040000000</v>
      </c>
      <c r="C746" s="88">
        <v>-7.8466420000000001</v>
      </c>
      <c r="N746" s="88">
        <v>23040000000</v>
      </c>
      <c r="O746" s="88">
        <v>-8.8925409000000002</v>
      </c>
    </row>
    <row r="747" spans="2:15" x14ac:dyDescent="0.25">
      <c r="B747" s="88">
        <v>23200000000</v>
      </c>
      <c r="C747" s="88">
        <v>-7.8225613000000003</v>
      </c>
      <c r="N747" s="88">
        <v>23200000000</v>
      </c>
      <c r="O747" s="88">
        <v>-8.9094438999999994</v>
      </c>
    </row>
    <row r="748" spans="2:15" x14ac:dyDescent="0.25">
      <c r="B748" s="88">
        <v>23360000000</v>
      </c>
      <c r="C748" s="88">
        <v>-7.7600936999999997</v>
      </c>
      <c r="N748" s="88">
        <v>23360000000</v>
      </c>
      <c r="O748" s="88">
        <v>-8.9078006999999992</v>
      </c>
    </row>
    <row r="749" spans="2:15" x14ac:dyDescent="0.25">
      <c r="B749" s="88">
        <v>23520000000</v>
      </c>
      <c r="C749" s="88">
        <v>-7.7015843000000004</v>
      </c>
      <c r="N749" s="88">
        <v>23520000000</v>
      </c>
      <c r="O749" s="88">
        <v>-8.8893862000000006</v>
      </c>
    </row>
    <row r="750" spans="2:15" x14ac:dyDescent="0.25">
      <c r="B750" s="88">
        <v>23680000000</v>
      </c>
      <c r="C750" s="88">
        <v>-7.6162748000000002</v>
      </c>
      <c r="N750" s="88">
        <v>23680000000</v>
      </c>
      <c r="O750" s="88">
        <v>-8.8812265000000004</v>
      </c>
    </row>
    <row r="751" spans="2:15" x14ac:dyDescent="0.25">
      <c r="B751" s="88">
        <v>23840000000</v>
      </c>
      <c r="C751" s="88">
        <v>-7.6015797000000003</v>
      </c>
      <c r="N751" s="88">
        <v>23840000000</v>
      </c>
      <c r="O751" s="88">
        <v>-8.9553031999999995</v>
      </c>
    </row>
    <row r="752" spans="2:15" x14ac:dyDescent="0.25">
      <c r="B752" s="88">
        <v>24000000000</v>
      </c>
      <c r="C752" s="88">
        <v>-7.5902672000000004</v>
      </c>
      <c r="N752" s="88">
        <v>24000000000</v>
      </c>
      <c r="O752" s="88">
        <v>-8.9704800000000002</v>
      </c>
    </row>
    <row r="753" spans="2:15" x14ac:dyDescent="0.25">
      <c r="B753" s="88">
        <v>24160000000</v>
      </c>
      <c r="C753" s="88">
        <v>-7.5892486999999997</v>
      </c>
      <c r="N753" s="88">
        <v>24160000000</v>
      </c>
      <c r="O753" s="88">
        <v>-8.9854573999999996</v>
      </c>
    </row>
    <row r="754" spans="2:15" x14ac:dyDescent="0.25">
      <c r="B754" s="88">
        <v>24320000000</v>
      </c>
      <c r="C754" s="88">
        <v>-7.5854286999999996</v>
      </c>
      <c r="N754" s="88">
        <v>24320000000</v>
      </c>
      <c r="O754" s="88">
        <v>-9.0108957000000007</v>
      </c>
    </row>
    <row r="755" spans="2:15" x14ac:dyDescent="0.25">
      <c r="B755" s="88">
        <v>24480000000</v>
      </c>
      <c r="C755" s="88">
        <v>-7.5518536999999997</v>
      </c>
      <c r="N755" s="88">
        <v>24480000000</v>
      </c>
      <c r="O755" s="88">
        <v>-9.0411319999999993</v>
      </c>
    </row>
    <row r="756" spans="2:15" x14ac:dyDescent="0.25">
      <c r="B756" s="88">
        <v>24640000000</v>
      </c>
      <c r="C756" s="88">
        <v>-7.5523391000000002</v>
      </c>
      <c r="N756" s="88">
        <v>24640000000</v>
      </c>
      <c r="O756" s="88">
        <v>-9.1114329999999999</v>
      </c>
    </row>
    <row r="757" spans="2:15" x14ac:dyDescent="0.25">
      <c r="B757" s="88">
        <v>24800000000</v>
      </c>
      <c r="C757" s="88">
        <v>-7.5738759</v>
      </c>
      <c r="N757" s="88">
        <v>24800000000</v>
      </c>
      <c r="O757" s="88">
        <v>-9.1846762000000002</v>
      </c>
    </row>
    <row r="758" spans="2:15" x14ac:dyDescent="0.25">
      <c r="B758" s="88">
        <v>24960000000</v>
      </c>
      <c r="C758" s="88">
        <v>-7.6337913999999998</v>
      </c>
      <c r="N758" s="88">
        <v>24960000000</v>
      </c>
      <c r="O758" s="88">
        <v>-9.2822932999999992</v>
      </c>
    </row>
    <row r="759" spans="2:15" x14ac:dyDescent="0.25">
      <c r="B759" s="88">
        <v>25120000000</v>
      </c>
      <c r="C759" s="88">
        <v>-7.7219604999999998</v>
      </c>
      <c r="N759" s="88">
        <v>25120000000</v>
      </c>
      <c r="O759" s="88">
        <v>-9.3528757000000002</v>
      </c>
    </row>
    <row r="760" spans="2:15" x14ac:dyDescent="0.25">
      <c r="B760" s="88">
        <v>25280000000</v>
      </c>
      <c r="C760" s="88">
        <v>-7.7375159</v>
      </c>
      <c r="N760" s="88">
        <v>25280000000</v>
      </c>
      <c r="O760" s="88">
        <v>-9.4534444999999998</v>
      </c>
    </row>
    <row r="761" spans="2:15" x14ac:dyDescent="0.25">
      <c r="B761" s="88">
        <v>25440000000</v>
      </c>
      <c r="C761" s="88">
        <v>-7.7218986000000003</v>
      </c>
      <c r="N761" s="88">
        <v>25440000000</v>
      </c>
      <c r="O761" s="88">
        <v>-9.4935293000000005</v>
      </c>
    </row>
    <row r="762" spans="2:15" x14ac:dyDescent="0.25">
      <c r="B762" s="88">
        <v>25600000000</v>
      </c>
      <c r="C762" s="88">
        <v>-7.7682576000000001</v>
      </c>
      <c r="N762" s="88">
        <v>25600000000</v>
      </c>
      <c r="O762" s="88">
        <v>-9.5348120000000005</v>
      </c>
    </row>
    <row r="763" spans="2:15" x14ac:dyDescent="0.25">
      <c r="B763" s="88">
        <v>25760000000</v>
      </c>
      <c r="C763" s="88">
        <v>-7.8648448000000002</v>
      </c>
      <c r="N763" s="88">
        <v>25760000000</v>
      </c>
      <c r="O763" s="88">
        <v>-9.6145104999999997</v>
      </c>
    </row>
    <row r="764" spans="2:15" x14ac:dyDescent="0.25">
      <c r="B764" s="88">
        <v>25920000000</v>
      </c>
      <c r="C764" s="88">
        <v>-7.8876977000000004</v>
      </c>
      <c r="N764" s="88">
        <v>25920000000</v>
      </c>
      <c r="O764" s="88">
        <v>-9.6531982000000003</v>
      </c>
    </row>
    <row r="765" spans="2:15" x14ac:dyDescent="0.25">
      <c r="B765" s="88">
        <v>26080000000</v>
      </c>
      <c r="C765" s="88">
        <v>-8.0057296999999998</v>
      </c>
      <c r="N765" s="88">
        <v>26080000000</v>
      </c>
      <c r="O765" s="88">
        <v>-9.7387657000000001</v>
      </c>
    </row>
    <row r="766" spans="2:15" x14ac:dyDescent="0.25">
      <c r="B766" s="88">
        <v>26240000000</v>
      </c>
      <c r="C766" s="88">
        <v>-8.1466179000000007</v>
      </c>
      <c r="N766" s="88">
        <v>26240000000</v>
      </c>
      <c r="O766" s="88">
        <v>-9.8041534000000006</v>
      </c>
    </row>
    <row r="767" spans="2:15" x14ac:dyDescent="0.25">
      <c r="B767" s="88">
        <v>26400000000</v>
      </c>
      <c r="C767" s="88">
        <v>-8.229908</v>
      </c>
      <c r="N767" s="88">
        <v>26400000000</v>
      </c>
      <c r="O767" s="88">
        <v>-9.9373378999999993</v>
      </c>
    </row>
    <row r="768" spans="2:15" x14ac:dyDescent="0.25">
      <c r="B768" s="88">
        <v>26560000000</v>
      </c>
      <c r="C768" s="88">
        <v>-8.3968390999999993</v>
      </c>
      <c r="N768" s="88">
        <v>26560000000</v>
      </c>
      <c r="O768" s="88">
        <v>-9.9668159000000003</v>
      </c>
    </row>
    <row r="769" spans="2:15" x14ac:dyDescent="0.25">
      <c r="B769" s="88">
        <v>26720000000</v>
      </c>
      <c r="C769" s="88">
        <v>-8.2103833999999996</v>
      </c>
      <c r="N769" s="88">
        <v>26720000000</v>
      </c>
      <c r="O769" s="88">
        <v>-9.7636260999999998</v>
      </c>
    </row>
    <row r="770" spans="2:15" x14ac:dyDescent="0.25">
      <c r="B770" s="88">
        <v>26880000000</v>
      </c>
      <c r="C770" s="88">
        <v>-8.2345170999999997</v>
      </c>
      <c r="N770" s="88">
        <v>26880000000</v>
      </c>
      <c r="O770" s="88">
        <v>-9.6594066999999999</v>
      </c>
    </row>
    <row r="771" spans="2:15" x14ac:dyDescent="0.25">
      <c r="B771" s="88">
        <v>27040000000</v>
      </c>
      <c r="C771" s="88">
        <v>-8.3418273999999997</v>
      </c>
      <c r="N771" s="88">
        <v>27040000000</v>
      </c>
      <c r="O771" s="88">
        <v>-9.6580180999999996</v>
      </c>
    </row>
    <row r="772" spans="2:15" x14ac:dyDescent="0.25">
      <c r="B772" s="88">
        <v>27200000000</v>
      </c>
      <c r="C772" s="88">
        <v>-8.2636003000000002</v>
      </c>
      <c r="N772" s="88">
        <v>27200000000</v>
      </c>
      <c r="O772" s="88">
        <v>-9.6469488000000005</v>
      </c>
    </row>
    <row r="773" spans="2:15" x14ac:dyDescent="0.25">
      <c r="B773" s="88">
        <v>27360000000</v>
      </c>
      <c r="C773" s="88">
        <v>-8.1715040000000005</v>
      </c>
      <c r="N773" s="88">
        <v>27360000000</v>
      </c>
      <c r="O773" s="88">
        <v>-9.6497659999999996</v>
      </c>
    </row>
    <row r="774" spans="2:15" x14ac:dyDescent="0.25">
      <c r="B774" s="88">
        <v>27520000000</v>
      </c>
      <c r="C774" s="88">
        <v>-8.2118807</v>
      </c>
      <c r="N774" s="88">
        <v>27520000000</v>
      </c>
      <c r="O774" s="88">
        <v>-9.6867695000000005</v>
      </c>
    </row>
    <row r="775" spans="2:15" x14ac:dyDescent="0.25">
      <c r="B775" s="88">
        <v>27680000000</v>
      </c>
      <c r="C775" s="88">
        <v>-8.2895106999999992</v>
      </c>
      <c r="N775" s="88">
        <v>27680000000</v>
      </c>
      <c r="O775" s="88">
        <v>-9.7513112999999993</v>
      </c>
    </row>
    <row r="776" spans="2:15" x14ac:dyDescent="0.25">
      <c r="B776" s="88">
        <v>27840000000</v>
      </c>
      <c r="C776" s="88">
        <v>-8.2874365000000001</v>
      </c>
      <c r="N776" s="88">
        <v>27840000000</v>
      </c>
      <c r="O776" s="88">
        <v>-9.7216691999999991</v>
      </c>
    </row>
    <row r="777" spans="2:15" x14ac:dyDescent="0.25">
      <c r="B777" s="88">
        <v>28000000000</v>
      </c>
      <c r="C777" s="88">
        <v>-8.2985182000000002</v>
      </c>
      <c r="N777" s="88">
        <v>28000000000</v>
      </c>
      <c r="O777" s="88">
        <v>-9.7732735000000002</v>
      </c>
    </row>
    <row r="778" spans="2:15" x14ac:dyDescent="0.25">
      <c r="B778" s="88">
        <v>28160000000</v>
      </c>
      <c r="C778" s="88">
        <v>-8.1894159000000002</v>
      </c>
      <c r="N778" s="88">
        <v>28160000000</v>
      </c>
      <c r="O778" s="88">
        <v>-9.6768456</v>
      </c>
    </row>
    <row r="779" spans="2:15" x14ac:dyDescent="0.25">
      <c r="B779" s="88">
        <v>28320000000</v>
      </c>
      <c r="C779" s="88">
        <v>-8.2248116000000007</v>
      </c>
      <c r="N779" s="88">
        <v>28320000000</v>
      </c>
      <c r="O779" s="88">
        <v>-9.6222791999999995</v>
      </c>
    </row>
    <row r="780" spans="2:15" x14ac:dyDescent="0.25">
      <c r="B780" s="88">
        <v>28480000000</v>
      </c>
      <c r="C780" s="88">
        <v>-8.2315521</v>
      </c>
      <c r="N780" s="88">
        <v>28480000000</v>
      </c>
      <c r="O780" s="88">
        <v>-9.5900507000000008</v>
      </c>
    </row>
    <row r="781" spans="2:15" x14ac:dyDescent="0.25">
      <c r="B781" s="88">
        <v>28640000000</v>
      </c>
      <c r="C781" s="88">
        <v>-8.2192925999999993</v>
      </c>
      <c r="N781" s="88">
        <v>28640000000</v>
      </c>
      <c r="O781" s="88">
        <v>-9.5129985999999995</v>
      </c>
    </row>
    <row r="782" spans="2:15" x14ac:dyDescent="0.25">
      <c r="B782" s="88">
        <v>28800000000</v>
      </c>
      <c r="C782" s="88">
        <v>-8.2374697000000001</v>
      </c>
      <c r="N782" s="88">
        <v>28800000000</v>
      </c>
      <c r="O782" s="88">
        <v>-9.4848660999999996</v>
      </c>
    </row>
    <row r="783" spans="2:15" x14ac:dyDescent="0.25">
      <c r="B783" s="88">
        <v>28960000000</v>
      </c>
      <c r="C783" s="88">
        <v>-8.2195853999999997</v>
      </c>
      <c r="N783" s="88">
        <v>28960000000</v>
      </c>
      <c r="O783" s="88">
        <v>-9.4289845999999997</v>
      </c>
    </row>
    <row r="784" spans="2:15" x14ac:dyDescent="0.25">
      <c r="B784" s="88">
        <v>29120000000</v>
      </c>
      <c r="C784" s="88">
        <v>-8.3054313999999998</v>
      </c>
      <c r="N784" s="88">
        <v>29120000000</v>
      </c>
      <c r="O784" s="88">
        <v>-9.4745358999999993</v>
      </c>
    </row>
    <row r="785" spans="2:15" x14ac:dyDescent="0.25">
      <c r="B785" s="88">
        <v>29280000000</v>
      </c>
      <c r="C785" s="88">
        <v>-8.3459538999999996</v>
      </c>
      <c r="N785" s="88">
        <v>29280000000</v>
      </c>
      <c r="O785" s="88">
        <v>-9.5131253999999998</v>
      </c>
    </row>
    <row r="786" spans="2:15" x14ac:dyDescent="0.25">
      <c r="B786" s="88">
        <v>29440000000</v>
      </c>
      <c r="C786" s="88">
        <v>-8.4975623999999996</v>
      </c>
      <c r="N786" s="88">
        <v>29440000000</v>
      </c>
      <c r="O786" s="88">
        <v>-9.6545714999999994</v>
      </c>
    </row>
    <row r="787" spans="2:15" x14ac:dyDescent="0.25">
      <c r="B787" s="88">
        <v>29600000000</v>
      </c>
      <c r="C787" s="88">
        <v>-8.6110439000000003</v>
      </c>
      <c r="N787" s="88">
        <v>29600000000</v>
      </c>
      <c r="O787" s="88">
        <v>-9.7455692000000003</v>
      </c>
    </row>
    <row r="788" spans="2:15" x14ac:dyDescent="0.25">
      <c r="B788" s="88">
        <v>29760000000</v>
      </c>
      <c r="C788" s="88">
        <v>-8.7187070999999996</v>
      </c>
      <c r="N788" s="88">
        <v>29760000000</v>
      </c>
      <c r="O788" s="88">
        <v>-9.8574944000000002</v>
      </c>
    </row>
    <row r="789" spans="2:15" x14ac:dyDescent="0.25">
      <c r="B789" s="88">
        <v>29920000000</v>
      </c>
      <c r="C789" s="88">
        <v>-8.8602219000000009</v>
      </c>
      <c r="N789" s="88">
        <v>29920000000</v>
      </c>
      <c r="O789" s="88">
        <v>-10.037167999999999</v>
      </c>
    </row>
    <row r="790" spans="2:15" x14ac:dyDescent="0.25">
      <c r="B790" s="88">
        <v>30080000000</v>
      </c>
      <c r="C790" s="88">
        <v>-9.1051359000000005</v>
      </c>
      <c r="N790" s="88">
        <v>30080000000</v>
      </c>
      <c r="O790" s="88">
        <v>-10.341139999999999</v>
      </c>
    </row>
    <row r="791" spans="2:15" x14ac:dyDescent="0.25">
      <c r="B791" s="88">
        <v>30240000000</v>
      </c>
      <c r="C791" s="88">
        <v>-9.3278770000000009</v>
      </c>
      <c r="N791" s="88">
        <v>30240000000</v>
      </c>
      <c r="O791" s="88">
        <v>-10.66466</v>
      </c>
    </row>
    <row r="792" spans="2:15" x14ac:dyDescent="0.25">
      <c r="B792" s="88">
        <v>30400000000</v>
      </c>
      <c r="C792" s="88">
        <v>-9.4076748000000006</v>
      </c>
      <c r="N792" s="88">
        <v>30400000000</v>
      </c>
      <c r="O792" s="88">
        <v>-10.906718</v>
      </c>
    </row>
    <row r="793" spans="2:15" x14ac:dyDescent="0.25">
      <c r="B793" s="88">
        <v>30560000000</v>
      </c>
      <c r="C793" s="88">
        <v>-9.5947180000000003</v>
      </c>
      <c r="N793" s="88">
        <v>30560000000</v>
      </c>
      <c r="O793" s="88">
        <v>-11.214537</v>
      </c>
    </row>
    <row r="794" spans="2:15" x14ac:dyDescent="0.25">
      <c r="B794" s="88">
        <v>30720000000</v>
      </c>
      <c r="C794" s="88">
        <v>-9.7807750999999996</v>
      </c>
      <c r="N794" s="88">
        <v>30720000000</v>
      </c>
      <c r="O794" s="88">
        <v>-11.530251</v>
      </c>
    </row>
    <row r="795" spans="2:15" x14ac:dyDescent="0.25">
      <c r="B795" s="88">
        <v>30880000000</v>
      </c>
      <c r="C795" s="88">
        <v>-10.015351000000001</v>
      </c>
      <c r="N795" s="88">
        <v>30880000000</v>
      </c>
      <c r="O795" s="88">
        <v>-11.973271</v>
      </c>
    </row>
    <row r="796" spans="2:15" x14ac:dyDescent="0.25">
      <c r="B796" s="88">
        <v>31040000000</v>
      </c>
      <c r="C796" s="88">
        <v>-10.227433</v>
      </c>
      <c r="N796" s="88">
        <v>31040000000</v>
      </c>
      <c r="O796" s="88">
        <v>-12.504823</v>
      </c>
    </row>
    <row r="797" spans="2:15" x14ac:dyDescent="0.25">
      <c r="B797" s="88">
        <v>31200000000</v>
      </c>
      <c r="C797" s="88">
        <v>-10.421448</v>
      </c>
      <c r="N797" s="88">
        <v>31200000000</v>
      </c>
      <c r="O797" s="88">
        <v>-12.964074999999999</v>
      </c>
    </row>
    <row r="798" spans="2:15" x14ac:dyDescent="0.25">
      <c r="B798" s="88">
        <v>31360000000</v>
      </c>
      <c r="C798" s="88">
        <v>-10.616552</v>
      </c>
      <c r="N798" s="88">
        <v>31360000000</v>
      </c>
      <c r="O798" s="88">
        <v>-13.444198999999999</v>
      </c>
    </row>
    <row r="799" spans="2:15" x14ac:dyDescent="0.25">
      <c r="B799" s="88">
        <v>31520000000</v>
      </c>
      <c r="C799" s="88">
        <v>-10.909584000000001</v>
      </c>
      <c r="N799" s="88">
        <v>31520000000</v>
      </c>
      <c r="O799" s="88">
        <v>-14.128181</v>
      </c>
    </row>
    <row r="800" spans="2:15" x14ac:dyDescent="0.25">
      <c r="B800" s="88">
        <v>31680000000</v>
      </c>
      <c r="C800" s="88">
        <v>-11.032563</v>
      </c>
      <c r="N800" s="88">
        <v>31680000000</v>
      </c>
      <c r="O800" s="88">
        <v>-14.954299000000001</v>
      </c>
    </row>
    <row r="801" spans="2:15" x14ac:dyDescent="0.25">
      <c r="B801" s="88">
        <v>31840000000</v>
      </c>
      <c r="C801" s="88">
        <v>-11.212254</v>
      </c>
      <c r="N801" s="88">
        <v>31840000000</v>
      </c>
      <c r="O801" s="88">
        <v>-15.768634</v>
      </c>
    </row>
    <row r="802" spans="2:15" x14ac:dyDescent="0.25">
      <c r="B802" s="88">
        <v>32000000000</v>
      </c>
      <c r="C802" s="88">
        <v>-11.468289</v>
      </c>
      <c r="N802" s="88">
        <v>32000000000</v>
      </c>
      <c r="O802" s="88">
        <v>-16.462437000000001</v>
      </c>
    </row>
    <row r="803" spans="2:15" x14ac:dyDescent="0.25">
      <c r="B803" s="88">
        <v>32160000000</v>
      </c>
      <c r="C803" s="88">
        <v>-11.780146999999999</v>
      </c>
      <c r="N803" s="88">
        <v>32160000000</v>
      </c>
      <c r="O803" s="88">
        <v>-16.754465</v>
      </c>
    </row>
    <row r="804" spans="2:15" x14ac:dyDescent="0.25">
      <c r="B804" s="88">
        <v>32320000000</v>
      </c>
      <c r="C804" s="88">
        <v>-12.039472999999999</v>
      </c>
      <c r="N804" s="88">
        <v>32320000000</v>
      </c>
      <c r="O804" s="88">
        <v>-16.781980999999998</v>
      </c>
    </row>
    <row r="805" spans="2:15" x14ac:dyDescent="0.25">
      <c r="B805" s="88">
        <v>32480000000</v>
      </c>
      <c r="C805" s="88">
        <v>-12.365655</v>
      </c>
      <c r="N805" s="88">
        <v>32480000000</v>
      </c>
      <c r="O805" s="88">
        <v>-16.16902</v>
      </c>
    </row>
    <row r="806" spans="2:15" x14ac:dyDescent="0.25">
      <c r="B806" s="88">
        <v>32640000000</v>
      </c>
      <c r="C806" s="88">
        <v>-12.890587</v>
      </c>
      <c r="N806" s="88">
        <v>32640000000</v>
      </c>
      <c r="O806" s="88">
        <v>-15.180182</v>
      </c>
    </row>
    <row r="807" spans="2:15" x14ac:dyDescent="0.25">
      <c r="B807" s="88">
        <v>32800000000</v>
      </c>
      <c r="C807" s="88">
        <v>-12.346791</v>
      </c>
      <c r="N807" s="88">
        <v>32800000000</v>
      </c>
      <c r="O807" s="88">
        <v>-13.916656</v>
      </c>
    </row>
    <row r="808" spans="2:15" x14ac:dyDescent="0.25">
      <c r="B808" s="88">
        <v>32960000000</v>
      </c>
      <c r="C808" s="88">
        <v>-11.830276</v>
      </c>
      <c r="N808" s="88">
        <v>32960000000</v>
      </c>
      <c r="O808" s="88">
        <v>-12.877755000000001</v>
      </c>
    </row>
    <row r="809" spans="2:15" x14ac:dyDescent="0.25">
      <c r="B809" s="88">
        <v>33120000000</v>
      </c>
      <c r="C809" s="88">
        <v>-11.595230000000001</v>
      </c>
      <c r="N809" s="88">
        <v>33120000000</v>
      </c>
      <c r="O809" s="88">
        <v>-12.074431000000001</v>
      </c>
    </row>
    <row r="810" spans="2:15" x14ac:dyDescent="0.25">
      <c r="B810" s="88">
        <v>33280000000</v>
      </c>
      <c r="C810" s="88">
        <v>-11.568331000000001</v>
      </c>
      <c r="N810" s="88">
        <v>33280000000</v>
      </c>
      <c r="O810" s="88">
        <v>-11.517151</v>
      </c>
    </row>
    <row r="811" spans="2:15" x14ac:dyDescent="0.25">
      <c r="B811" s="88">
        <v>33440000000</v>
      </c>
      <c r="C811" s="88">
        <v>-11.616212000000001</v>
      </c>
      <c r="N811" s="88">
        <v>33440000000</v>
      </c>
      <c r="O811" s="88">
        <v>-11.250655</v>
      </c>
    </row>
    <row r="812" spans="2:15" x14ac:dyDescent="0.25">
      <c r="B812" s="88">
        <v>33600000000</v>
      </c>
      <c r="C812" s="88">
        <v>-11.818142999999999</v>
      </c>
      <c r="N812" s="88">
        <v>33600000000</v>
      </c>
      <c r="O812" s="88">
        <v>-11.236280000000001</v>
      </c>
    </row>
    <row r="813" spans="2:15" x14ac:dyDescent="0.25">
      <c r="B813" s="88">
        <v>33760000000</v>
      </c>
      <c r="C813" s="88">
        <v>-12.06644</v>
      </c>
      <c r="N813" s="88">
        <v>33760000000</v>
      </c>
      <c r="O813" s="88">
        <v>-11.309082</v>
      </c>
    </row>
    <row r="814" spans="2:15" x14ac:dyDescent="0.25">
      <c r="B814" s="88">
        <v>33920000000</v>
      </c>
      <c r="C814" s="88">
        <v>-12.290241999999999</v>
      </c>
      <c r="N814" s="88">
        <v>33920000000</v>
      </c>
      <c r="O814" s="88">
        <v>-11.46124</v>
      </c>
    </row>
    <row r="815" spans="2:15" x14ac:dyDescent="0.25">
      <c r="B815" s="88">
        <v>34080000000</v>
      </c>
      <c r="C815" s="88">
        <v>-12.576338</v>
      </c>
      <c r="N815" s="88">
        <v>34080000000</v>
      </c>
      <c r="O815" s="88">
        <v>-11.691096999999999</v>
      </c>
    </row>
    <row r="816" spans="2:15" x14ac:dyDescent="0.25">
      <c r="B816" s="88">
        <v>34240000000</v>
      </c>
      <c r="C816" s="88">
        <v>-12.836145</v>
      </c>
      <c r="N816" s="88">
        <v>34240000000</v>
      </c>
      <c r="O816" s="88">
        <v>-12.003833999999999</v>
      </c>
    </row>
    <row r="817" spans="2:15" x14ac:dyDescent="0.25">
      <c r="B817" s="88">
        <v>34400000000</v>
      </c>
      <c r="C817" s="88">
        <v>-13.015681000000001</v>
      </c>
      <c r="N817" s="88">
        <v>34400000000</v>
      </c>
      <c r="O817" s="88">
        <v>-12.300632</v>
      </c>
    </row>
    <row r="818" spans="2:15" x14ac:dyDescent="0.25">
      <c r="B818" s="88">
        <v>34560000000</v>
      </c>
      <c r="C818" s="88">
        <v>-12.982308</v>
      </c>
      <c r="N818" s="88">
        <v>34560000000</v>
      </c>
      <c r="O818" s="88">
        <v>-12.491467999999999</v>
      </c>
    </row>
    <row r="819" spans="2:15" x14ac:dyDescent="0.25">
      <c r="B819" s="88">
        <v>34720000000</v>
      </c>
      <c r="C819" s="88">
        <v>-12.750102</v>
      </c>
      <c r="N819" s="88">
        <v>34720000000</v>
      </c>
      <c r="O819" s="88">
        <v>-12.475244</v>
      </c>
    </row>
    <row r="820" spans="2:15" x14ac:dyDescent="0.25">
      <c r="B820" s="88">
        <v>34880000000</v>
      </c>
      <c r="C820" s="88">
        <v>-12.617327</v>
      </c>
      <c r="N820" s="88">
        <v>34880000000</v>
      </c>
      <c r="O820" s="88">
        <v>-12.334092</v>
      </c>
    </row>
    <row r="821" spans="2:15" x14ac:dyDescent="0.25">
      <c r="B821" s="88">
        <v>35040000000</v>
      </c>
      <c r="C821" s="88">
        <v>-12.399087</v>
      </c>
      <c r="N821" s="88">
        <v>35040000000</v>
      </c>
      <c r="O821" s="88">
        <v>-12.174867000000001</v>
      </c>
    </row>
    <row r="822" spans="2:15" x14ac:dyDescent="0.25">
      <c r="B822" s="88">
        <v>35200000000</v>
      </c>
      <c r="C822" s="88">
        <v>-12.346024999999999</v>
      </c>
      <c r="N822" s="88">
        <v>35200000000</v>
      </c>
      <c r="O822" s="88">
        <v>-12.088601000000001</v>
      </c>
    </row>
    <row r="823" spans="2:15" x14ac:dyDescent="0.25">
      <c r="B823" s="88">
        <v>35360000000</v>
      </c>
      <c r="C823" s="88">
        <v>-12.390382000000001</v>
      </c>
      <c r="N823" s="88">
        <v>35360000000</v>
      </c>
      <c r="O823" s="88">
        <v>-12.045049000000001</v>
      </c>
    </row>
    <row r="824" spans="2:15" x14ac:dyDescent="0.25">
      <c r="B824" s="88">
        <v>35520000000</v>
      </c>
      <c r="C824" s="88">
        <v>-12.499959</v>
      </c>
      <c r="N824" s="88">
        <v>35520000000</v>
      </c>
      <c r="O824" s="88">
        <v>-12.004892999999999</v>
      </c>
    </row>
    <row r="825" spans="2:15" x14ac:dyDescent="0.25">
      <c r="B825" s="88">
        <v>35680000000</v>
      </c>
      <c r="C825" s="88">
        <v>-12.60219</v>
      </c>
      <c r="N825" s="88">
        <v>35680000000</v>
      </c>
      <c r="O825" s="88">
        <v>-11.976062000000001</v>
      </c>
    </row>
    <row r="826" spans="2:15" x14ac:dyDescent="0.25">
      <c r="B826" s="88">
        <v>35840000000</v>
      </c>
      <c r="C826" s="88">
        <v>-12.751866</v>
      </c>
      <c r="N826" s="88">
        <v>35840000000</v>
      </c>
      <c r="O826" s="88">
        <v>-12.025104000000001</v>
      </c>
    </row>
    <row r="827" spans="2:15" x14ac:dyDescent="0.25">
      <c r="B827" s="88">
        <v>36000000000</v>
      </c>
      <c r="C827" s="88">
        <v>-12.957910999999999</v>
      </c>
      <c r="N827" s="88">
        <v>36000000000</v>
      </c>
      <c r="O827" s="88">
        <v>-12.104699999999999</v>
      </c>
    </row>
    <row r="828" spans="2:15" x14ac:dyDescent="0.25">
      <c r="B828" s="88" t="s">
        <v>21</v>
      </c>
      <c r="C828" s="88"/>
      <c r="N828" s="88" t="s">
        <v>21</v>
      </c>
      <c r="O828" s="88"/>
    </row>
    <row r="829" spans="2:15" x14ac:dyDescent="0.25">
      <c r="B829" s="88"/>
      <c r="C829" s="88"/>
      <c r="N829" s="88"/>
      <c r="O829" s="88"/>
    </row>
    <row r="830" spans="2:15" x14ac:dyDescent="0.25">
      <c r="B830" s="88"/>
      <c r="C830" s="88"/>
      <c r="N830" s="88"/>
      <c r="O830" s="88"/>
    </row>
    <row r="831" spans="2:15" x14ac:dyDescent="0.25">
      <c r="B831" s="88" t="s">
        <v>24</v>
      </c>
      <c r="C831" s="88"/>
      <c r="N831" s="88" t="s">
        <v>24</v>
      </c>
      <c r="O831" s="88"/>
    </row>
    <row r="832" spans="2:15" x14ac:dyDescent="0.25">
      <c r="B832" s="88" t="s">
        <v>19</v>
      </c>
      <c r="C832" s="88" t="s">
        <v>287</v>
      </c>
      <c r="N832" s="88" t="s">
        <v>19</v>
      </c>
      <c r="O832" s="88" t="s">
        <v>287</v>
      </c>
    </row>
    <row r="833" spans="2:15" x14ac:dyDescent="0.25">
      <c r="B833" s="88">
        <v>4000000000</v>
      </c>
      <c r="C833" s="88">
        <v>-75.087601000000006</v>
      </c>
      <c r="N833" s="88">
        <v>4000000000</v>
      </c>
      <c r="O833" s="88">
        <v>-75.900681000000006</v>
      </c>
    </row>
    <row r="834" spans="2:15" x14ac:dyDescent="0.25">
      <c r="B834" s="88">
        <v>4160000000</v>
      </c>
      <c r="C834" s="88">
        <v>-64.533394000000001</v>
      </c>
      <c r="N834" s="88">
        <v>4160000000</v>
      </c>
      <c r="O834" s="88">
        <v>-77.699005</v>
      </c>
    </row>
    <row r="835" spans="2:15" x14ac:dyDescent="0.25">
      <c r="B835" s="88">
        <v>4320000000</v>
      </c>
      <c r="C835" s="88">
        <v>-77.077208999999996</v>
      </c>
      <c r="N835" s="88">
        <v>4320000000</v>
      </c>
      <c r="O835" s="88">
        <v>-74.996651</v>
      </c>
    </row>
    <row r="836" spans="2:15" x14ac:dyDescent="0.25">
      <c r="B836" s="88">
        <v>4480000000</v>
      </c>
      <c r="C836" s="88">
        <v>-98.228149000000002</v>
      </c>
      <c r="N836" s="88">
        <v>4480000000</v>
      </c>
      <c r="O836" s="88">
        <v>-47.644649999999999</v>
      </c>
    </row>
    <row r="837" spans="2:15" x14ac:dyDescent="0.25">
      <c r="B837" s="88">
        <v>4640000000</v>
      </c>
      <c r="C837" s="88">
        <v>-69.073784000000003</v>
      </c>
      <c r="N837" s="88">
        <v>4640000000</v>
      </c>
      <c r="O837" s="88">
        <v>-43.784008</v>
      </c>
    </row>
    <row r="838" spans="2:15" x14ac:dyDescent="0.25">
      <c r="B838" s="88">
        <v>4800000000</v>
      </c>
      <c r="C838" s="88">
        <v>-72.219855999999993</v>
      </c>
      <c r="N838" s="88">
        <v>4800000000</v>
      </c>
      <c r="O838" s="88">
        <v>-39.766384000000002</v>
      </c>
    </row>
    <row r="839" spans="2:15" x14ac:dyDescent="0.25">
      <c r="B839" s="88">
        <v>4960000000</v>
      </c>
      <c r="C839" s="88">
        <v>-75.997497999999993</v>
      </c>
      <c r="N839" s="88">
        <v>4960000000</v>
      </c>
      <c r="O839" s="88">
        <v>-35.990890999999998</v>
      </c>
    </row>
    <row r="840" spans="2:15" x14ac:dyDescent="0.25">
      <c r="B840" s="88">
        <v>5120000000</v>
      </c>
      <c r="C840" s="88">
        <v>-69.181045999999995</v>
      </c>
      <c r="N840" s="88">
        <v>5120000000</v>
      </c>
      <c r="O840" s="88">
        <v>-32.786900000000003</v>
      </c>
    </row>
    <row r="841" spans="2:15" x14ac:dyDescent="0.25">
      <c r="B841" s="88">
        <v>5280000000</v>
      </c>
      <c r="C841" s="88">
        <v>-69.760390999999998</v>
      </c>
      <c r="N841" s="88">
        <v>5280000000</v>
      </c>
      <c r="O841" s="88">
        <v>-30.543949000000001</v>
      </c>
    </row>
    <row r="842" spans="2:15" x14ac:dyDescent="0.25">
      <c r="B842" s="88">
        <v>5440000000</v>
      </c>
      <c r="C842" s="88">
        <v>-81.033562000000003</v>
      </c>
      <c r="N842" s="88">
        <v>5440000000</v>
      </c>
      <c r="O842" s="88">
        <v>-28.569337999999998</v>
      </c>
    </row>
    <row r="843" spans="2:15" x14ac:dyDescent="0.25">
      <c r="B843" s="88">
        <v>5600000000</v>
      </c>
      <c r="C843" s="88">
        <v>-81.442451000000005</v>
      </c>
      <c r="N843" s="88">
        <v>5600000000</v>
      </c>
      <c r="O843" s="88">
        <v>-57.651249</v>
      </c>
    </row>
    <row r="844" spans="2:15" x14ac:dyDescent="0.25">
      <c r="B844" s="88">
        <v>5760000000</v>
      </c>
      <c r="C844" s="88">
        <v>-77.459427000000005</v>
      </c>
      <c r="N844" s="88">
        <v>5760000000</v>
      </c>
      <c r="O844" s="88">
        <v>-38.146614</v>
      </c>
    </row>
    <row r="845" spans="2:15" x14ac:dyDescent="0.25">
      <c r="B845" s="88">
        <v>5920000000</v>
      </c>
      <c r="C845" s="88">
        <v>-65.927704000000006</v>
      </c>
      <c r="N845" s="88">
        <v>5920000000</v>
      </c>
      <c r="O845" s="88">
        <v>-41.583027000000001</v>
      </c>
    </row>
    <row r="846" spans="2:15" x14ac:dyDescent="0.25">
      <c r="B846" s="88">
        <v>6080000000</v>
      </c>
      <c r="C846" s="88">
        <v>-65.534385999999998</v>
      </c>
      <c r="N846" s="88">
        <v>6080000000</v>
      </c>
      <c r="O846" s="88">
        <v>-25.183859000000002</v>
      </c>
    </row>
    <row r="847" spans="2:15" x14ac:dyDescent="0.25">
      <c r="B847" s="88">
        <v>6240000000</v>
      </c>
      <c r="C847" s="88">
        <v>-50.207787000000003</v>
      </c>
      <c r="N847" s="88">
        <v>6240000000</v>
      </c>
      <c r="O847" s="88">
        <v>-22.199482</v>
      </c>
    </row>
    <row r="848" spans="2:15" x14ac:dyDescent="0.25">
      <c r="B848" s="88">
        <v>6400000000</v>
      </c>
      <c r="C848" s="88">
        <v>-39.955063000000003</v>
      </c>
      <c r="N848" s="88">
        <v>6400000000</v>
      </c>
      <c r="O848" s="88">
        <v>-21.348108</v>
      </c>
    </row>
    <row r="849" spans="2:15" x14ac:dyDescent="0.25">
      <c r="B849" s="88">
        <v>6560000000</v>
      </c>
      <c r="C849" s="88">
        <v>-63.520119000000001</v>
      </c>
      <c r="N849" s="88">
        <v>6560000000</v>
      </c>
      <c r="O849" s="88">
        <v>-22.203448999999999</v>
      </c>
    </row>
    <row r="850" spans="2:15" x14ac:dyDescent="0.25">
      <c r="B850" s="88">
        <v>6720000000</v>
      </c>
      <c r="C850" s="88">
        <v>-52.654193999999997</v>
      </c>
      <c r="N850" s="88">
        <v>6720000000</v>
      </c>
      <c r="O850" s="88">
        <v>-20.931639000000001</v>
      </c>
    </row>
    <row r="851" spans="2:15" x14ac:dyDescent="0.25">
      <c r="B851" s="88">
        <v>6880000000</v>
      </c>
      <c r="C851" s="88">
        <v>-47.953384</v>
      </c>
      <c r="N851" s="88">
        <v>6880000000</v>
      </c>
      <c r="O851" s="88">
        <v>-19.861065</v>
      </c>
    </row>
    <row r="852" spans="2:15" x14ac:dyDescent="0.25">
      <c r="B852" s="88">
        <v>7040000000</v>
      </c>
      <c r="C852" s="88">
        <v>-22.199103999999998</v>
      </c>
      <c r="N852" s="88">
        <v>7040000000</v>
      </c>
      <c r="O852" s="88">
        <v>-16.285602999999998</v>
      </c>
    </row>
    <row r="853" spans="2:15" x14ac:dyDescent="0.25">
      <c r="B853" s="88">
        <v>7200000000</v>
      </c>
      <c r="C853" s="88">
        <v>-14.240997999999999</v>
      </c>
      <c r="N853" s="88">
        <v>7200000000</v>
      </c>
      <c r="O853" s="88">
        <v>-14.576532</v>
      </c>
    </row>
    <row r="854" spans="2:15" x14ac:dyDescent="0.25">
      <c r="B854" s="88">
        <v>7360000000</v>
      </c>
      <c r="C854" s="88">
        <v>-19.014607999999999</v>
      </c>
      <c r="N854" s="88">
        <v>7360000000</v>
      </c>
      <c r="O854" s="88">
        <v>-15.254004</v>
      </c>
    </row>
    <row r="855" spans="2:15" x14ac:dyDescent="0.25">
      <c r="B855" s="88">
        <v>7520000000</v>
      </c>
      <c r="C855" s="88">
        <v>-15.102121</v>
      </c>
      <c r="N855" s="88">
        <v>7520000000</v>
      </c>
      <c r="O855" s="88">
        <v>-13.902365</v>
      </c>
    </row>
    <row r="856" spans="2:15" x14ac:dyDescent="0.25">
      <c r="B856" s="88">
        <v>7680000000</v>
      </c>
      <c r="C856" s="88">
        <v>-24.359532999999999</v>
      </c>
      <c r="N856" s="88">
        <v>7680000000</v>
      </c>
      <c r="O856" s="88">
        <v>-13.492167</v>
      </c>
    </row>
    <row r="857" spans="2:15" x14ac:dyDescent="0.25">
      <c r="B857" s="88">
        <v>7840000000</v>
      </c>
      <c r="C857" s="88">
        <v>-10.742265</v>
      </c>
      <c r="N857" s="88">
        <v>7840000000</v>
      </c>
      <c r="O857" s="88">
        <v>-11.105895</v>
      </c>
    </row>
    <row r="858" spans="2:15" x14ac:dyDescent="0.25">
      <c r="B858" s="88">
        <v>8000000000</v>
      </c>
      <c r="C858" s="88">
        <v>-8.7991390000000003</v>
      </c>
      <c r="N858" s="88">
        <v>8000000000</v>
      </c>
      <c r="O858" s="88">
        <v>-10.023866999999999</v>
      </c>
    </row>
    <row r="859" spans="2:15" x14ac:dyDescent="0.25">
      <c r="B859" s="88">
        <v>8160000000</v>
      </c>
      <c r="C859" s="88">
        <v>-6.9557633000000001</v>
      </c>
      <c r="N859" s="88">
        <v>8160000000</v>
      </c>
      <c r="O859" s="88">
        <v>-8.9366254999999999</v>
      </c>
    </row>
    <row r="860" spans="2:15" x14ac:dyDescent="0.25">
      <c r="B860" s="88">
        <v>8320000000</v>
      </c>
      <c r="C860" s="88">
        <v>-6.8192653999999999</v>
      </c>
      <c r="N860" s="88">
        <v>8320000000</v>
      </c>
      <c r="O860" s="88">
        <v>-8.6661252999999991</v>
      </c>
    </row>
    <row r="861" spans="2:15" x14ac:dyDescent="0.25">
      <c r="B861" s="88">
        <v>8480000000</v>
      </c>
      <c r="C861" s="88">
        <v>-6.7659659000000003</v>
      </c>
      <c r="N861" s="88">
        <v>8480000000</v>
      </c>
      <c r="O861" s="88">
        <v>-8.5762748999999996</v>
      </c>
    </row>
    <row r="862" spans="2:15" x14ac:dyDescent="0.25">
      <c r="B862" s="88">
        <v>8640000000</v>
      </c>
      <c r="C862" s="88">
        <v>-6.6608896</v>
      </c>
      <c r="N862" s="88">
        <v>8640000000</v>
      </c>
      <c r="O862" s="88">
        <v>-8.5533228000000001</v>
      </c>
    </row>
    <row r="863" spans="2:15" x14ac:dyDescent="0.25">
      <c r="B863" s="88">
        <v>8800000000</v>
      </c>
      <c r="C863" s="88">
        <v>-6.8197694000000002</v>
      </c>
      <c r="N863" s="88">
        <v>8800000000</v>
      </c>
      <c r="O863" s="88">
        <v>-8.7282743000000007</v>
      </c>
    </row>
    <row r="864" spans="2:15" x14ac:dyDescent="0.25">
      <c r="B864" s="88">
        <v>8960000000</v>
      </c>
      <c r="C864" s="88">
        <v>-6.7194848</v>
      </c>
      <c r="N864" s="88">
        <v>8960000000</v>
      </c>
      <c r="O864" s="88">
        <v>-8.7905911999999997</v>
      </c>
    </row>
    <row r="865" spans="2:15" x14ac:dyDescent="0.25">
      <c r="B865" s="88">
        <v>9120000000</v>
      </c>
      <c r="C865" s="88">
        <v>-6.7586408000000002</v>
      </c>
      <c r="N865" s="88">
        <v>9120000000</v>
      </c>
      <c r="O865" s="88">
        <v>-8.8840389000000002</v>
      </c>
    </row>
    <row r="866" spans="2:15" x14ac:dyDescent="0.25">
      <c r="B866" s="88">
        <v>9280000000</v>
      </c>
      <c r="C866" s="88">
        <v>-6.7650250999999999</v>
      </c>
      <c r="N866" s="88">
        <v>9280000000</v>
      </c>
      <c r="O866" s="88">
        <v>-8.9604567999999993</v>
      </c>
    </row>
    <row r="867" spans="2:15" x14ac:dyDescent="0.25">
      <c r="B867" s="88">
        <v>9440000000</v>
      </c>
      <c r="C867" s="88">
        <v>-6.5300608000000002</v>
      </c>
      <c r="N867" s="88">
        <v>9440000000</v>
      </c>
      <c r="O867" s="88">
        <v>-8.9517403000000009</v>
      </c>
    </row>
    <row r="868" spans="2:15" x14ac:dyDescent="0.25">
      <c r="B868" s="88">
        <v>9600000000</v>
      </c>
      <c r="C868" s="88">
        <v>-6.4700227000000003</v>
      </c>
      <c r="N868" s="88">
        <v>9600000000</v>
      </c>
      <c r="O868" s="88">
        <v>-9.0722693999999997</v>
      </c>
    </row>
    <row r="869" spans="2:15" x14ac:dyDescent="0.25">
      <c r="B869" s="88">
        <v>9760000000</v>
      </c>
      <c r="C869" s="88">
        <v>-6.5788187999999996</v>
      </c>
      <c r="N869" s="88">
        <v>9760000000</v>
      </c>
      <c r="O869" s="88">
        <v>-9.1387757999999994</v>
      </c>
    </row>
    <row r="870" spans="2:15" x14ac:dyDescent="0.25">
      <c r="B870" s="88">
        <v>9920000000</v>
      </c>
      <c r="C870" s="88">
        <v>-6.4662179999999996</v>
      </c>
      <c r="N870" s="88">
        <v>9920000000</v>
      </c>
      <c r="O870" s="88">
        <v>-9.0303812000000008</v>
      </c>
    </row>
    <row r="871" spans="2:15" x14ac:dyDescent="0.25">
      <c r="B871" s="88">
        <v>10080000000</v>
      </c>
      <c r="C871" s="88">
        <v>-6.4333691999999996</v>
      </c>
      <c r="N871" s="88">
        <v>10080000000</v>
      </c>
      <c r="O871" s="88">
        <v>-8.9240388999999993</v>
      </c>
    </row>
    <row r="872" spans="2:15" x14ac:dyDescent="0.25">
      <c r="B872" s="88">
        <v>10240000000</v>
      </c>
      <c r="C872" s="88">
        <v>-6.5354476000000004</v>
      </c>
      <c r="N872" s="88">
        <v>10240000000</v>
      </c>
      <c r="O872" s="88">
        <v>-8.9063195999999998</v>
      </c>
    </row>
    <row r="873" spans="2:15" x14ac:dyDescent="0.25">
      <c r="B873" s="88">
        <v>10400000000</v>
      </c>
      <c r="C873" s="88">
        <v>-6.6087961000000002</v>
      </c>
      <c r="N873" s="88">
        <v>10400000000</v>
      </c>
      <c r="O873" s="88">
        <v>-8.8556346999999995</v>
      </c>
    </row>
    <row r="874" spans="2:15" x14ac:dyDescent="0.25">
      <c r="B874" s="88">
        <v>10560000000</v>
      </c>
      <c r="C874" s="88">
        <v>-6.6967363000000004</v>
      </c>
      <c r="N874" s="88">
        <v>10560000000</v>
      </c>
      <c r="O874" s="88">
        <v>-8.8217440000000007</v>
      </c>
    </row>
    <row r="875" spans="2:15" x14ac:dyDescent="0.25">
      <c r="B875" s="88">
        <v>10720000000</v>
      </c>
      <c r="C875" s="88">
        <v>-6.8030543000000003</v>
      </c>
      <c r="N875" s="88">
        <v>10720000000</v>
      </c>
      <c r="O875" s="88">
        <v>-8.8091372999999997</v>
      </c>
    </row>
    <row r="876" spans="2:15" x14ac:dyDescent="0.25">
      <c r="B876" s="88">
        <v>10880000000</v>
      </c>
      <c r="C876" s="88">
        <v>-6.9334167999999998</v>
      </c>
      <c r="N876" s="88">
        <v>10880000000</v>
      </c>
      <c r="O876" s="88">
        <v>-8.8852186</v>
      </c>
    </row>
    <row r="877" spans="2:15" x14ac:dyDescent="0.25">
      <c r="B877" s="88">
        <v>11040000000</v>
      </c>
      <c r="C877" s="88">
        <v>-7.0444956000000003</v>
      </c>
      <c r="N877" s="88">
        <v>11040000000</v>
      </c>
      <c r="O877" s="88">
        <v>-8.8803272</v>
      </c>
    </row>
    <row r="878" spans="2:15" x14ac:dyDescent="0.25">
      <c r="B878" s="88">
        <v>11200000000</v>
      </c>
      <c r="C878" s="88">
        <v>-7.0067282000000004</v>
      </c>
      <c r="N878" s="88">
        <v>11200000000</v>
      </c>
      <c r="O878" s="88">
        <v>-8.7648124999999997</v>
      </c>
    </row>
    <row r="879" spans="2:15" x14ac:dyDescent="0.25">
      <c r="B879" s="88">
        <v>11360000000</v>
      </c>
      <c r="C879" s="88">
        <v>-7.0355734999999999</v>
      </c>
      <c r="N879" s="88">
        <v>11360000000</v>
      </c>
      <c r="O879" s="88">
        <v>-8.6782407999999993</v>
      </c>
    </row>
    <row r="880" spans="2:15" x14ac:dyDescent="0.25">
      <c r="B880" s="88">
        <v>11520000000</v>
      </c>
      <c r="C880" s="88">
        <v>-6.9558682000000003</v>
      </c>
      <c r="N880" s="88">
        <v>11520000000</v>
      </c>
      <c r="O880" s="88">
        <v>-8.5545883000000007</v>
      </c>
    </row>
    <row r="881" spans="2:15" x14ac:dyDescent="0.25">
      <c r="B881" s="88">
        <v>11680000000</v>
      </c>
      <c r="C881" s="88">
        <v>-6.8355683999999997</v>
      </c>
      <c r="N881" s="88">
        <v>11680000000</v>
      </c>
      <c r="O881" s="88">
        <v>-8.41465</v>
      </c>
    </row>
    <row r="882" spans="2:15" x14ac:dyDescent="0.25">
      <c r="B882" s="88">
        <v>11840000000</v>
      </c>
      <c r="C882" s="88">
        <v>-6.8685207000000004</v>
      </c>
      <c r="N882" s="88">
        <v>11840000000</v>
      </c>
      <c r="O882" s="88">
        <v>-8.2996043999999998</v>
      </c>
    </row>
    <row r="883" spans="2:15" x14ac:dyDescent="0.25">
      <c r="B883" s="88">
        <v>12000000000</v>
      </c>
      <c r="C883" s="88">
        <v>-6.8911528999999998</v>
      </c>
      <c r="N883" s="88">
        <v>12000000000</v>
      </c>
      <c r="O883" s="88">
        <v>-8.2390136999999992</v>
      </c>
    </row>
    <row r="884" spans="2:15" x14ac:dyDescent="0.25">
      <c r="B884" s="88">
        <v>12160000000</v>
      </c>
      <c r="C884" s="88">
        <v>-6.7963795999999999</v>
      </c>
      <c r="N884" s="88">
        <v>12160000000</v>
      </c>
      <c r="O884" s="88">
        <v>-8.1576833999999998</v>
      </c>
    </row>
    <row r="885" spans="2:15" x14ac:dyDescent="0.25">
      <c r="B885" s="88">
        <v>12320000000</v>
      </c>
      <c r="C885" s="88">
        <v>-6.7234654000000003</v>
      </c>
      <c r="N885" s="88">
        <v>12320000000</v>
      </c>
      <c r="O885" s="88">
        <v>-8.0677737999999994</v>
      </c>
    </row>
    <row r="886" spans="2:15" x14ac:dyDescent="0.25">
      <c r="B886" s="88">
        <v>12480000000</v>
      </c>
      <c r="C886" s="88">
        <v>-6.7614169000000004</v>
      </c>
      <c r="N886" s="88">
        <v>12480000000</v>
      </c>
      <c r="O886" s="88">
        <v>-7.9330262999999999</v>
      </c>
    </row>
    <row r="887" spans="2:15" x14ac:dyDescent="0.25">
      <c r="B887" s="88">
        <v>12640000000</v>
      </c>
      <c r="C887" s="88">
        <v>-6.7543696999999998</v>
      </c>
      <c r="N887" s="88">
        <v>12640000000</v>
      </c>
      <c r="O887" s="88">
        <v>-7.8140402</v>
      </c>
    </row>
    <row r="888" spans="2:15" x14ac:dyDescent="0.25">
      <c r="B888" s="88">
        <v>12800000000</v>
      </c>
      <c r="C888" s="88">
        <v>-6.6847447999999998</v>
      </c>
      <c r="N888" s="88">
        <v>12800000000</v>
      </c>
      <c r="O888" s="88">
        <v>-7.7287296999999997</v>
      </c>
    </row>
    <row r="889" spans="2:15" x14ac:dyDescent="0.25">
      <c r="B889" s="88">
        <v>12960000000</v>
      </c>
      <c r="C889" s="88">
        <v>-6.6427436000000002</v>
      </c>
      <c r="N889" s="88">
        <v>12960000000</v>
      </c>
      <c r="O889" s="88">
        <v>-7.6132635999999998</v>
      </c>
    </row>
    <row r="890" spans="2:15" x14ac:dyDescent="0.25">
      <c r="B890" s="88">
        <v>13120000000</v>
      </c>
      <c r="C890" s="88">
        <v>-6.6349149000000001</v>
      </c>
      <c r="N890" s="88">
        <v>13120000000</v>
      </c>
      <c r="O890" s="88">
        <v>-7.5659961999999998</v>
      </c>
    </row>
    <row r="891" spans="2:15" x14ac:dyDescent="0.25">
      <c r="B891" s="88">
        <v>13280000000</v>
      </c>
      <c r="C891" s="88">
        <v>-6.6756639</v>
      </c>
      <c r="N891" s="88">
        <v>13280000000</v>
      </c>
      <c r="O891" s="88">
        <v>-7.5795931999999997</v>
      </c>
    </row>
    <row r="892" spans="2:15" x14ac:dyDescent="0.25">
      <c r="B892" s="88">
        <v>13440000000</v>
      </c>
      <c r="C892" s="88">
        <v>-6.6605840000000001</v>
      </c>
      <c r="N892" s="88">
        <v>13440000000</v>
      </c>
      <c r="O892" s="88">
        <v>-7.6361537000000004</v>
      </c>
    </row>
    <row r="893" spans="2:15" x14ac:dyDescent="0.25">
      <c r="B893" s="88">
        <v>13600000000</v>
      </c>
      <c r="C893" s="88">
        <v>-6.6597227999999999</v>
      </c>
      <c r="N893" s="88">
        <v>13600000000</v>
      </c>
      <c r="O893" s="88">
        <v>-7.6922321</v>
      </c>
    </row>
    <row r="894" spans="2:15" x14ac:dyDescent="0.25">
      <c r="B894" s="88">
        <v>13760000000</v>
      </c>
      <c r="C894" s="88">
        <v>-6.7891560000000002</v>
      </c>
      <c r="N894" s="88">
        <v>13760000000</v>
      </c>
      <c r="O894" s="88">
        <v>-7.8075070000000002</v>
      </c>
    </row>
    <row r="895" spans="2:15" x14ac:dyDescent="0.25">
      <c r="B895" s="88">
        <v>13920000000</v>
      </c>
      <c r="C895" s="88">
        <v>-6.8764643999999997</v>
      </c>
      <c r="N895" s="88">
        <v>13920000000</v>
      </c>
      <c r="O895" s="88">
        <v>-7.9703460000000002</v>
      </c>
    </row>
    <row r="896" spans="2:15" x14ac:dyDescent="0.25">
      <c r="B896" s="88">
        <v>14080000000</v>
      </c>
      <c r="C896" s="88">
        <v>-7.0514574000000003</v>
      </c>
      <c r="N896" s="88">
        <v>14080000000</v>
      </c>
      <c r="O896" s="88">
        <v>-8.2081593999999996</v>
      </c>
    </row>
    <row r="897" spans="2:15" x14ac:dyDescent="0.25">
      <c r="B897" s="88">
        <v>14240000000</v>
      </c>
      <c r="C897" s="88">
        <v>-7.2864323000000004</v>
      </c>
      <c r="N897" s="88">
        <v>14240000000</v>
      </c>
      <c r="O897" s="88">
        <v>-8.3791142000000001</v>
      </c>
    </row>
    <row r="898" spans="2:15" x14ac:dyDescent="0.25">
      <c r="B898" s="88">
        <v>14400000000</v>
      </c>
      <c r="C898" s="88">
        <v>-7.5342950999999996</v>
      </c>
      <c r="N898" s="88">
        <v>14400000000</v>
      </c>
      <c r="O898" s="88">
        <v>-8.5516585999999997</v>
      </c>
    </row>
    <row r="899" spans="2:15" x14ac:dyDescent="0.25">
      <c r="B899" s="88">
        <v>14560000000</v>
      </c>
      <c r="C899" s="88">
        <v>-7.7119945999999997</v>
      </c>
      <c r="N899" s="88">
        <v>14560000000</v>
      </c>
      <c r="O899" s="88">
        <v>-8.7318125000000002</v>
      </c>
    </row>
    <row r="900" spans="2:15" x14ac:dyDescent="0.25">
      <c r="B900" s="88">
        <v>14720000000</v>
      </c>
      <c r="C900" s="88">
        <v>-7.7882008999999996</v>
      </c>
      <c r="N900" s="88">
        <v>14720000000</v>
      </c>
      <c r="O900" s="88">
        <v>-8.8418788999999993</v>
      </c>
    </row>
    <row r="901" spans="2:15" x14ac:dyDescent="0.25">
      <c r="B901" s="88">
        <v>14880000000</v>
      </c>
      <c r="C901" s="88">
        <v>-7.9208363999999998</v>
      </c>
      <c r="N901" s="88">
        <v>14880000000</v>
      </c>
      <c r="O901" s="88">
        <v>-8.8857640999999994</v>
      </c>
    </row>
    <row r="902" spans="2:15" x14ac:dyDescent="0.25">
      <c r="B902" s="88">
        <v>15040000000</v>
      </c>
      <c r="C902" s="88">
        <v>-7.9954061999999997</v>
      </c>
      <c r="N902" s="88">
        <v>15040000000</v>
      </c>
      <c r="O902" s="88">
        <v>-8.9784632000000002</v>
      </c>
    </row>
    <row r="903" spans="2:15" x14ac:dyDescent="0.25">
      <c r="B903" s="88">
        <v>15200000000</v>
      </c>
      <c r="C903" s="88">
        <v>-7.9505382000000004</v>
      </c>
      <c r="N903" s="88">
        <v>15200000000</v>
      </c>
      <c r="O903" s="88">
        <v>-9.0232314999999996</v>
      </c>
    </row>
    <row r="904" spans="2:15" x14ac:dyDescent="0.25">
      <c r="B904" s="88">
        <v>15360000000</v>
      </c>
      <c r="C904" s="88">
        <v>-7.8496589999999999</v>
      </c>
      <c r="N904" s="88">
        <v>15360000000</v>
      </c>
      <c r="O904" s="88">
        <v>-9.0709599999999995</v>
      </c>
    </row>
    <row r="905" spans="2:15" x14ac:dyDescent="0.25">
      <c r="B905" s="88">
        <v>15520000000</v>
      </c>
      <c r="C905" s="88">
        <v>-7.8106064999999996</v>
      </c>
      <c r="N905" s="88">
        <v>15520000000</v>
      </c>
      <c r="O905" s="88">
        <v>-9.1317824999999999</v>
      </c>
    </row>
    <row r="906" spans="2:15" x14ac:dyDescent="0.25">
      <c r="B906" s="88">
        <v>15680000000</v>
      </c>
      <c r="C906" s="88">
        <v>-7.6782693999999996</v>
      </c>
      <c r="N906" s="88">
        <v>15680000000</v>
      </c>
      <c r="O906" s="88">
        <v>-9.1724195000000002</v>
      </c>
    </row>
    <row r="907" spans="2:15" x14ac:dyDescent="0.25">
      <c r="B907" s="88">
        <v>15840000000</v>
      </c>
      <c r="C907" s="88">
        <v>-7.5697975</v>
      </c>
      <c r="N907" s="88">
        <v>15840000000</v>
      </c>
      <c r="O907" s="88">
        <v>-9.2252922000000002</v>
      </c>
    </row>
    <row r="908" spans="2:15" x14ac:dyDescent="0.25">
      <c r="B908" s="88">
        <v>16000000000</v>
      </c>
      <c r="C908" s="88">
        <v>-7.5159807000000001</v>
      </c>
      <c r="N908" s="88">
        <v>16000000000</v>
      </c>
      <c r="O908" s="88">
        <v>-9.2369889999999995</v>
      </c>
    </row>
    <row r="909" spans="2:15" x14ac:dyDescent="0.25">
      <c r="B909" s="88">
        <v>16160000000</v>
      </c>
      <c r="C909" s="88">
        <v>-7.434361</v>
      </c>
      <c r="N909" s="88">
        <v>16160000000</v>
      </c>
      <c r="O909" s="88">
        <v>-9.3174553000000007</v>
      </c>
    </row>
    <row r="910" spans="2:15" x14ac:dyDescent="0.25">
      <c r="B910" s="88">
        <v>16320000000</v>
      </c>
      <c r="C910" s="88">
        <v>-7.3817477</v>
      </c>
      <c r="N910" s="88">
        <v>16320000000</v>
      </c>
      <c r="O910" s="88">
        <v>-9.3588190000000004</v>
      </c>
    </row>
    <row r="911" spans="2:15" x14ac:dyDescent="0.25">
      <c r="B911" s="88">
        <v>16480000000</v>
      </c>
      <c r="C911" s="88">
        <v>-7.4891037999999996</v>
      </c>
      <c r="N911" s="88">
        <v>16480000000</v>
      </c>
      <c r="O911" s="88">
        <v>-9.3029174999999995</v>
      </c>
    </row>
    <row r="912" spans="2:15" x14ac:dyDescent="0.25">
      <c r="B912" s="88">
        <v>16640000000</v>
      </c>
      <c r="C912" s="88">
        <v>-7.5949720999999997</v>
      </c>
      <c r="N912" s="88">
        <v>16640000000</v>
      </c>
      <c r="O912" s="88">
        <v>-9.2170533999999993</v>
      </c>
    </row>
    <row r="913" spans="2:15" x14ac:dyDescent="0.25">
      <c r="B913" s="88">
        <v>16800000000</v>
      </c>
      <c r="C913" s="88">
        <v>-7.6457644</v>
      </c>
      <c r="N913" s="88">
        <v>16800000000</v>
      </c>
      <c r="O913" s="88">
        <v>-9.1257552999999998</v>
      </c>
    </row>
    <row r="914" spans="2:15" x14ac:dyDescent="0.25">
      <c r="B914" s="88">
        <v>16960000000</v>
      </c>
      <c r="C914" s="88">
        <v>-7.6628666000000001</v>
      </c>
      <c r="N914" s="88">
        <v>16960000000</v>
      </c>
      <c r="O914" s="88">
        <v>-9.0698194999999995</v>
      </c>
    </row>
    <row r="915" spans="2:15" x14ac:dyDescent="0.25">
      <c r="B915" s="88">
        <v>17120000000</v>
      </c>
      <c r="C915" s="88">
        <v>-7.7210460000000003</v>
      </c>
      <c r="N915" s="88">
        <v>17120000000</v>
      </c>
      <c r="O915" s="88">
        <v>-9.0395860999999993</v>
      </c>
    </row>
    <row r="916" spans="2:15" x14ac:dyDescent="0.25">
      <c r="B916" s="88">
        <v>17280000000</v>
      </c>
      <c r="C916" s="88">
        <v>-7.7665281000000004</v>
      </c>
      <c r="N916" s="88">
        <v>17280000000</v>
      </c>
      <c r="O916" s="88">
        <v>-9.0137748999999996</v>
      </c>
    </row>
    <row r="917" spans="2:15" x14ac:dyDescent="0.25">
      <c r="B917" s="88">
        <v>17440000000</v>
      </c>
      <c r="C917" s="88">
        <v>-7.7764626000000003</v>
      </c>
      <c r="N917" s="88">
        <v>17440000000</v>
      </c>
      <c r="O917" s="88">
        <v>-8.9701737999999995</v>
      </c>
    </row>
    <row r="918" spans="2:15" x14ac:dyDescent="0.25">
      <c r="B918" s="88">
        <v>17600000000</v>
      </c>
      <c r="C918" s="88">
        <v>-7.7182117000000003</v>
      </c>
      <c r="N918" s="88">
        <v>17600000000</v>
      </c>
      <c r="O918" s="88">
        <v>-8.9547129000000005</v>
      </c>
    </row>
    <row r="919" spans="2:15" x14ac:dyDescent="0.25">
      <c r="B919" s="88">
        <v>17760000000</v>
      </c>
      <c r="C919" s="88">
        <v>-7.6584839999999996</v>
      </c>
      <c r="N919" s="88">
        <v>17760000000</v>
      </c>
      <c r="O919" s="88">
        <v>-8.9165945000000004</v>
      </c>
    </row>
    <row r="920" spans="2:15" x14ac:dyDescent="0.25">
      <c r="B920" s="88">
        <v>17920000000</v>
      </c>
      <c r="C920" s="88">
        <v>-7.5935348999999999</v>
      </c>
      <c r="N920" s="88">
        <v>17920000000</v>
      </c>
      <c r="O920" s="88">
        <v>-8.8747749000000002</v>
      </c>
    </row>
    <row r="921" spans="2:15" x14ac:dyDescent="0.25">
      <c r="B921" s="88">
        <v>18080000000</v>
      </c>
      <c r="C921" s="88">
        <v>-7.4083705000000002</v>
      </c>
      <c r="N921" s="88">
        <v>18080000000</v>
      </c>
      <c r="O921" s="88">
        <v>-8.8773584000000003</v>
      </c>
    </row>
    <row r="922" spans="2:15" x14ac:dyDescent="0.25">
      <c r="B922" s="88">
        <v>18240000000</v>
      </c>
      <c r="C922" s="88">
        <v>-7.3067292999999998</v>
      </c>
      <c r="N922" s="88">
        <v>18240000000</v>
      </c>
      <c r="O922" s="88">
        <v>-8.8351974000000002</v>
      </c>
    </row>
    <row r="923" spans="2:15" x14ac:dyDescent="0.25">
      <c r="B923" s="88">
        <v>18400000000</v>
      </c>
      <c r="C923" s="88">
        <v>-7.2732562999999999</v>
      </c>
      <c r="N923" s="88">
        <v>18400000000</v>
      </c>
      <c r="O923" s="88">
        <v>-8.7597017000000008</v>
      </c>
    </row>
    <row r="924" spans="2:15" x14ac:dyDescent="0.25">
      <c r="B924" s="88">
        <v>18560000000</v>
      </c>
      <c r="C924" s="88">
        <v>-7.2179564999999997</v>
      </c>
      <c r="N924" s="88">
        <v>18560000000</v>
      </c>
      <c r="O924" s="88">
        <v>-8.7255792999999997</v>
      </c>
    </row>
    <row r="925" spans="2:15" x14ac:dyDescent="0.25">
      <c r="B925" s="88">
        <v>18720000000</v>
      </c>
      <c r="C925" s="88">
        <v>-7.2192588000000004</v>
      </c>
      <c r="N925" s="88">
        <v>18720000000</v>
      </c>
      <c r="O925" s="88">
        <v>-8.6188002000000008</v>
      </c>
    </row>
    <row r="926" spans="2:15" x14ac:dyDescent="0.25">
      <c r="B926" s="88">
        <v>18880000000</v>
      </c>
      <c r="C926" s="88">
        <v>-7.1966156999999997</v>
      </c>
      <c r="N926" s="88">
        <v>18880000000</v>
      </c>
      <c r="O926" s="88">
        <v>-8.5540132999999994</v>
      </c>
    </row>
    <row r="927" spans="2:15" x14ac:dyDescent="0.25">
      <c r="B927" s="88">
        <v>19040000000</v>
      </c>
      <c r="C927" s="88">
        <v>-7.2048224999999997</v>
      </c>
      <c r="N927" s="88">
        <v>19040000000</v>
      </c>
      <c r="O927" s="88">
        <v>-8.4849873000000002</v>
      </c>
    </row>
    <row r="928" spans="2:15" x14ac:dyDescent="0.25">
      <c r="B928" s="88">
        <v>19200000000</v>
      </c>
      <c r="C928" s="88">
        <v>-7.2143812</v>
      </c>
      <c r="N928" s="88">
        <v>19200000000</v>
      </c>
      <c r="O928" s="88">
        <v>-8.4399767000000008</v>
      </c>
    </row>
    <row r="929" spans="2:15" x14ac:dyDescent="0.25">
      <c r="B929" s="88">
        <v>19360000000</v>
      </c>
      <c r="C929" s="88">
        <v>-7.2439871</v>
      </c>
      <c r="N929" s="88">
        <v>19360000000</v>
      </c>
      <c r="O929" s="88">
        <v>-8.3921031999999993</v>
      </c>
    </row>
    <row r="930" spans="2:15" x14ac:dyDescent="0.25">
      <c r="B930" s="88">
        <v>19520000000</v>
      </c>
      <c r="C930" s="88">
        <v>-7.2487887999999998</v>
      </c>
      <c r="N930" s="88">
        <v>19520000000</v>
      </c>
      <c r="O930" s="88">
        <v>-8.3186207000000003</v>
      </c>
    </row>
    <row r="931" spans="2:15" x14ac:dyDescent="0.25">
      <c r="B931" s="88">
        <v>19680000000</v>
      </c>
      <c r="C931" s="88">
        <v>-7.2358918000000001</v>
      </c>
      <c r="N931" s="88">
        <v>19680000000</v>
      </c>
      <c r="O931" s="88">
        <v>-8.2319288000000004</v>
      </c>
    </row>
    <row r="932" spans="2:15" x14ac:dyDescent="0.25">
      <c r="B932" s="88">
        <v>19840000000</v>
      </c>
      <c r="C932" s="88">
        <v>-7.2090582999999997</v>
      </c>
      <c r="N932" s="88">
        <v>19840000000</v>
      </c>
      <c r="O932" s="88">
        <v>-8.1295947999999996</v>
      </c>
    </row>
    <row r="933" spans="2:15" x14ac:dyDescent="0.25">
      <c r="B933" s="88">
        <v>20000000000</v>
      </c>
      <c r="C933" s="88">
        <v>-7.1229915999999998</v>
      </c>
      <c r="N933" s="88">
        <v>20000000000</v>
      </c>
      <c r="O933" s="88">
        <v>-8.0525131000000005</v>
      </c>
    </row>
    <row r="934" spans="2:15" x14ac:dyDescent="0.25">
      <c r="B934" s="88">
        <v>20160000000</v>
      </c>
      <c r="C934" s="88">
        <v>-7.1104602999999997</v>
      </c>
      <c r="N934" s="88">
        <v>20160000000</v>
      </c>
      <c r="O934" s="88">
        <v>-7.9382329</v>
      </c>
    </row>
    <row r="935" spans="2:15" x14ac:dyDescent="0.25">
      <c r="B935" s="88">
        <v>20320000000</v>
      </c>
      <c r="C935" s="88">
        <v>-7.1028757000000002</v>
      </c>
      <c r="N935" s="88">
        <v>20320000000</v>
      </c>
      <c r="O935" s="88">
        <v>-7.8629617999999999</v>
      </c>
    </row>
    <row r="936" spans="2:15" x14ac:dyDescent="0.25">
      <c r="B936" s="88">
        <v>20480000000</v>
      </c>
      <c r="C936" s="88">
        <v>-7.1239409</v>
      </c>
      <c r="N936" s="88">
        <v>20480000000</v>
      </c>
      <c r="O936" s="88">
        <v>-7.7852940999999998</v>
      </c>
    </row>
    <row r="937" spans="2:15" x14ac:dyDescent="0.25">
      <c r="B937" s="88">
        <v>20640000000</v>
      </c>
      <c r="C937" s="88">
        <v>-7.148695</v>
      </c>
      <c r="N937" s="88">
        <v>20640000000</v>
      </c>
      <c r="O937" s="88">
        <v>-7.7236919000000004</v>
      </c>
    </row>
    <row r="938" spans="2:15" x14ac:dyDescent="0.25">
      <c r="B938" s="88">
        <v>20800000000</v>
      </c>
      <c r="C938" s="88">
        <v>-7.1366448</v>
      </c>
      <c r="N938" s="88">
        <v>20800000000</v>
      </c>
      <c r="O938" s="88">
        <v>-7.7134451999999998</v>
      </c>
    </row>
    <row r="939" spans="2:15" x14ac:dyDescent="0.25">
      <c r="B939" s="88">
        <v>20960000000</v>
      </c>
      <c r="C939" s="88">
        <v>-7.1030989</v>
      </c>
      <c r="N939" s="88">
        <v>20960000000</v>
      </c>
      <c r="O939" s="88">
        <v>-7.7052940999999997</v>
      </c>
    </row>
    <row r="940" spans="2:15" x14ac:dyDescent="0.25">
      <c r="B940" s="88">
        <v>21120000000</v>
      </c>
      <c r="C940" s="88">
        <v>-7.0630088000000004</v>
      </c>
      <c r="N940" s="88">
        <v>21120000000</v>
      </c>
      <c r="O940" s="88">
        <v>-7.7314115000000001</v>
      </c>
    </row>
    <row r="941" spans="2:15" x14ac:dyDescent="0.25">
      <c r="B941" s="88">
        <v>21280000000</v>
      </c>
      <c r="C941" s="88">
        <v>-7.0239419999999999</v>
      </c>
      <c r="N941" s="88">
        <v>21280000000</v>
      </c>
      <c r="O941" s="88">
        <v>-7.8170871999999996</v>
      </c>
    </row>
    <row r="942" spans="2:15" x14ac:dyDescent="0.25">
      <c r="B942" s="88">
        <v>21440000000</v>
      </c>
      <c r="C942" s="88">
        <v>-7.0129026999999997</v>
      </c>
      <c r="N942" s="88">
        <v>21440000000</v>
      </c>
      <c r="O942" s="88">
        <v>-7.8547506</v>
      </c>
    </row>
    <row r="943" spans="2:15" x14ac:dyDescent="0.25">
      <c r="B943" s="88">
        <v>21600000000</v>
      </c>
      <c r="C943" s="88">
        <v>-7.0479754999999997</v>
      </c>
      <c r="N943" s="88">
        <v>21600000000</v>
      </c>
      <c r="O943" s="88">
        <v>-7.9645571999999998</v>
      </c>
    </row>
    <row r="944" spans="2:15" x14ac:dyDescent="0.25">
      <c r="B944" s="88">
        <v>21760000000</v>
      </c>
      <c r="C944" s="88">
        <v>-7.1565475000000003</v>
      </c>
      <c r="N944" s="88">
        <v>21760000000</v>
      </c>
      <c r="O944" s="88">
        <v>-8.1144990999999997</v>
      </c>
    </row>
    <row r="945" spans="2:15" x14ac:dyDescent="0.25">
      <c r="B945" s="88">
        <v>21920000000</v>
      </c>
      <c r="C945" s="88">
        <v>-7.2926568999999999</v>
      </c>
      <c r="N945" s="88">
        <v>21920000000</v>
      </c>
      <c r="O945" s="88">
        <v>-8.2421483999999996</v>
      </c>
    </row>
    <row r="946" spans="2:15" x14ac:dyDescent="0.25">
      <c r="B946" s="88">
        <v>22080000000</v>
      </c>
      <c r="C946" s="88">
        <v>-7.4544492</v>
      </c>
      <c r="N946" s="88">
        <v>22080000000</v>
      </c>
      <c r="O946" s="88">
        <v>-8.3185138999999992</v>
      </c>
    </row>
    <row r="947" spans="2:15" x14ac:dyDescent="0.25">
      <c r="B947" s="88">
        <v>22240000000</v>
      </c>
      <c r="C947" s="88">
        <v>-7.6453385000000003</v>
      </c>
      <c r="N947" s="88">
        <v>22240000000</v>
      </c>
      <c r="O947" s="88">
        <v>-8.4143170999999999</v>
      </c>
    </row>
    <row r="948" spans="2:15" x14ac:dyDescent="0.25">
      <c r="B948" s="88">
        <v>22400000000</v>
      </c>
      <c r="C948" s="88">
        <v>-7.7932271999999996</v>
      </c>
      <c r="N948" s="88">
        <v>22400000000</v>
      </c>
      <c r="O948" s="88">
        <v>-8.5988073000000007</v>
      </c>
    </row>
    <row r="949" spans="2:15" x14ac:dyDescent="0.25">
      <c r="B949" s="88">
        <v>22560000000</v>
      </c>
      <c r="C949" s="88">
        <v>-8.0190886999999993</v>
      </c>
      <c r="N949" s="88">
        <v>22560000000</v>
      </c>
      <c r="O949" s="88">
        <v>-8.8097591000000008</v>
      </c>
    </row>
    <row r="950" spans="2:15" x14ac:dyDescent="0.25">
      <c r="B950" s="88">
        <v>22720000000</v>
      </c>
      <c r="C950" s="88">
        <v>-8.1626233999999993</v>
      </c>
      <c r="N950" s="88">
        <v>22720000000</v>
      </c>
      <c r="O950" s="88">
        <v>-8.9685526000000007</v>
      </c>
    </row>
    <row r="951" spans="2:15" x14ac:dyDescent="0.25">
      <c r="B951" s="88">
        <v>22880000000</v>
      </c>
      <c r="C951" s="88">
        <v>-8.3106784999999999</v>
      </c>
      <c r="N951" s="88">
        <v>22880000000</v>
      </c>
      <c r="O951" s="88">
        <v>-9.0752258000000001</v>
      </c>
    </row>
    <row r="952" spans="2:15" x14ac:dyDescent="0.25">
      <c r="B952" s="88">
        <v>23040000000</v>
      </c>
      <c r="C952" s="88">
        <v>-8.2576876000000006</v>
      </c>
      <c r="N952" s="88">
        <v>23040000000</v>
      </c>
      <c r="O952" s="88">
        <v>-9.0941343000000003</v>
      </c>
    </row>
    <row r="953" spans="2:15" x14ac:dyDescent="0.25">
      <c r="B953" s="88">
        <v>23200000000</v>
      </c>
      <c r="C953" s="88">
        <v>-8.1707573</v>
      </c>
      <c r="N953" s="88">
        <v>23200000000</v>
      </c>
      <c r="O953" s="88">
        <v>-9.0954657000000001</v>
      </c>
    </row>
    <row r="954" spans="2:15" x14ac:dyDescent="0.25">
      <c r="B954" s="88">
        <v>23360000000</v>
      </c>
      <c r="C954" s="88">
        <v>-8.0914515999999992</v>
      </c>
      <c r="N954" s="88">
        <v>23360000000</v>
      </c>
      <c r="O954" s="88">
        <v>-9.0663023000000003</v>
      </c>
    </row>
    <row r="955" spans="2:15" x14ac:dyDescent="0.25">
      <c r="B955" s="88">
        <v>23520000000</v>
      </c>
      <c r="C955" s="88">
        <v>-8.0097599000000006</v>
      </c>
      <c r="N955" s="88">
        <v>23520000000</v>
      </c>
      <c r="O955" s="88">
        <v>-9.0318889999999996</v>
      </c>
    </row>
    <row r="956" spans="2:15" x14ac:dyDescent="0.25">
      <c r="B956" s="88">
        <v>23680000000</v>
      </c>
      <c r="C956" s="88">
        <v>-7.9085665000000001</v>
      </c>
      <c r="N956" s="88">
        <v>23680000000</v>
      </c>
      <c r="O956" s="88">
        <v>-9.0468807000000009</v>
      </c>
    </row>
    <row r="957" spans="2:15" x14ac:dyDescent="0.25">
      <c r="B957" s="88">
        <v>23840000000</v>
      </c>
      <c r="C957" s="88">
        <v>-7.8798589999999997</v>
      </c>
      <c r="N957" s="88">
        <v>23840000000</v>
      </c>
      <c r="O957" s="88">
        <v>-9.1294936999999994</v>
      </c>
    </row>
    <row r="958" spans="2:15" x14ac:dyDescent="0.25">
      <c r="B958" s="88">
        <v>24000000000</v>
      </c>
      <c r="C958" s="88">
        <v>-7.8698945</v>
      </c>
      <c r="N958" s="88">
        <v>24000000000</v>
      </c>
      <c r="O958" s="88">
        <v>-9.1588706999999996</v>
      </c>
    </row>
    <row r="959" spans="2:15" x14ac:dyDescent="0.25">
      <c r="B959" s="88">
        <v>24160000000</v>
      </c>
      <c r="C959" s="88">
        <v>-7.9033350999999996</v>
      </c>
      <c r="N959" s="88">
        <v>24160000000</v>
      </c>
      <c r="O959" s="88">
        <v>-9.1248158999999998</v>
      </c>
    </row>
    <row r="960" spans="2:15" x14ac:dyDescent="0.25">
      <c r="B960" s="88">
        <v>24320000000</v>
      </c>
      <c r="C960" s="88">
        <v>-7.9368992</v>
      </c>
      <c r="N960" s="88">
        <v>24320000000</v>
      </c>
      <c r="O960" s="88">
        <v>-9.1493988000000002</v>
      </c>
    </row>
    <row r="961" spans="2:15" x14ac:dyDescent="0.25">
      <c r="B961" s="88">
        <v>24480000000</v>
      </c>
      <c r="C961" s="88">
        <v>-7.8776884000000003</v>
      </c>
      <c r="N961" s="88">
        <v>24480000000</v>
      </c>
      <c r="O961" s="88">
        <v>-9.2008448000000005</v>
      </c>
    </row>
    <row r="962" spans="2:15" x14ac:dyDescent="0.25">
      <c r="B962" s="88">
        <v>24640000000</v>
      </c>
      <c r="C962" s="88">
        <v>-7.8491087000000004</v>
      </c>
      <c r="N962" s="88">
        <v>24640000000</v>
      </c>
      <c r="O962" s="88">
        <v>-9.2614937000000008</v>
      </c>
    </row>
    <row r="963" spans="2:15" x14ac:dyDescent="0.25">
      <c r="B963" s="88">
        <v>24800000000</v>
      </c>
      <c r="C963" s="88">
        <v>-7.8499898999999997</v>
      </c>
      <c r="N963" s="88">
        <v>24800000000</v>
      </c>
      <c r="O963" s="88">
        <v>-9.3443307999999998</v>
      </c>
    </row>
    <row r="964" spans="2:15" x14ac:dyDescent="0.25">
      <c r="B964" s="88">
        <v>24960000000</v>
      </c>
      <c r="C964" s="88">
        <v>-7.9294076000000002</v>
      </c>
      <c r="N964" s="88">
        <v>24960000000</v>
      </c>
      <c r="O964" s="88">
        <v>-9.4637995000000004</v>
      </c>
    </row>
    <row r="965" spans="2:15" x14ac:dyDescent="0.25">
      <c r="B965" s="88">
        <v>25120000000</v>
      </c>
      <c r="C965" s="88">
        <v>-8.0643004999999999</v>
      </c>
      <c r="N965" s="88">
        <v>25120000000</v>
      </c>
      <c r="O965" s="88">
        <v>-9.5605211000000008</v>
      </c>
    </row>
    <row r="966" spans="2:15" x14ac:dyDescent="0.25">
      <c r="B966" s="88">
        <v>25280000000</v>
      </c>
      <c r="C966" s="88">
        <v>-8.1019745000000007</v>
      </c>
      <c r="N966" s="88">
        <v>25280000000</v>
      </c>
      <c r="O966" s="88">
        <v>-9.6624727000000004</v>
      </c>
    </row>
    <row r="967" spans="2:15" x14ac:dyDescent="0.25">
      <c r="B967" s="88">
        <v>25440000000</v>
      </c>
      <c r="C967" s="88">
        <v>-8.0229491999999993</v>
      </c>
      <c r="N967" s="88">
        <v>25440000000</v>
      </c>
      <c r="O967" s="88">
        <v>-9.7011012999999995</v>
      </c>
    </row>
    <row r="968" spans="2:15" x14ac:dyDescent="0.25">
      <c r="B968" s="88">
        <v>25600000000</v>
      </c>
      <c r="C968" s="88">
        <v>-8.1465168000000006</v>
      </c>
      <c r="N968" s="88">
        <v>25600000000</v>
      </c>
      <c r="O968" s="88">
        <v>-9.7932357999999997</v>
      </c>
    </row>
    <row r="969" spans="2:15" x14ac:dyDescent="0.25">
      <c r="B969" s="88">
        <v>25760000000</v>
      </c>
      <c r="C969" s="88">
        <v>-8.2143239999999995</v>
      </c>
      <c r="N969" s="88">
        <v>25760000000</v>
      </c>
      <c r="O969" s="88">
        <v>-9.8281355000000001</v>
      </c>
    </row>
    <row r="970" spans="2:15" x14ac:dyDescent="0.25">
      <c r="B970" s="88">
        <v>25920000000</v>
      </c>
      <c r="C970" s="88">
        <v>-8.2247933999999994</v>
      </c>
      <c r="N970" s="88">
        <v>25920000000</v>
      </c>
      <c r="O970" s="88">
        <v>-9.8659525000000006</v>
      </c>
    </row>
    <row r="971" spans="2:15" x14ac:dyDescent="0.25">
      <c r="B971" s="88">
        <v>26080000000</v>
      </c>
      <c r="C971" s="88">
        <v>-8.4133624999999999</v>
      </c>
      <c r="N971" s="88">
        <v>26080000000</v>
      </c>
      <c r="O971" s="88">
        <v>-9.9533843999999991</v>
      </c>
    </row>
    <row r="972" spans="2:15" x14ac:dyDescent="0.25">
      <c r="B972" s="88">
        <v>26240000000</v>
      </c>
      <c r="C972" s="88">
        <v>-8.5350561000000003</v>
      </c>
      <c r="N972" s="88">
        <v>26240000000</v>
      </c>
      <c r="O972" s="88">
        <v>-10.050342000000001</v>
      </c>
    </row>
    <row r="973" spans="2:15" x14ac:dyDescent="0.25">
      <c r="B973" s="88">
        <v>26400000000</v>
      </c>
      <c r="C973" s="88">
        <v>-8.6336145000000002</v>
      </c>
      <c r="N973" s="88">
        <v>26400000000</v>
      </c>
      <c r="O973" s="88">
        <v>-10.189949</v>
      </c>
    </row>
    <row r="974" spans="2:15" x14ac:dyDescent="0.25">
      <c r="B974" s="88">
        <v>26560000000</v>
      </c>
      <c r="C974" s="88">
        <v>-8.8543471999999994</v>
      </c>
      <c r="N974" s="88">
        <v>26560000000</v>
      </c>
      <c r="O974" s="88">
        <v>-10.245234</v>
      </c>
    </row>
    <row r="975" spans="2:15" x14ac:dyDescent="0.25">
      <c r="B975" s="88">
        <v>26720000000</v>
      </c>
      <c r="C975" s="88">
        <v>-8.6502923999999997</v>
      </c>
      <c r="N975" s="88">
        <v>26720000000</v>
      </c>
      <c r="O975" s="88">
        <v>-10.057486000000001</v>
      </c>
    </row>
    <row r="976" spans="2:15" x14ac:dyDescent="0.25">
      <c r="B976" s="88">
        <v>26880000000</v>
      </c>
      <c r="C976" s="88">
        <v>-8.6808586000000005</v>
      </c>
      <c r="N976" s="88">
        <v>26880000000</v>
      </c>
      <c r="O976" s="88">
        <v>-9.9333171999999994</v>
      </c>
    </row>
    <row r="977" spans="2:15" x14ac:dyDescent="0.25">
      <c r="B977" s="88">
        <v>27040000000</v>
      </c>
      <c r="C977" s="88">
        <v>-8.8029919000000003</v>
      </c>
      <c r="N977" s="88">
        <v>27040000000</v>
      </c>
      <c r="O977" s="88">
        <v>-9.9070996999999998</v>
      </c>
    </row>
    <row r="978" spans="2:15" x14ac:dyDescent="0.25">
      <c r="B978" s="88">
        <v>27200000000</v>
      </c>
      <c r="C978" s="88">
        <v>-8.7196093000000001</v>
      </c>
      <c r="N978" s="88">
        <v>27200000000</v>
      </c>
      <c r="O978" s="88">
        <v>-9.9021568000000002</v>
      </c>
    </row>
    <row r="979" spans="2:15" x14ac:dyDescent="0.25">
      <c r="B979" s="88">
        <v>27360000000</v>
      </c>
      <c r="C979" s="88">
        <v>-8.6077881000000005</v>
      </c>
      <c r="N979" s="88">
        <v>27360000000</v>
      </c>
      <c r="O979" s="88">
        <v>-9.9041289999999993</v>
      </c>
    </row>
    <row r="980" spans="2:15" x14ac:dyDescent="0.25">
      <c r="B980" s="88">
        <v>27520000000</v>
      </c>
      <c r="C980" s="88">
        <v>-8.6385593000000007</v>
      </c>
      <c r="N980" s="88">
        <v>27520000000</v>
      </c>
      <c r="O980" s="88">
        <v>-9.9409933000000006</v>
      </c>
    </row>
    <row r="981" spans="2:15" x14ac:dyDescent="0.25">
      <c r="B981" s="88">
        <v>27680000000</v>
      </c>
      <c r="C981" s="88">
        <v>-8.6953983000000008</v>
      </c>
      <c r="N981" s="88">
        <v>27680000000</v>
      </c>
      <c r="O981" s="88">
        <v>-10.003520999999999</v>
      </c>
    </row>
    <row r="982" spans="2:15" x14ac:dyDescent="0.25">
      <c r="B982" s="88">
        <v>27840000000</v>
      </c>
      <c r="C982" s="88">
        <v>-8.6449890000000007</v>
      </c>
      <c r="N982" s="88">
        <v>27840000000</v>
      </c>
      <c r="O982" s="88">
        <v>-9.9767141000000006</v>
      </c>
    </row>
    <row r="983" spans="2:15" x14ac:dyDescent="0.25">
      <c r="B983" s="88">
        <v>28000000000</v>
      </c>
      <c r="C983" s="88">
        <v>-8.6309748000000006</v>
      </c>
      <c r="N983" s="88">
        <v>28000000000</v>
      </c>
      <c r="O983" s="88">
        <v>-10.03065</v>
      </c>
    </row>
    <row r="984" spans="2:15" x14ac:dyDescent="0.25">
      <c r="B984" s="88">
        <v>28160000000</v>
      </c>
      <c r="C984" s="88">
        <v>-8.4807796</v>
      </c>
      <c r="N984" s="88">
        <v>28160000000</v>
      </c>
      <c r="O984" s="88">
        <v>-9.9419612999999991</v>
      </c>
    </row>
    <row r="985" spans="2:15" x14ac:dyDescent="0.25">
      <c r="B985" s="88">
        <v>28320000000</v>
      </c>
      <c r="C985" s="88">
        <v>-8.4746523000000007</v>
      </c>
      <c r="N985" s="88">
        <v>28320000000</v>
      </c>
      <c r="O985" s="88">
        <v>-9.8563107999999993</v>
      </c>
    </row>
    <row r="986" spans="2:15" x14ac:dyDescent="0.25">
      <c r="B986" s="88">
        <v>28480000000</v>
      </c>
      <c r="C986" s="88">
        <v>-8.4415455000000001</v>
      </c>
      <c r="N986" s="88">
        <v>28480000000</v>
      </c>
      <c r="O986" s="88">
        <v>-9.8141736999999996</v>
      </c>
    </row>
    <row r="987" spans="2:15" x14ac:dyDescent="0.25">
      <c r="B987" s="88">
        <v>28640000000</v>
      </c>
      <c r="C987" s="88">
        <v>-8.3918285000000008</v>
      </c>
      <c r="N987" s="88">
        <v>28640000000</v>
      </c>
      <c r="O987" s="88">
        <v>-9.7191209999999995</v>
      </c>
    </row>
    <row r="988" spans="2:15" x14ac:dyDescent="0.25">
      <c r="B988" s="88">
        <v>28800000000</v>
      </c>
      <c r="C988" s="88">
        <v>-8.4191008000000007</v>
      </c>
      <c r="N988" s="88">
        <v>28800000000</v>
      </c>
      <c r="O988" s="88">
        <v>-9.6438026000000008</v>
      </c>
    </row>
    <row r="989" spans="2:15" x14ac:dyDescent="0.25">
      <c r="B989" s="88">
        <v>28960000000</v>
      </c>
      <c r="C989" s="88">
        <v>-8.3875399000000002</v>
      </c>
      <c r="N989" s="88">
        <v>28960000000</v>
      </c>
      <c r="O989" s="88">
        <v>-9.6012716000000005</v>
      </c>
    </row>
    <row r="990" spans="2:15" x14ac:dyDescent="0.25">
      <c r="B990" s="88">
        <v>29120000000</v>
      </c>
      <c r="C990" s="88">
        <v>-8.4693193000000004</v>
      </c>
      <c r="N990" s="88">
        <v>29120000000</v>
      </c>
      <c r="O990" s="88">
        <v>-9.5925902999999995</v>
      </c>
    </row>
    <row r="991" spans="2:15" x14ac:dyDescent="0.25">
      <c r="B991" s="88">
        <v>29280000000</v>
      </c>
      <c r="C991" s="88">
        <v>-8.5204448999999993</v>
      </c>
      <c r="N991" s="88">
        <v>29280000000</v>
      </c>
      <c r="O991" s="88">
        <v>-9.6026734999999999</v>
      </c>
    </row>
    <row r="992" spans="2:15" x14ac:dyDescent="0.25">
      <c r="B992" s="88">
        <v>29440000000</v>
      </c>
      <c r="C992" s="88">
        <v>-8.6902752000000003</v>
      </c>
      <c r="N992" s="88">
        <v>29440000000</v>
      </c>
      <c r="O992" s="88">
        <v>-9.7150420999999998</v>
      </c>
    </row>
    <row r="993" spans="2:15" x14ac:dyDescent="0.25">
      <c r="B993" s="88">
        <v>29600000000</v>
      </c>
      <c r="C993" s="88">
        <v>-8.8161916999999992</v>
      </c>
      <c r="N993" s="88">
        <v>29600000000</v>
      </c>
      <c r="O993" s="88">
        <v>-9.8571939000000004</v>
      </c>
    </row>
    <row r="994" spans="2:15" x14ac:dyDescent="0.25">
      <c r="B994" s="88">
        <v>29760000000</v>
      </c>
      <c r="C994" s="88">
        <v>-8.9318980999999997</v>
      </c>
      <c r="N994" s="88">
        <v>29760000000</v>
      </c>
      <c r="O994" s="88">
        <v>-9.9794722</v>
      </c>
    </row>
    <row r="995" spans="2:15" x14ac:dyDescent="0.25">
      <c r="B995" s="88">
        <v>29920000000</v>
      </c>
      <c r="C995" s="88">
        <v>-9.1076487999999998</v>
      </c>
      <c r="N995" s="88">
        <v>29920000000</v>
      </c>
      <c r="O995" s="88">
        <v>-10.167021999999999</v>
      </c>
    </row>
    <row r="996" spans="2:15" x14ac:dyDescent="0.25">
      <c r="B996" s="88">
        <v>30080000000</v>
      </c>
      <c r="C996" s="88">
        <v>-9.3919572999999996</v>
      </c>
      <c r="N996" s="88">
        <v>30080000000</v>
      </c>
      <c r="O996" s="88">
        <v>-10.449007999999999</v>
      </c>
    </row>
    <row r="997" spans="2:15" x14ac:dyDescent="0.25">
      <c r="B997" s="88">
        <v>30240000000</v>
      </c>
      <c r="C997" s="88">
        <v>-9.6071138000000005</v>
      </c>
      <c r="N997" s="88">
        <v>30240000000</v>
      </c>
      <c r="O997" s="88">
        <v>-10.796946999999999</v>
      </c>
    </row>
    <row r="998" spans="2:15" x14ac:dyDescent="0.25">
      <c r="B998" s="88">
        <v>30400000000</v>
      </c>
      <c r="C998" s="88">
        <v>-9.7166318999999994</v>
      </c>
      <c r="N998" s="88">
        <v>30400000000</v>
      </c>
      <c r="O998" s="88">
        <v>-11.017601000000001</v>
      </c>
    </row>
    <row r="999" spans="2:15" x14ac:dyDescent="0.25">
      <c r="B999" s="88">
        <v>30560000000</v>
      </c>
      <c r="C999" s="88">
        <v>-9.9228152999999999</v>
      </c>
      <c r="N999" s="88">
        <v>30560000000</v>
      </c>
      <c r="O999" s="88">
        <v>-11.344224000000001</v>
      </c>
    </row>
    <row r="1000" spans="2:15" x14ac:dyDescent="0.25">
      <c r="B1000" s="88">
        <v>30720000000</v>
      </c>
      <c r="C1000" s="88">
        <v>-10.162433999999999</v>
      </c>
      <c r="N1000" s="88">
        <v>30720000000</v>
      </c>
      <c r="O1000" s="88">
        <v>-11.724216999999999</v>
      </c>
    </row>
    <row r="1001" spans="2:15" x14ac:dyDescent="0.25">
      <c r="B1001" s="88">
        <v>30880000000</v>
      </c>
      <c r="C1001" s="88">
        <v>-10.506100999999999</v>
      </c>
      <c r="N1001" s="88">
        <v>30880000000</v>
      </c>
      <c r="O1001" s="88">
        <v>-12.188610000000001</v>
      </c>
    </row>
    <row r="1002" spans="2:15" x14ac:dyDescent="0.25">
      <c r="B1002" s="88">
        <v>31040000000</v>
      </c>
      <c r="C1002" s="88">
        <v>-10.94228</v>
      </c>
      <c r="N1002" s="88">
        <v>31040000000</v>
      </c>
      <c r="O1002" s="88">
        <v>-12.735125999999999</v>
      </c>
    </row>
    <row r="1003" spans="2:15" x14ac:dyDescent="0.25">
      <c r="B1003" s="88">
        <v>31200000000</v>
      </c>
      <c r="C1003" s="88">
        <v>-11.550139</v>
      </c>
      <c r="N1003" s="88">
        <v>31200000000</v>
      </c>
      <c r="O1003" s="88">
        <v>-13.24701</v>
      </c>
    </row>
    <row r="1004" spans="2:15" x14ac:dyDescent="0.25">
      <c r="B1004" s="88">
        <v>31360000000</v>
      </c>
      <c r="C1004" s="88">
        <v>-12.379206999999999</v>
      </c>
      <c r="N1004" s="88">
        <v>31360000000</v>
      </c>
      <c r="O1004" s="88">
        <v>-13.770194</v>
      </c>
    </row>
    <row r="1005" spans="2:15" x14ac:dyDescent="0.25">
      <c r="B1005" s="88">
        <v>31520000000</v>
      </c>
      <c r="C1005" s="88">
        <v>-13.792648</v>
      </c>
      <c r="N1005" s="88">
        <v>31520000000</v>
      </c>
      <c r="O1005" s="88">
        <v>-14.526662</v>
      </c>
    </row>
    <row r="1006" spans="2:15" x14ac:dyDescent="0.25">
      <c r="B1006" s="88">
        <v>31680000000</v>
      </c>
      <c r="C1006" s="88">
        <v>-14.719544000000001</v>
      </c>
      <c r="N1006" s="88">
        <v>31680000000</v>
      </c>
      <c r="O1006" s="88">
        <v>-15.392801</v>
      </c>
    </row>
    <row r="1007" spans="2:15" x14ac:dyDescent="0.25">
      <c r="B1007" s="88">
        <v>31840000000</v>
      </c>
      <c r="C1007" s="88">
        <v>-14.897378</v>
      </c>
      <c r="N1007" s="88">
        <v>31840000000</v>
      </c>
      <c r="O1007" s="88">
        <v>-16.16761</v>
      </c>
    </row>
    <row r="1008" spans="2:15" x14ac:dyDescent="0.25">
      <c r="B1008" s="88">
        <v>32000000000</v>
      </c>
      <c r="C1008" s="88">
        <v>-15.296310999999999</v>
      </c>
      <c r="N1008" s="88">
        <v>32000000000</v>
      </c>
      <c r="O1008" s="88">
        <v>-16.903040000000001</v>
      </c>
    </row>
    <row r="1009" spans="2:15" x14ac:dyDescent="0.25">
      <c r="B1009" s="88">
        <v>32160000000</v>
      </c>
      <c r="C1009" s="88">
        <v>-13.434239</v>
      </c>
      <c r="N1009" s="88">
        <v>32160000000</v>
      </c>
      <c r="O1009" s="88">
        <v>-17.088234</v>
      </c>
    </row>
    <row r="1010" spans="2:15" x14ac:dyDescent="0.25">
      <c r="B1010" s="88">
        <v>32320000000</v>
      </c>
      <c r="C1010" s="88">
        <v>-14.555717</v>
      </c>
      <c r="N1010" s="88">
        <v>32320000000</v>
      </c>
      <c r="O1010" s="88">
        <v>-16.881432</v>
      </c>
    </row>
    <row r="1011" spans="2:15" x14ac:dyDescent="0.25">
      <c r="B1011" s="88">
        <v>32480000000</v>
      </c>
      <c r="C1011" s="88">
        <v>-21.189325</v>
      </c>
      <c r="N1011" s="88">
        <v>32480000000</v>
      </c>
      <c r="O1011" s="88">
        <v>-16.261869000000001</v>
      </c>
    </row>
    <row r="1012" spans="2:15" x14ac:dyDescent="0.25">
      <c r="B1012" s="88">
        <v>32640000000</v>
      </c>
      <c r="C1012" s="88">
        <v>-26.757006000000001</v>
      </c>
      <c r="N1012" s="88">
        <v>32640000000</v>
      </c>
      <c r="O1012" s="88">
        <v>-15.190473000000001</v>
      </c>
    </row>
    <row r="1013" spans="2:15" x14ac:dyDescent="0.25">
      <c r="B1013" s="88">
        <v>32800000000</v>
      </c>
      <c r="C1013" s="88">
        <v>-26.387460999999998</v>
      </c>
      <c r="N1013" s="88">
        <v>32800000000</v>
      </c>
      <c r="O1013" s="88">
        <v>-14.126201</v>
      </c>
    </row>
    <row r="1014" spans="2:15" x14ac:dyDescent="0.25">
      <c r="B1014" s="88">
        <v>32960000000</v>
      </c>
      <c r="C1014" s="88">
        <v>-20.105969999999999</v>
      </c>
      <c r="N1014" s="88">
        <v>32960000000</v>
      </c>
      <c r="O1014" s="88">
        <v>-13.208981</v>
      </c>
    </row>
    <row r="1015" spans="2:15" x14ac:dyDescent="0.25">
      <c r="B1015" s="88">
        <v>33120000000</v>
      </c>
      <c r="C1015" s="88">
        <v>-14.758766</v>
      </c>
      <c r="N1015" s="88">
        <v>33120000000</v>
      </c>
      <c r="O1015" s="88">
        <v>-12.587259</v>
      </c>
    </row>
    <row r="1016" spans="2:15" x14ac:dyDescent="0.25">
      <c r="B1016" s="88">
        <v>33280000000</v>
      </c>
      <c r="C1016" s="88">
        <v>-12.854765</v>
      </c>
      <c r="N1016" s="88">
        <v>33280000000</v>
      </c>
      <c r="O1016" s="88">
        <v>-12.270053000000001</v>
      </c>
    </row>
    <row r="1017" spans="2:15" x14ac:dyDescent="0.25">
      <c r="B1017" s="88">
        <v>33440000000</v>
      </c>
      <c r="C1017" s="88">
        <v>-12.405984999999999</v>
      </c>
      <c r="N1017" s="88">
        <v>33440000000</v>
      </c>
      <c r="O1017" s="88">
        <v>-12.178675999999999</v>
      </c>
    </row>
    <row r="1018" spans="2:15" x14ac:dyDescent="0.25">
      <c r="B1018" s="88">
        <v>33600000000</v>
      </c>
      <c r="C1018" s="88">
        <v>-12.496689</v>
      </c>
      <c r="N1018" s="88">
        <v>33600000000</v>
      </c>
      <c r="O1018" s="88">
        <v>-12.337408</v>
      </c>
    </row>
    <row r="1019" spans="2:15" x14ac:dyDescent="0.25">
      <c r="B1019" s="88">
        <v>33760000000</v>
      </c>
      <c r="C1019" s="88">
        <v>-12.697469999999999</v>
      </c>
      <c r="N1019" s="88">
        <v>33760000000</v>
      </c>
      <c r="O1019" s="88">
        <v>-12.768492999999999</v>
      </c>
    </row>
    <row r="1020" spans="2:15" x14ac:dyDescent="0.25">
      <c r="B1020" s="88">
        <v>33920000000</v>
      </c>
      <c r="C1020" s="88">
        <v>-12.91766</v>
      </c>
      <c r="N1020" s="88">
        <v>33920000000</v>
      </c>
      <c r="O1020" s="88">
        <v>-13.386827</v>
      </c>
    </row>
    <row r="1021" spans="2:15" x14ac:dyDescent="0.25">
      <c r="B1021" s="88">
        <v>34080000000</v>
      </c>
      <c r="C1021" s="88">
        <v>-13.183106</v>
      </c>
      <c r="N1021" s="88">
        <v>34080000000</v>
      </c>
      <c r="O1021" s="88">
        <v>-14.346021</v>
      </c>
    </row>
    <row r="1022" spans="2:15" x14ac:dyDescent="0.25">
      <c r="B1022" s="88">
        <v>34240000000</v>
      </c>
      <c r="C1022" s="88">
        <v>-13.457655000000001</v>
      </c>
      <c r="N1022" s="88">
        <v>34240000000</v>
      </c>
      <c r="O1022" s="88">
        <v>-15.635697</v>
      </c>
    </row>
    <row r="1023" spans="2:15" x14ac:dyDescent="0.25">
      <c r="B1023" s="88">
        <v>34400000000</v>
      </c>
      <c r="C1023" s="88">
        <v>-13.691659</v>
      </c>
      <c r="N1023" s="88">
        <v>34400000000</v>
      </c>
      <c r="O1023" s="88">
        <v>-16.747817999999999</v>
      </c>
    </row>
    <row r="1024" spans="2:15" x14ac:dyDescent="0.25">
      <c r="B1024" s="88">
        <v>34560000000</v>
      </c>
      <c r="C1024" s="88">
        <v>-13.630191</v>
      </c>
      <c r="N1024" s="88">
        <v>34560000000</v>
      </c>
      <c r="O1024" s="88">
        <v>-16.913685000000001</v>
      </c>
    </row>
    <row r="1025" spans="2:15" x14ac:dyDescent="0.25">
      <c r="B1025" s="88">
        <v>34720000000</v>
      </c>
      <c r="C1025" s="88">
        <v>-13.375946000000001</v>
      </c>
      <c r="N1025" s="88">
        <v>34720000000</v>
      </c>
      <c r="O1025" s="88">
        <v>-16.075087</v>
      </c>
    </row>
    <row r="1026" spans="2:15" x14ac:dyDescent="0.25">
      <c r="B1026" s="88">
        <v>34880000000</v>
      </c>
      <c r="C1026" s="88">
        <v>-13.104521</v>
      </c>
      <c r="N1026" s="88">
        <v>34880000000</v>
      </c>
      <c r="O1026" s="88">
        <v>-14.9429</v>
      </c>
    </row>
    <row r="1027" spans="2:15" x14ac:dyDescent="0.25">
      <c r="B1027" s="88">
        <v>35040000000</v>
      </c>
      <c r="C1027" s="88">
        <v>-12.778103</v>
      </c>
      <c r="N1027" s="88">
        <v>35040000000</v>
      </c>
      <c r="O1027" s="88">
        <v>-14.311196000000001</v>
      </c>
    </row>
    <row r="1028" spans="2:15" x14ac:dyDescent="0.25">
      <c r="B1028" s="88">
        <v>35200000000</v>
      </c>
      <c r="C1028" s="88">
        <v>-12.680827000000001</v>
      </c>
      <c r="N1028" s="88">
        <v>35200000000</v>
      </c>
      <c r="O1028" s="88">
        <v>-13.814935999999999</v>
      </c>
    </row>
    <row r="1029" spans="2:15" x14ac:dyDescent="0.25">
      <c r="B1029" s="88">
        <v>35360000000</v>
      </c>
      <c r="C1029" s="88">
        <v>-12.691401000000001</v>
      </c>
      <c r="N1029" s="88">
        <v>35360000000</v>
      </c>
      <c r="O1029" s="88">
        <v>-13.413579</v>
      </c>
    </row>
    <row r="1030" spans="2:15" x14ac:dyDescent="0.25">
      <c r="B1030" s="88">
        <v>35520000000</v>
      </c>
      <c r="C1030" s="88">
        <v>-12.785425999999999</v>
      </c>
      <c r="N1030" s="88">
        <v>35520000000</v>
      </c>
      <c r="O1030" s="88">
        <v>-13.023676999999999</v>
      </c>
    </row>
    <row r="1031" spans="2:15" x14ac:dyDescent="0.25">
      <c r="B1031" s="88">
        <v>35680000000</v>
      </c>
      <c r="C1031" s="88">
        <v>-12.825113999999999</v>
      </c>
      <c r="N1031" s="88">
        <v>35680000000</v>
      </c>
      <c r="O1031" s="88">
        <v>-12.717813</v>
      </c>
    </row>
    <row r="1032" spans="2:15" x14ac:dyDescent="0.25">
      <c r="B1032" s="88">
        <v>35840000000</v>
      </c>
      <c r="C1032" s="88">
        <v>-12.900339000000001</v>
      </c>
      <c r="N1032" s="88">
        <v>35840000000</v>
      </c>
      <c r="O1032" s="88">
        <v>-12.604412</v>
      </c>
    </row>
    <row r="1033" spans="2:15" x14ac:dyDescent="0.25">
      <c r="B1033" s="88">
        <v>36000000000</v>
      </c>
      <c r="C1033" s="88">
        <v>-13.130167999999999</v>
      </c>
      <c r="N1033" s="88">
        <v>36000000000</v>
      </c>
      <c r="O1033" s="88">
        <v>-12.671761</v>
      </c>
    </row>
    <row r="1034" spans="2:15" x14ac:dyDescent="0.25">
      <c r="B1034" s="88" t="s">
        <v>21</v>
      </c>
      <c r="C1034" s="88"/>
      <c r="N1034" s="88" t="s">
        <v>21</v>
      </c>
      <c r="O1034" s="88"/>
    </row>
    <row r="1035" spans="2:15" x14ac:dyDescent="0.25">
      <c r="B1035" s="88"/>
      <c r="C1035" s="88"/>
      <c r="N1035" s="88"/>
      <c r="O1035" s="88"/>
    </row>
    <row r="1036" spans="2:15" x14ac:dyDescent="0.25">
      <c r="B1036" s="88"/>
      <c r="C1036" s="88"/>
      <c r="N1036" s="88"/>
      <c r="O1036" s="88"/>
    </row>
    <row r="1037" spans="2:15" x14ac:dyDescent="0.25">
      <c r="B1037" s="88" t="s">
        <v>25</v>
      </c>
      <c r="C1037" s="88"/>
      <c r="N1037" s="88" t="s">
        <v>25</v>
      </c>
      <c r="O1037" s="88"/>
    </row>
    <row r="1038" spans="2:15" x14ac:dyDescent="0.25">
      <c r="B1038" s="88" t="s">
        <v>19</v>
      </c>
      <c r="C1038" s="88" t="s">
        <v>288</v>
      </c>
      <c r="N1038" s="88" t="s">
        <v>19</v>
      </c>
      <c r="O1038" s="88" t="s">
        <v>288</v>
      </c>
    </row>
    <row r="1039" spans="2:15" x14ac:dyDescent="0.25">
      <c r="B1039" s="88">
        <v>4000000000</v>
      </c>
      <c r="C1039" s="88">
        <v>-65.32132</v>
      </c>
      <c r="N1039" s="88">
        <v>4000000000</v>
      </c>
      <c r="O1039" s="88">
        <v>-70.950469999999996</v>
      </c>
    </row>
    <row r="1040" spans="2:15" x14ac:dyDescent="0.25">
      <c r="B1040" s="88">
        <v>4160000000</v>
      </c>
      <c r="C1040" s="88">
        <v>-68.779326999999995</v>
      </c>
      <c r="N1040" s="88">
        <v>4160000000</v>
      </c>
      <c r="O1040" s="88">
        <v>-72.160094999999998</v>
      </c>
    </row>
    <row r="1041" spans="2:15" x14ac:dyDescent="0.25">
      <c r="B1041" s="88">
        <v>4320000000</v>
      </c>
      <c r="C1041" s="88">
        <v>-73.465346999999994</v>
      </c>
      <c r="N1041" s="88">
        <v>4320000000</v>
      </c>
      <c r="O1041" s="88">
        <v>-73.502212999999998</v>
      </c>
    </row>
    <row r="1042" spans="2:15" x14ac:dyDescent="0.25">
      <c r="B1042" s="88">
        <v>4480000000</v>
      </c>
      <c r="C1042" s="88">
        <v>-72.001571999999996</v>
      </c>
      <c r="N1042" s="88">
        <v>4480000000</v>
      </c>
      <c r="O1042" s="88">
        <v>-75.804069999999996</v>
      </c>
    </row>
    <row r="1043" spans="2:15" x14ac:dyDescent="0.25">
      <c r="B1043" s="88">
        <v>4640000000</v>
      </c>
      <c r="C1043" s="88">
        <v>-75.411095000000003</v>
      </c>
      <c r="N1043" s="88">
        <v>4640000000</v>
      </c>
      <c r="O1043" s="88">
        <v>-64.044990999999996</v>
      </c>
    </row>
    <row r="1044" spans="2:15" x14ac:dyDescent="0.25">
      <c r="B1044" s="88">
        <v>4800000000</v>
      </c>
      <c r="C1044" s="88">
        <v>-62.707684</v>
      </c>
      <c r="N1044" s="88">
        <v>4800000000</v>
      </c>
      <c r="O1044" s="88">
        <v>-62.406776000000001</v>
      </c>
    </row>
    <row r="1045" spans="2:15" x14ac:dyDescent="0.25">
      <c r="B1045" s="88">
        <v>4960000000</v>
      </c>
      <c r="C1045" s="88">
        <v>-66.709800999999999</v>
      </c>
      <c r="N1045" s="88">
        <v>4960000000</v>
      </c>
      <c r="O1045" s="88">
        <v>-54.020049999999998</v>
      </c>
    </row>
    <row r="1046" spans="2:15" x14ac:dyDescent="0.25">
      <c r="B1046" s="88">
        <v>5120000000</v>
      </c>
      <c r="C1046" s="88">
        <v>-69.727440000000001</v>
      </c>
      <c r="N1046" s="88">
        <v>5120000000</v>
      </c>
      <c r="O1046" s="88">
        <v>-47.460045000000001</v>
      </c>
    </row>
    <row r="1047" spans="2:15" x14ac:dyDescent="0.25">
      <c r="B1047" s="88">
        <v>5280000000</v>
      </c>
      <c r="C1047" s="88">
        <v>-75.397544999999994</v>
      </c>
      <c r="N1047" s="88">
        <v>5280000000</v>
      </c>
      <c r="O1047" s="88">
        <v>-43.335715999999998</v>
      </c>
    </row>
    <row r="1048" spans="2:15" x14ac:dyDescent="0.25">
      <c r="B1048" s="88">
        <v>5440000000</v>
      </c>
      <c r="C1048" s="88">
        <v>-91.949180999999996</v>
      </c>
      <c r="N1048" s="88">
        <v>5440000000</v>
      </c>
      <c r="O1048" s="88">
        <v>-39.696716000000002</v>
      </c>
    </row>
    <row r="1049" spans="2:15" x14ac:dyDescent="0.25">
      <c r="B1049" s="88">
        <v>5600000000</v>
      </c>
      <c r="C1049" s="88">
        <v>-69.583411999999996</v>
      </c>
      <c r="N1049" s="88">
        <v>5600000000</v>
      </c>
      <c r="O1049" s="88">
        <v>-48.765991</v>
      </c>
    </row>
    <row r="1050" spans="2:15" x14ac:dyDescent="0.25">
      <c r="B1050" s="88">
        <v>5760000000</v>
      </c>
      <c r="C1050" s="88">
        <v>-72.791022999999996</v>
      </c>
      <c r="N1050" s="88">
        <v>5760000000</v>
      </c>
      <c r="O1050" s="88">
        <v>-36.283588000000002</v>
      </c>
    </row>
    <row r="1051" spans="2:15" x14ac:dyDescent="0.25">
      <c r="B1051" s="88">
        <v>5920000000</v>
      </c>
      <c r="C1051" s="88">
        <v>-70.646584000000004</v>
      </c>
      <c r="N1051" s="88">
        <v>5920000000</v>
      </c>
      <c r="O1051" s="88">
        <v>-39.453842000000002</v>
      </c>
    </row>
    <row r="1052" spans="2:15" x14ac:dyDescent="0.25">
      <c r="B1052" s="88">
        <v>6080000000</v>
      </c>
      <c r="C1052" s="88">
        <v>-75.972014999999999</v>
      </c>
      <c r="N1052" s="88">
        <v>6080000000</v>
      </c>
      <c r="O1052" s="88">
        <v>-27.411829000000001</v>
      </c>
    </row>
    <row r="1053" spans="2:15" x14ac:dyDescent="0.25">
      <c r="B1053" s="88">
        <v>6240000000</v>
      </c>
      <c r="C1053" s="88">
        <v>-72.562836000000004</v>
      </c>
      <c r="N1053" s="88">
        <v>6240000000</v>
      </c>
      <c r="O1053" s="88">
        <v>-25.130562000000001</v>
      </c>
    </row>
    <row r="1054" spans="2:15" x14ac:dyDescent="0.25">
      <c r="B1054" s="88">
        <v>6400000000</v>
      </c>
      <c r="C1054" s="88">
        <v>-69.208220999999995</v>
      </c>
      <c r="N1054" s="88">
        <v>6400000000</v>
      </c>
      <c r="O1054" s="88">
        <v>-23.938642999999999</v>
      </c>
    </row>
    <row r="1055" spans="2:15" x14ac:dyDescent="0.25">
      <c r="B1055" s="88">
        <v>6560000000</v>
      </c>
      <c r="C1055" s="88">
        <v>-65.701485000000005</v>
      </c>
      <c r="N1055" s="88">
        <v>6560000000</v>
      </c>
      <c r="O1055" s="88">
        <v>-21.903117999999999</v>
      </c>
    </row>
    <row r="1056" spans="2:15" x14ac:dyDescent="0.25">
      <c r="B1056" s="88">
        <v>6720000000</v>
      </c>
      <c r="C1056" s="88">
        <v>-52.141983000000003</v>
      </c>
      <c r="N1056" s="88">
        <v>6720000000</v>
      </c>
      <c r="O1056" s="88">
        <v>-20.802046000000001</v>
      </c>
    </row>
    <row r="1057" spans="2:15" x14ac:dyDescent="0.25">
      <c r="B1057" s="88">
        <v>6880000000</v>
      </c>
      <c r="C1057" s="88">
        <v>-43.105300999999997</v>
      </c>
      <c r="N1057" s="88">
        <v>6880000000</v>
      </c>
      <c r="O1057" s="88">
        <v>-19.373898000000001</v>
      </c>
    </row>
    <row r="1058" spans="2:15" x14ac:dyDescent="0.25">
      <c r="B1058" s="88">
        <v>7040000000</v>
      </c>
      <c r="C1058" s="88">
        <v>-23.110056</v>
      </c>
      <c r="N1058" s="88">
        <v>7040000000</v>
      </c>
      <c r="O1058" s="88">
        <v>-16.42934</v>
      </c>
    </row>
    <row r="1059" spans="2:15" x14ac:dyDescent="0.25">
      <c r="B1059" s="88">
        <v>7200000000</v>
      </c>
      <c r="C1059" s="88">
        <v>-18.118020999999999</v>
      </c>
      <c r="N1059" s="88">
        <v>7200000000</v>
      </c>
      <c r="O1059" s="88">
        <v>-15.224373999999999</v>
      </c>
    </row>
    <row r="1060" spans="2:15" x14ac:dyDescent="0.25">
      <c r="B1060" s="88">
        <v>7360000000</v>
      </c>
      <c r="C1060" s="88">
        <v>-18.069368000000001</v>
      </c>
      <c r="N1060" s="88">
        <v>7360000000</v>
      </c>
      <c r="O1060" s="88">
        <v>-15.072298999999999</v>
      </c>
    </row>
    <row r="1061" spans="2:15" x14ac:dyDescent="0.25">
      <c r="B1061" s="88">
        <v>7520000000</v>
      </c>
      <c r="C1061" s="88">
        <v>-14.532235999999999</v>
      </c>
      <c r="N1061" s="88">
        <v>7520000000</v>
      </c>
      <c r="O1061" s="88">
        <v>-13.802082</v>
      </c>
    </row>
    <row r="1062" spans="2:15" x14ac:dyDescent="0.25">
      <c r="B1062" s="88">
        <v>7680000000</v>
      </c>
      <c r="C1062" s="88">
        <v>-22.775369999999999</v>
      </c>
      <c r="N1062" s="88">
        <v>7680000000</v>
      </c>
      <c r="O1062" s="88">
        <v>-13.373621</v>
      </c>
    </row>
    <row r="1063" spans="2:15" x14ac:dyDescent="0.25">
      <c r="B1063" s="88">
        <v>7840000000</v>
      </c>
      <c r="C1063" s="88">
        <v>-10.436083</v>
      </c>
      <c r="N1063" s="88">
        <v>7840000000</v>
      </c>
      <c r="O1063" s="88">
        <v>-11.015511</v>
      </c>
    </row>
    <row r="1064" spans="2:15" x14ac:dyDescent="0.25">
      <c r="B1064" s="88">
        <v>8000000000</v>
      </c>
      <c r="C1064" s="88">
        <v>-8.6015692000000001</v>
      </c>
      <c r="N1064" s="88">
        <v>8000000000</v>
      </c>
      <c r="O1064" s="88">
        <v>-9.9738035000000007</v>
      </c>
    </row>
    <row r="1065" spans="2:15" x14ac:dyDescent="0.25">
      <c r="B1065" s="88">
        <v>8160000000</v>
      </c>
      <c r="C1065" s="88">
        <v>-7.5918340999999998</v>
      </c>
      <c r="N1065" s="88">
        <v>8160000000</v>
      </c>
      <c r="O1065" s="88">
        <v>-9.1302786000000005</v>
      </c>
    </row>
    <row r="1066" spans="2:15" x14ac:dyDescent="0.25">
      <c r="B1066" s="88">
        <v>8320000000</v>
      </c>
      <c r="C1066" s="88">
        <v>-7.3360677000000001</v>
      </c>
      <c r="N1066" s="88">
        <v>8320000000</v>
      </c>
      <c r="O1066" s="88">
        <v>-8.7656326</v>
      </c>
    </row>
    <row r="1067" spans="2:15" x14ac:dyDescent="0.25">
      <c r="B1067" s="88">
        <v>8480000000</v>
      </c>
      <c r="C1067" s="88">
        <v>-7.1762819000000002</v>
      </c>
      <c r="N1067" s="88">
        <v>8480000000</v>
      </c>
      <c r="O1067" s="88">
        <v>-8.6759424000000003</v>
      </c>
    </row>
    <row r="1068" spans="2:15" x14ac:dyDescent="0.25">
      <c r="B1068" s="88">
        <v>8640000000</v>
      </c>
      <c r="C1068" s="88">
        <v>-7.0037798999999996</v>
      </c>
      <c r="N1068" s="88">
        <v>8640000000</v>
      </c>
      <c r="O1068" s="88">
        <v>-8.6422109999999996</v>
      </c>
    </row>
    <row r="1069" spans="2:15" x14ac:dyDescent="0.25">
      <c r="B1069" s="88">
        <v>8800000000</v>
      </c>
      <c r="C1069" s="88">
        <v>-7.1331673000000002</v>
      </c>
      <c r="N1069" s="88">
        <v>8800000000</v>
      </c>
      <c r="O1069" s="88">
        <v>-8.8549317999999992</v>
      </c>
    </row>
    <row r="1070" spans="2:15" x14ac:dyDescent="0.25">
      <c r="B1070" s="88">
        <v>8960000000</v>
      </c>
      <c r="C1070" s="88">
        <v>-6.9998217</v>
      </c>
      <c r="N1070" s="88">
        <v>8960000000</v>
      </c>
      <c r="O1070" s="88">
        <v>-8.9396161999999997</v>
      </c>
    </row>
    <row r="1071" spans="2:15" x14ac:dyDescent="0.25">
      <c r="B1071" s="88">
        <v>9120000000</v>
      </c>
      <c r="C1071" s="88">
        <v>-7.0174599000000004</v>
      </c>
      <c r="N1071" s="88">
        <v>9120000000</v>
      </c>
      <c r="O1071" s="88">
        <v>-9.0407475999999996</v>
      </c>
    </row>
    <row r="1072" spans="2:15" x14ac:dyDescent="0.25">
      <c r="B1072" s="88">
        <v>9280000000</v>
      </c>
      <c r="C1072" s="88">
        <v>-7.0131698</v>
      </c>
      <c r="N1072" s="88">
        <v>9280000000</v>
      </c>
      <c r="O1072" s="88">
        <v>-9.1189336999999995</v>
      </c>
    </row>
    <row r="1073" spans="2:15" x14ac:dyDescent="0.25">
      <c r="B1073" s="88">
        <v>9440000000</v>
      </c>
      <c r="C1073" s="88">
        <v>-6.7379451000000001</v>
      </c>
      <c r="N1073" s="88">
        <v>9440000000</v>
      </c>
      <c r="O1073" s="88">
        <v>-9.1477860999999994</v>
      </c>
    </row>
    <row r="1074" spans="2:15" x14ac:dyDescent="0.25">
      <c r="B1074" s="88">
        <v>9600000000</v>
      </c>
      <c r="C1074" s="88">
        <v>-6.6640797000000003</v>
      </c>
      <c r="N1074" s="88">
        <v>9600000000</v>
      </c>
      <c r="O1074" s="88">
        <v>-9.2554540999999997</v>
      </c>
    </row>
    <row r="1075" spans="2:15" x14ac:dyDescent="0.25">
      <c r="B1075" s="88">
        <v>9760000000</v>
      </c>
      <c r="C1075" s="88">
        <v>-6.7933946000000001</v>
      </c>
      <c r="N1075" s="88">
        <v>9760000000</v>
      </c>
      <c r="O1075" s="88">
        <v>-9.3061275000000006</v>
      </c>
    </row>
    <row r="1076" spans="2:15" x14ac:dyDescent="0.25">
      <c r="B1076" s="88">
        <v>9920000000</v>
      </c>
      <c r="C1076" s="88">
        <v>-6.6568946999999996</v>
      </c>
      <c r="N1076" s="88">
        <v>9920000000</v>
      </c>
      <c r="O1076" s="88">
        <v>-9.1830177000000006</v>
      </c>
    </row>
    <row r="1077" spans="2:15" x14ac:dyDescent="0.25">
      <c r="B1077" s="88">
        <v>10080000000</v>
      </c>
      <c r="C1077" s="88">
        <v>-6.6204251999999997</v>
      </c>
      <c r="N1077" s="88">
        <v>10080000000</v>
      </c>
      <c r="O1077" s="88">
        <v>-9.0612811999999998</v>
      </c>
    </row>
    <row r="1078" spans="2:15" x14ac:dyDescent="0.25">
      <c r="B1078" s="88">
        <v>10240000000</v>
      </c>
      <c r="C1078" s="88">
        <v>-6.7402492000000001</v>
      </c>
      <c r="N1078" s="88">
        <v>10240000000</v>
      </c>
      <c r="O1078" s="88">
        <v>-9.0198402000000009</v>
      </c>
    </row>
    <row r="1079" spans="2:15" x14ac:dyDescent="0.25">
      <c r="B1079" s="88">
        <v>10400000000</v>
      </c>
      <c r="C1079" s="88">
        <v>-6.8599686999999996</v>
      </c>
      <c r="N1079" s="88">
        <v>10400000000</v>
      </c>
      <c r="O1079" s="88">
        <v>-8.9870862999999996</v>
      </c>
    </row>
    <row r="1080" spans="2:15" x14ac:dyDescent="0.25">
      <c r="B1080" s="88">
        <v>10560000000</v>
      </c>
      <c r="C1080" s="88">
        <v>-7.0432104999999998</v>
      </c>
      <c r="N1080" s="88">
        <v>10560000000</v>
      </c>
      <c r="O1080" s="88">
        <v>-8.9736977000000007</v>
      </c>
    </row>
    <row r="1081" spans="2:15" x14ac:dyDescent="0.25">
      <c r="B1081" s="88">
        <v>10720000000</v>
      </c>
      <c r="C1081" s="88">
        <v>-7.224647</v>
      </c>
      <c r="N1081" s="88">
        <v>10720000000</v>
      </c>
      <c r="O1081" s="88">
        <v>-8.9754933999999995</v>
      </c>
    </row>
    <row r="1082" spans="2:15" x14ac:dyDescent="0.25">
      <c r="B1082" s="88">
        <v>10880000000</v>
      </c>
      <c r="C1082" s="88">
        <v>-7.3870125</v>
      </c>
      <c r="N1082" s="88">
        <v>10880000000</v>
      </c>
      <c r="O1082" s="88">
        <v>-9.0588636000000005</v>
      </c>
    </row>
    <row r="1083" spans="2:15" x14ac:dyDescent="0.25">
      <c r="B1083" s="88">
        <v>11040000000</v>
      </c>
      <c r="C1083" s="88">
        <v>-7.4911842000000002</v>
      </c>
      <c r="N1083" s="88">
        <v>11040000000</v>
      </c>
      <c r="O1083" s="88">
        <v>-9.0352744999999999</v>
      </c>
    </row>
    <row r="1084" spans="2:15" x14ac:dyDescent="0.25">
      <c r="B1084" s="88">
        <v>11200000000</v>
      </c>
      <c r="C1084" s="88">
        <v>-7.4493318000000004</v>
      </c>
      <c r="N1084" s="88">
        <v>11200000000</v>
      </c>
      <c r="O1084" s="88">
        <v>-8.9221172000000006</v>
      </c>
    </row>
    <row r="1085" spans="2:15" x14ac:dyDescent="0.25">
      <c r="B1085" s="88">
        <v>11360000000</v>
      </c>
      <c r="C1085" s="88">
        <v>-7.4653939999999999</v>
      </c>
      <c r="N1085" s="88">
        <v>11360000000</v>
      </c>
      <c r="O1085" s="88">
        <v>-8.8676100000000009</v>
      </c>
    </row>
    <row r="1086" spans="2:15" x14ac:dyDescent="0.25">
      <c r="B1086" s="88">
        <v>11520000000</v>
      </c>
      <c r="C1086" s="88">
        <v>-7.3842715999999999</v>
      </c>
      <c r="N1086" s="88">
        <v>11520000000</v>
      </c>
      <c r="O1086" s="88">
        <v>-8.7547683999999997</v>
      </c>
    </row>
    <row r="1087" spans="2:15" x14ac:dyDescent="0.25">
      <c r="B1087" s="88">
        <v>11680000000</v>
      </c>
      <c r="C1087" s="88">
        <v>-7.2711401000000002</v>
      </c>
      <c r="N1087" s="88">
        <v>11680000000</v>
      </c>
      <c r="O1087" s="88">
        <v>-8.6166105000000002</v>
      </c>
    </row>
    <row r="1088" spans="2:15" x14ac:dyDescent="0.25">
      <c r="B1088" s="88">
        <v>11840000000</v>
      </c>
      <c r="C1088" s="88">
        <v>-7.3541002000000004</v>
      </c>
      <c r="N1088" s="88">
        <v>11840000000</v>
      </c>
      <c r="O1088" s="88">
        <v>-8.5625095000000009</v>
      </c>
    </row>
    <row r="1089" spans="2:15" x14ac:dyDescent="0.25">
      <c r="B1089" s="88">
        <v>12000000000</v>
      </c>
      <c r="C1089" s="88">
        <v>-7.3583945999999996</v>
      </c>
      <c r="N1089" s="88">
        <v>12000000000</v>
      </c>
      <c r="O1089" s="88">
        <v>-8.5231647000000006</v>
      </c>
    </row>
    <row r="1090" spans="2:15" x14ac:dyDescent="0.25">
      <c r="B1090" s="88">
        <v>12160000000</v>
      </c>
      <c r="C1090" s="88">
        <v>-7.2300696000000002</v>
      </c>
      <c r="N1090" s="88">
        <v>12160000000</v>
      </c>
      <c r="O1090" s="88">
        <v>-8.4037933000000002</v>
      </c>
    </row>
    <row r="1091" spans="2:15" x14ac:dyDescent="0.25">
      <c r="B1091" s="88">
        <v>12320000000</v>
      </c>
      <c r="C1091" s="88">
        <v>-7.1211500000000001</v>
      </c>
      <c r="N1091" s="88">
        <v>12320000000</v>
      </c>
      <c r="O1091" s="88">
        <v>-8.3002070999999997</v>
      </c>
    </row>
    <row r="1092" spans="2:15" x14ac:dyDescent="0.25">
      <c r="B1092" s="88">
        <v>12480000000</v>
      </c>
      <c r="C1092" s="88">
        <v>-7.1939663999999999</v>
      </c>
      <c r="N1092" s="88">
        <v>12480000000</v>
      </c>
      <c r="O1092" s="88">
        <v>-8.1456566000000006</v>
      </c>
    </row>
    <row r="1093" spans="2:15" x14ac:dyDescent="0.25">
      <c r="B1093" s="88">
        <v>12640000000</v>
      </c>
      <c r="C1093" s="88">
        <v>-7.1723093999999996</v>
      </c>
      <c r="N1093" s="88">
        <v>12640000000</v>
      </c>
      <c r="O1093" s="88">
        <v>-8.0095338999999992</v>
      </c>
    </row>
    <row r="1094" spans="2:15" x14ac:dyDescent="0.25">
      <c r="B1094" s="88">
        <v>12800000000</v>
      </c>
      <c r="C1094" s="88">
        <v>-7.0823077999999997</v>
      </c>
      <c r="N1094" s="88">
        <v>12800000000</v>
      </c>
      <c r="O1094" s="88">
        <v>-7.9445123999999998</v>
      </c>
    </row>
    <row r="1095" spans="2:15" x14ac:dyDescent="0.25">
      <c r="B1095" s="88">
        <v>12960000000</v>
      </c>
      <c r="C1095" s="88">
        <v>-7.0393385999999998</v>
      </c>
      <c r="N1095" s="88">
        <v>12960000000</v>
      </c>
      <c r="O1095" s="88">
        <v>-7.8087406000000001</v>
      </c>
    </row>
    <row r="1096" spans="2:15" x14ac:dyDescent="0.25">
      <c r="B1096" s="88">
        <v>13120000000</v>
      </c>
      <c r="C1096" s="88">
        <v>-7.0765304999999996</v>
      </c>
      <c r="N1096" s="88">
        <v>13120000000</v>
      </c>
      <c r="O1096" s="88">
        <v>-7.7792634999999999</v>
      </c>
    </row>
    <row r="1097" spans="2:15" x14ac:dyDescent="0.25">
      <c r="B1097" s="88">
        <v>13280000000</v>
      </c>
      <c r="C1097" s="88">
        <v>-7.1797713999999999</v>
      </c>
      <c r="N1097" s="88">
        <v>13280000000</v>
      </c>
      <c r="O1097" s="88">
        <v>-7.8552213000000002</v>
      </c>
    </row>
    <row r="1098" spans="2:15" x14ac:dyDescent="0.25">
      <c r="B1098" s="88">
        <v>13440000000</v>
      </c>
      <c r="C1098" s="88">
        <v>-7.1715331000000004</v>
      </c>
      <c r="N1098" s="88">
        <v>13440000000</v>
      </c>
      <c r="O1098" s="88">
        <v>-7.9887218000000004</v>
      </c>
    </row>
    <row r="1099" spans="2:15" x14ac:dyDescent="0.25">
      <c r="B1099" s="88">
        <v>13600000000</v>
      </c>
      <c r="C1099" s="88">
        <v>-7.2030826000000001</v>
      </c>
      <c r="N1099" s="88">
        <v>13600000000</v>
      </c>
      <c r="O1099" s="88">
        <v>-8.1020640999999998</v>
      </c>
    </row>
    <row r="1100" spans="2:15" x14ac:dyDescent="0.25">
      <c r="B1100" s="88">
        <v>13760000000</v>
      </c>
      <c r="C1100" s="88">
        <v>-7.3899317</v>
      </c>
      <c r="N1100" s="88">
        <v>13760000000</v>
      </c>
      <c r="O1100" s="88">
        <v>-8.2263383999999995</v>
      </c>
    </row>
    <row r="1101" spans="2:15" x14ac:dyDescent="0.25">
      <c r="B1101" s="88">
        <v>13920000000</v>
      </c>
      <c r="C1101" s="88">
        <v>-7.5217109000000004</v>
      </c>
      <c r="N1101" s="88">
        <v>13920000000</v>
      </c>
      <c r="O1101" s="88">
        <v>-8.4716444000000006</v>
      </c>
    </row>
    <row r="1102" spans="2:15" x14ac:dyDescent="0.25">
      <c r="B1102" s="88">
        <v>14080000000</v>
      </c>
      <c r="C1102" s="88">
        <v>-7.7322892999999997</v>
      </c>
      <c r="N1102" s="88">
        <v>14080000000</v>
      </c>
      <c r="O1102" s="88">
        <v>-8.7341318000000001</v>
      </c>
    </row>
    <row r="1103" spans="2:15" x14ac:dyDescent="0.25">
      <c r="B1103" s="88">
        <v>14240000000</v>
      </c>
      <c r="C1103" s="88">
        <v>-8.0878992000000007</v>
      </c>
      <c r="N1103" s="88">
        <v>14240000000</v>
      </c>
      <c r="O1103" s="88">
        <v>-8.9381799999999991</v>
      </c>
    </row>
    <row r="1104" spans="2:15" x14ac:dyDescent="0.25">
      <c r="B1104" s="88">
        <v>14400000000</v>
      </c>
      <c r="C1104" s="88">
        <v>-8.4284592000000007</v>
      </c>
      <c r="N1104" s="88">
        <v>14400000000</v>
      </c>
      <c r="O1104" s="88">
        <v>-9.1237391999999993</v>
      </c>
    </row>
    <row r="1105" spans="2:15" x14ac:dyDescent="0.25">
      <c r="B1105" s="88">
        <v>14560000000</v>
      </c>
      <c r="C1105" s="88">
        <v>-8.6360320999999995</v>
      </c>
      <c r="N1105" s="88">
        <v>14560000000</v>
      </c>
      <c r="O1105" s="88">
        <v>-9.2941979999999997</v>
      </c>
    </row>
    <row r="1106" spans="2:15" x14ac:dyDescent="0.25">
      <c r="B1106" s="88">
        <v>14720000000</v>
      </c>
      <c r="C1106" s="88">
        <v>-8.7397899999999993</v>
      </c>
      <c r="N1106" s="88">
        <v>14720000000</v>
      </c>
      <c r="O1106" s="88">
        <v>-9.3989048000000004</v>
      </c>
    </row>
    <row r="1107" spans="2:15" x14ac:dyDescent="0.25">
      <c r="B1107" s="88">
        <v>14880000000</v>
      </c>
      <c r="C1107" s="88">
        <v>-8.9472170000000002</v>
      </c>
      <c r="N1107" s="88">
        <v>14880000000</v>
      </c>
      <c r="O1107" s="88">
        <v>-9.4115170999999993</v>
      </c>
    </row>
    <row r="1108" spans="2:15" x14ac:dyDescent="0.25">
      <c r="B1108" s="88">
        <v>15040000000</v>
      </c>
      <c r="C1108" s="88">
        <v>-9.0130605999999993</v>
      </c>
      <c r="N1108" s="88">
        <v>15040000000</v>
      </c>
      <c r="O1108" s="88">
        <v>-9.4296427000000005</v>
      </c>
    </row>
    <row r="1109" spans="2:15" x14ac:dyDescent="0.25">
      <c r="B1109" s="88">
        <v>15200000000</v>
      </c>
      <c r="C1109" s="88">
        <v>-9.0177841000000001</v>
      </c>
      <c r="N1109" s="88">
        <v>15200000000</v>
      </c>
      <c r="O1109" s="88">
        <v>-9.4615345000000008</v>
      </c>
    </row>
    <row r="1110" spans="2:15" x14ac:dyDescent="0.25">
      <c r="B1110" s="88">
        <v>15360000000</v>
      </c>
      <c r="C1110" s="88">
        <v>-8.9118767000000005</v>
      </c>
      <c r="N1110" s="88">
        <v>15360000000</v>
      </c>
      <c r="O1110" s="88">
        <v>-9.5099459</v>
      </c>
    </row>
    <row r="1111" spans="2:15" x14ac:dyDescent="0.25">
      <c r="B1111" s="88">
        <v>15520000000</v>
      </c>
      <c r="C1111" s="88">
        <v>-8.8446797999999998</v>
      </c>
      <c r="N1111" s="88">
        <v>15520000000</v>
      </c>
      <c r="O1111" s="88">
        <v>-9.5735110999999993</v>
      </c>
    </row>
    <row r="1112" spans="2:15" x14ac:dyDescent="0.25">
      <c r="B1112" s="88">
        <v>15680000000</v>
      </c>
      <c r="C1112" s="88">
        <v>-8.5943860999999995</v>
      </c>
      <c r="N1112" s="88">
        <v>15680000000</v>
      </c>
      <c r="O1112" s="88">
        <v>-9.6318579</v>
      </c>
    </row>
    <row r="1113" spans="2:15" x14ac:dyDescent="0.25">
      <c r="B1113" s="88">
        <v>15840000000</v>
      </c>
      <c r="C1113" s="88">
        <v>-8.4237994999999994</v>
      </c>
      <c r="N1113" s="88">
        <v>15840000000</v>
      </c>
      <c r="O1113" s="88">
        <v>-9.7422141999999994</v>
      </c>
    </row>
    <row r="1114" spans="2:15" x14ac:dyDescent="0.25">
      <c r="B1114" s="88">
        <v>16000000000</v>
      </c>
      <c r="C1114" s="88">
        <v>-8.2305659999999996</v>
      </c>
      <c r="N1114" s="88">
        <v>16000000000</v>
      </c>
      <c r="O1114" s="88">
        <v>-9.8119554999999998</v>
      </c>
    </row>
    <row r="1115" spans="2:15" x14ac:dyDescent="0.25">
      <c r="B1115" s="88">
        <v>16160000000</v>
      </c>
      <c r="C1115" s="88">
        <v>-8.0650949000000001</v>
      </c>
      <c r="N1115" s="88">
        <v>16160000000</v>
      </c>
      <c r="O1115" s="88">
        <v>-9.9377631999999991</v>
      </c>
    </row>
    <row r="1116" spans="2:15" x14ac:dyDescent="0.25">
      <c r="B1116" s="88">
        <v>16320000000</v>
      </c>
      <c r="C1116" s="88">
        <v>-7.9696711999999996</v>
      </c>
      <c r="N1116" s="88">
        <v>16320000000</v>
      </c>
      <c r="O1116" s="88">
        <v>-10.064587</v>
      </c>
    </row>
    <row r="1117" spans="2:15" x14ac:dyDescent="0.25">
      <c r="B1117" s="88">
        <v>16480000000</v>
      </c>
      <c r="C1117" s="88">
        <v>-8.0943965999999996</v>
      </c>
      <c r="N1117" s="88">
        <v>16480000000</v>
      </c>
      <c r="O1117" s="88">
        <v>-9.9928559999999997</v>
      </c>
    </row>
    <row r="1118" spans="2:15" x14ac:dyDescent="0.25">
      <c r="B1118" s="88">
        <v>16640000000</v>
      </c>
      <c r="C1118" s="88">
        <v>-8.2435674999999993</v>
      </c>
      <c r="N1118" s="88">
        <v>16640000000</v>
      </c>
      <c r="O1118" s="88">
        <v>-9.8492069000000004</v>
      </c>
    </row>
    <row r="1119" spans="2:15" x14ac:dyDescent="0.25">
      <c r="B1119" s="88">
        <v>16800000000</v>
      </c>
      <c r="C1119" s="88">
        <v>-8.3642473000000006</v>
      </c>
      <c r="N1119" s="88">
        <v>16800000000</v>
      </c>
      <c r="O1119" s="88">
        <v>-9.6664448000000007</v>
      </c>
    </row>
    <row r="1120" spans="2:15" x14ac:dyDescent="0.25">
      <c r="B1120" s="88">
        <v>16960000000</v>
      </c>
      <c r="C1120" s="88">
        <v>-8.4752779</v>
      </c>
      <c r="N1120" s="88">
        <v>16960000000</v>
      </c>
      <c r="O1120" s="88">
        <v>-9.5118942000000004</v>
      </c>
    </row>
    <row r="1121" spans="2:15" x14ac:dyDescent="0.25">
      <c r="B1121" s="88">
        <v>17120000000</v>
      </c>
      <c r="C1121" s="88">
        <v>-8.6956042999999994</v>
      </c>
      <c r="N1121" s="88">
        <v>17120000000</v>
      </c>
      <c r="O1121" s="88">
        <v>-9.4234323999999994</v>
      </c>
    </row>
    <row r="1122" spans="2:15" x14ac:dyDescent="0.25">
      <c r="B1122" s="88">
        <v>17280000000</v>
      </c>
      <c r="C1122" s="88">
        <v>-8.9027729000000004</v>
      </c>
      <c r="N1122" s="88">
        <v>17280000000</v>
      </c>
      <c r="O1122" s="88">
        <v>-9.3517837999999998</v>
      </c>
    </row>
    <row r="1123" spans="2:15" x14ac:dyDescent="0.25">
      <c r="B1123" s="88">
        <v>17440000000</v>
      </c>
      <c r="C1123" s="88">
        <v>-8.9850559000000008</v>
      </c>
      <c r="N1123" s="88">
        <v>17440000000</v>
      </c>
      <c r="O1123" s="88">
        <v>-9.2807282999999998</v>
      </c>
    </row>
    <row r="1124" spans="2:15" x14ac:dyDescent="0.25">
      <c r="B1124" s="88">
        <v>17600000000</v>
      </c>
      <c r="C1124" s="88">
        <v>-8.9554358000000001</v>
      </c>
      <c r="N1124" s="88">
        <v>17600000000</v>
      </c>
      <c r="O1124" s="88">
        <v>-9.2518414999999994</v>
      </c>
    </row>
    <row r="1125" spans="2:15" x14ac:dyDescent="0.25">
      <c r="B1125" s="88">
        <v>17760000000</v>
      </c>
      <c r="C1125" s="88">
        <v>-8.7823019000000002</v>
      </c>
      <c r="N1125" s="88">
        <v>17760000000</v>
      </c>
      <c r="O1125" s="88">
        <v>-9.1975365</v>
      </c>
    </row>
    <row r="1126" spans="2:15" x14ac:dyDescent="0.25">
      <c r="B1126" s="88">
        <v>17920000000</v>
      </c>
      <c r="C1126" s="88">
        <v>-8.5208492000000007</v>
      </c>
      <c r="N1126" s="88">
        <v>17920000000</v>
      </c>
      <c r="O1126" s="88">
        <v>-9.1300068000000003</v>
      </c>
    </row>
    <row r="1127" spans="2:15" x14ac:dyDescent="0.25">
      <c r="B1127" s="88">
        <v>18080000000</v>
      </c>
      <c r="C1127" s="88">
        <v>-8.1143303000000007</v>
      </c>
      <c r="N1127" s="88">
        <v>18080000000</v>
      </c>
      <c r="O1127" s="88">
        <v>-9.1285944000000008</v>
      </c>
    </row>
    <row r="1128" spans="2:15" x14ac:dyDescent="0.25">
      <c r="B1128" s="88">
        <v>18240000000</v>
      </c>
      <c r="C1128" s="88">
        <v>-7.8830198999999999</v>
      </c>
      <c r="N1128" s="88">
        <v>18240000000</v>
      </c>
      <c r="O1128" s="88">
        <v>-9.101737</v>
      </c>
    </row>
    <row r="1129" spans="2:15" x14ac:dyDescent="0.25">
      <c r="B1129" s="88">
        <v>18400000000</v>
      </c>
      <c r="C1129" s="88">
        <v>-7.7639855999999998</v>
      </c>
      <c r="N1129" s="88">
        <v>18400000000</v>
      </c>
      <c r="O1129" s="88">
        <v>-9.0425948999999992</v>
      </c>
    </row>
    <row r="1130" spans="2:15" x14ac:dyDescent="0.25">
      <c r="B1130" s="88">
        <v>18560000000</v>
      </c>
      <c r="C1130" s="88">
        <v>-7.6341413999999999</v>
      </c>
      <c r="N1130" s="88">
        <v>18560000000</v>
      </c>
      <c r="O1130" s="88">
        <v>-8.9887934000000005</v>
      </c>
    </row>
    <row r="1131" spans="2:15" x14ac:dyDescent="0.25">
      <c r="B1131" s="88">
        <v>18720000000</v>
      </c>
      <c r="C1131" s="88">
        <v>-7.5977898000000001</v>
      </c>
      <c r="N1131" s="88">
        <v>18720000000</v>
      </c>
      <c r="O1131" s="88">
        <v>-8.8880195999999998</v>
      </c>
    </row>
    <row r="1132" spans="2:15" x14ac:dyDescent="0.25">
      <c r="B1132" s="88">
        <v>18880000000</v>
      </c>
      <c r="C1132" s="88">
        <v>-7.5443410999999996</v>
      </c>
      <c r="N1132" s="88">
        <v>18880000000</v>
      </c>
      <c r="O1132" s="88">
        <v>-8.8169775000000001</v>
      </c>
    </row>
    <row r="1133" spans="2:15" x14ac:dyDescent="0.25">
      <c r="B1133" s="88">
        <v>19040000000</v>
      </c>
      <c r="C1133" s="88">
        <v>-7.5537533999999997</v>
      </c>
      <c r="N1133" s="88">
        <v>19040000000</v>
      </c>
      <c r="O1133" s="88">
        <v>-8.7437468000000003</v>
      </c>
    </row>
    <row r="1134" spans="2:15" x14ac:dyDescent="0.25">
      <c r="B1134" s="88">
        <v>19200000000</v>
      </c>
      <c r="C1134" s="88">
        <v>-7.5900941</v>
      </c>
      <c r="N1134" s="88">
        <v>19200000000</v>
      </c>
      <c r="O1134" s="88">
        <v>-8.6969519000000002</v>
      </c>
    </row>
    <row r="1135" spans="2:15" x14ac:dyDescent="0.25">
      <c r="B1135" s="88">
        <v>19360000000</v>
      </c>
      <c r="C1135" s="88">
        <v>-7.6385965000000002</v>
      </c>
      <c r="N1135" s="88">
        <v>19360000000</v>
      </c>
      <c r="O1135" s="88">
        <v>-8.6501435999999998</v>
      </c>
    </row>
    <row r="1136" spans="2:15" x14ac:dyDescent="0.25">
      <c r="B1136" s="88">
        <v>19520000000</v>
      </c>
      <c r="C1136" s="88">
        <v>-7.6168279999999999</v>
      </c>
      <c r="N1136" s="88">
        <v>19520000000</v>
      </c>
      <c r="O1136" s="88">
        <v>-8.5439634000000009</v>
      </c>
    </row>
    <row r="1137" spans="2:15" x14ac:dyDescent="0.25">
      <c r="B1137" s="88">
        <v>19680000000</v>
      </c>
      <c r="C1137" s="88">
        <v>-7.6201968000000004</v>
      </c>
      <c r="N1137" s="88">
        <v>19680000000</v>
      </c>
      <c r="O1137" s="88">
        <v>-8.4441375999999995</v>
      </c>
    </row>
    <row r="1138" spans="2:15" x14ac:dyDescent="0.25">
      <c r="B1138" s="88">
        <v>19840000000</v>
      </c>
      <c r="C1138" s="88">
        <v>-7.5985054999999999</v>
      </c>
      <c r="N1138" s="88">
        <v>19840000000</v>
      </c>
      <c r="O1138" s="88">
        <v>-8.342905</v>
      </c>
    </row>
    <row r="1139" spans="2:15" x14ac:dyDescent="0.25">
      <c r="B1139" s="88">
        <v>20000000000</v>
      </c>
      <c r="C1139" s="88">
        <v>-7.4688848999999999</v>
      </c>
      <c r="N1139" s="88">
        <v>20000000000</v>
      </c>
      <c r="O1139" s="88">
        <v>-8.3011665000000008</v>
      </c>
    </row>
    <row r="1140" spans="2:15" x14ac:dyDescent="0.25">
      <c r="B1140" s="88">
        <v>20160000000</v>
      </c>
      <c r="C1140" s="88">
        <v>-7.3800148999999999</v>
      </c>
      <c r="N1140" s="88">
        <v>20160000000</v>
      </c>
      <c r="O1140" s="88">
        <v>-8.1679907000000007</v>
      </c>
    </row>
    <row r="1141" spans="2:15" x14ac:dyDescent="0.25">
      <c r="B1141" s="88">
        <v>20320000000</v>
      </c>
      <c r="C1141" s="88">
        <v>-7.4480852999999998</v>
      </c>
      <c r="N1141" s="88">
        <v>20320000000</v>
      </c>
      <c r="O1141" s="88">
        <v>-8.1281528000000005</v>
      </c>
    </row>
    <row r="1142" spans="2:15" x14ac:dyDescent="0.25">
      <c r="B1142" s="88">
        <v>20480000000</v>
      </c>
      <c r="C1142" s="88">
        <v>-7.5288171999999998</v>
      </c>
      <c r="N1142" s="88">
        <v>20480000000</v>
      </c>
      <c r="O1142" s="88">
        <v>-8.0167722999999995</v>
      </c>
    </row>
    <row r="1143" spans="2:15" x14ac:dyDescent="0.25">
      <c r="B1143" s="88">
        <v>20640000000</v>
      </c>
      <c r="C1143" s="88">
        <v>-7.5821385000000001</v>
      </c>
      <c r="N1143" s="88">
        <v>20640000000</v>
      </c>
      <c r="O1143" s="88">
        <v>-7.8939838</v>
      </c>
    </row>
    <row r="1144" spans="2:15" x14ac:dyDescent="0.25">
      <c r="B1144" s="88">
        <v>20800000000</v>
      </c>
      <c r="C1144" s="88">
        <v>-7.6142405999999996</v>
      </c>
      <c r="N1144" s="88">
        <v>20800000000</v>
      </c>
      <c r="O1144" s="88">
        <v>-7.8935890000000004</v>
      </c>
    </row>
    <row r="1145" spans="2:15" x14ac:dyDescent="0.25">
      <c r="B1145" s="88">
        <v>20960000000</v>
      </c>
      <c r="C1145" s="88">
        <v>-7.6110606000000001</v>
      </c>
      <c r="N1145" s="88">
        <v>20960000000</v>
      </c>
      <c r="O1145" s="88">
        <v>-7.8851870999999996</v>
      </c>
    </row>
    <row r="1146" spans="2:15" x14ac:dyDescent="0.25">
      <c r="B1146" s="88">
        <v>21120000000</v>
      </c>
      <c r="C1146" s="88">
        <v>-7.4963207000000001</v>
      </c>
      <c r="N1146" s="88">
        <v>21120000000</v>
      </c>
      <c r="O1146" s="88">
        <v>-7.8950547999999996</v>
      </c>
    </row>
    <row r="1147" spans="2:15" x14ac:dyDescent="0.25">
      <c r="B1147" s="88">
        <v>21280000000</v>
      </c>
      <c r="C1147" s="88">
        <v>-7.3382797000000002</v>
      </c>
      <c r="N1147" s="88">
        <v>21280000000</v>
      </c>
      <c r="O1147" s="88">
        <v>-8.0174912999999997</v>
      </c>
    </row>
    <row r="1148" spans="2:15" x14ac:dyDescent="0.25">
      <c r="B1148" s="88">
        <v>21440000000</v>
      </c>
      <c r="C1148" s="88">
        <v>-7.2067809</v>
      </c>
      <c r="N1148" s="88">
        <v>21440000000</v>
      </c>
      <c r="O1148" s="88">
        <v>-8.0954560999999998</v>
      </c>
    </row>
    <row r="1149" spans="2:15" x14ac:dyDescent="0.25">
      <c r="B1149" s="88">
        <v>21600000000</v>
      </c>
      <c r="C1149" s="88">
        <v>-7.2442970000000004</v>
      </c>
      <c r="N1149" s="88">
        <v>21600000000</v>
      </c>
      <c r="O1149" s="88">
        <v>-8.2588530000000002</v>
      </c>
    </row>
    <row r="1150" spans="2:15" x14ac:dyDescent="0.25">
      <c r="B1150" s="88">
        <v>21760000000</v>
      </c>
      <c r="C1150" s="88">
        <v>-7.3697476000000002</v>
      </c>
      <c r="N1150" s="88">
        <v>21760000000</v>
      </c>
      <c r="O1150" s="88">
        <v>-8.4814986999999995</v>
      </c>
    </row>
    <row r="1151" spans="2:15" x14ac:dyDescent="0.25">
      <c r="B1151" s="88">
        <v>21920000000</v>
      </c>
      <c r="C1151" s="88">
        <v>-7.5726775999999996</v>
      </c>
      <c r="N1151" s="88">
        <v>21920000000</v>
      </c>
      <c r="O1151" s="88">
        <v>-8.6941165999999992</v>
      </c>
    </row>
    <row r="1152" spans="2:15" x14ac:dyDescent="0.25">
      <c r="B1152" s="88">
        <v>22080000000</v>
      </c>
      <c r="C1152" s="88">
        <v>-7.8486422999999998</v>
      </c>
      <c r="N1152" s="88">
        <v>22080000000</v>
      </c>
      <c r="O1152" s="88">
        <v>-8.7838429999999992</v>
      </c>
    </row>
    <row r="1153" spans="2:15" x14ac:dyDescent="0.25">
      <c r="B1153" s="88">
        <v>22240000000</v>
      </c>
      <c r="C1153" s="88">
        <v>-8.1432228000000002</v>
      </c>
      <c r="N1153" s="88">
        <v>22240000000</v>
      </c>
      <c r="O1153" s="88">
        <v>-8.9116973999999995</v>
      </c>
    </row>
    <row r="1154" spans="2:15" x14ac:dyDescent="0.25">
      <c r="B1154" s="88">
        <v>22400000000</v>
      </c>
      <c r="C1154" s="88">
        <v>-8.4158477999999999</v>
      </c>
      <c r="N1154" s="88">
        <v>22400000000</v>
      </c>
      <c r="O1154" s="88">
        <v>-9.0988778999999997</v>
      </c>
    </row>
    <row r="1155" spans="2:15" x14ac:dyDescent="0.25">
      <c r="B1155" s="88">
        <v>22560000000</v>
      </c>
      <c r="C1155" s="88">
        <v>-8.7378101000000008</v>
      </c>
      <c r="N1155" s="88">
        <v>22560000000</v>
      </c>
      <c r="O1155" s="88">
        <v>-9.2992687000000007</v>
      </c>
    </row>
    <row r="1156" spans="2:15" x14ac:dyDescent="0.25">
      <c r="B1156" s="88">
        <v>22720000000</v>
      </c>
      <c r="C1156" s="88">
        <v>-8.9621229000000007</v>
      </c>
      <c r="N1156" s="88">
        <v>22720000000</v>
      </c>
      <c r="O1156" s="88">
        <v>-9.4400349000000006</v>
      </c>
    </row>
    <row r="1157" spans="2:15" x14ac:dyDescent="0.25">
      <c r="B1157" s="88">
        <v>22880000000</v>
      </c>
      <c r="C1157" s="88">
        <v>-9.1633711000000009</v>
      </c>
      <c r="N1157" s="88">
        <v>22880000000</v>
      </c>
      <c r="O1157" s="88">
        <v>-9.4921932000000009</v>
      </c>
    </row>
    <row r="1158" spans="2:15" x14ac:dyDescent="0.25">
      <c r="B1158" s="88">
        <v>23040000000</v>
      </c>
      <c r="C1158" s="88">
        <v>-9.0539999000000009</v>
      </c>
      <c r="N1158" s="88">
        <v>23040000000</v>
      </c>
      <c r="O1158" s="88">
        <v>-9.4689159000000007</v>
      </c>
    </row>
    <row r="1159" spans="2:15" x14ac:dyDescent="0.25">
      <c r="B1159" s="88">
        <v>23200000000</v>
      </c>
      <c r="C1159" s="88">
        <v>-8.9283543000000005</v>
      </c>
      <c r="N1159" s="88">
        <v>23200000000</v>
      </c>
      <c r="O1159" s="88">
        <v>-9.4452105</v>
      </c>
    </row>
    <row r="1160" spans="2:15" x14ac:dyDescent="0.25">
      <c r="B1160" s="88">
        <v>23360000000</v>
      </c>
      <c r="C1160" s="88">
        <v>-8.7991075999999993</v>
      </c>
      <c r="N1160" s="88">
        <v>23360000000</v>
      </c>
      <c r="O1160" s="88">
        <v>-9.3826990000000006</v>
      </c>
    </row>
    <row r="1161" spans="2:15" x14ac:dyDescent="0.25">
      <c r="B1161" s="88">
        <v>23520000000</v>
      </c>
      <c r="C1161" s="88">
        <v>-8.679945</v>
      </c>
      <c r="N1161" s="88">
        <v>23520000000</v>
      </c>
      <c r="O1161" s="88">
        <v>-9.3508711000000009</v>
      </c>
    </row>
    <row r="1162" spans="2:15" x14ac:dyDescent="0.25">
      <c r="B1162" s="88">
        <v>23680000000</v>
      </c>
      <c r="C1162" s="88">
        <v>-8.5390262999999997</v>
      </c>
      <c r="N1162" s="88">
        <v>23680000000</v>
      </c>
      <c r="O1162" s="88">
        <v>-9.3663291999999991</v>
      </c>
    </row>
    <row r="1163" spans="2:15" x14ac:dyDescent="0.25">
      <c r="B1163" s="88">
        <v>23840000000</v>
      </c>
      <c r="C1163" s="88">
        <v>-8.5389508999999997</v>
      </c>
      <c r="N1163" s="88">
        <v>23840000000</v>
      </c>
      <c r="O1163" s="88">
        <v>-9.4815377999999999</v>
      </c>
    </row>
    <row r="1164" spans="2:15" x14ac:dyDescent="0.25">
      <c r="B1164" s="88">
        <v>24000000000</v>
      </c>
      <c r="C1164" s="88">
        <v>-8.5694551000000008</v>
      </c>
      <c r="N1164" s="88">
        <v>24000000000</v>
      </c>
      <c r="O1164" s="88">
        <v>-9.4890536999999995</v>
      </c>
    </row>
    <row r="1165" spans="2:15" x14ac:dyDescent="0.25">
      <c r="B1165" s="88">
        <v>24160000000</v>
      </c>
      <c r="C1165" s="88">
        <v>-8.6755466000000006</v>
      </c>
      <c r="N1165" s="88">
        <v>24160000000</v>
      </c>
      <c r="O1165" s="88">
        <v>-9.4525308999999993</v>
      </c>
    </row>
    <row r="1166" spans="2:15" x14ac:dyDescent="0.25">
      <c r="B1166" s="88">
        <v>24320000000</v>
      </c>
      <c r="C1166" s="88">
        <v>-8.7251024000000008</v>
      </c>
      <c r="N1166" s="88">
        <v>24320000000</v>
      </c>
      <c r="O1166" s="88">
        <v>-9.4360104000000007</v>
      </c>
    </row>
    <row r="1167" spans="2:15" x14ac:dyDescent="0.25">
      <c r="B1167" s="88">
        <v>24480000000</v>
      </c>
      <c r="C1167" s="88">
        <v>-8.6136751</v>
      </c>
      <c r="N1167" s="88">
        <v>24480000000</v>
      </c>
      <c r="O1167" s="88">
        <v>-9.5160608</v>
      </c>
    </row>
    <row r="1168" spans="2:15" x14ac:dyDescent="0.25">
      <c r="B1168" s="88">
        <v>24640000000</v>
      </c>
      <c r="C1168" s="88">
        <v>-8.4976587000000006</v>
      </c>
      <c r="N1168" s="88">
        <v>24640000000</v>
      </c>
      <c r="O1168" s="88">
        <v>-9.5653466999999992</v>
      </c>
    </row>
    <row r="1169" spans="2:15" x14ac:dyDescent="0.25">
      <c r="B1169" s="88">
        <v>24800000000</v>
      </c>
      <c r="C1169" s="88">
        <v>-8.4280348000000007</v>
      </c>
      <c r="N1169" s="88">
        <v>24800000000</v>
      </c>
      <c r="O1169" s="88">
        <v>-9.6424731999999995</v>
      </c>
    </row>
    <row r="1170" spans="2:15" x14ac:dyDescent="0.25">
      <c r="B1170" s="88">
        <v>24960000000</v>
      </c>
      <c r="C1170" s="88">
        <v>-8.5259532999999994</v>
      </c>
      <c r="N1170" s="88">
        <v>24960000000</v>
      </c>
      <c r="O1170" s="88">
        <v>-9.7719374000000006</v>
      </c>
    </row>
    <row r="1171" spans="2:15" x14ac:dyDescent="0.25">
      <c r="B1171" s="88">
        <v>25120000000</v>
      </c>
      <c r="C1171" s="88">
        <v>-8.7161016</v>
      </c>
      <c r="N1171" s="88">
        <v>25120000000</v>
      </c>
      <c r="O1171" s="88">
        <v>-9.8952922999999995</v>
      </c>
    </row>
    <row r="1172" spans="2:15" x14ac:dyDescent="0.25">
      <c r="B1172" s="88">
        <v>25280000000</v>
      </c>
      <c r="C1172" s="88">
        <v>-8.7849778999999995</v>
      </c>
      <c r="N1172" s="88">
        <v>25280000000</v>
      </c>
      <c r="O1172" s="88">
        <v>-10.058211</v>
      </c>
    </row>
    <row r="1173" spans="2:15" x14ac:dyDescent="0.25">
      <c r="B1173" s="88">
        <v>25440000000</v>
      </c>
      <c r="C1173" s="88">
        <v>-8.6653395</v>
      </c>
      <c r="N1173" s="88">
        <v>25440000000</v>
      </c>
      <c r="O1173" s="88">
        <v>-10.050193999999999</v>
      </c>
    </row>
    <row r="1174" spans="2:15" x14ac:dyDescent="0.25">
      <c r="B1174" s="88">
        <v>25600000000</v>
      </c>
      <c r="C1174" s="88">
        <v>-8.8768597000000007</v>
      </c>
      <c r="N1174" s="88">
        <v>25600000000</v>
      </c>
      <c r="O1174" s="88">
        <v>-10.176474000000001</v>
      </c>
    </row>
    <row r="1175" spans="2:15" x14ac:dyDescent="0.25">
      <c r="B1175" s="88">
        <v>25760000000</v>
      </c>
      <c r="C1175" s="88">
        <v>-8.9009914000000006</v>
      </c>
      <c r="N1175" s="88">
        <v>25760000000</v>
      </c>
      <c r="O1175" s="88">
        <v>-10.199206999999999</v>
      </c>
    </row>
    <row r="1176" spans="2:15" x14ac:dyDescent="0.25">
      <c r="B1176" s="88">
        <v>25920000000</v>
      </c>
      <c r="C1176" s="88">
        <v>-8.8829165000000003</v>
      </c>
      <c r="N1176" s="88">
        <v>25920000000</v>
      </c>
      <c r="O1176" s="88">
        <v>-10.255514</v>
      </c>
    </row>
    <row r="1177" spans="2:15" x14ac:dyDescent="0.25">
      <c r="B1177" s="88">
        <v>26080000000</v>
      </c>
      <c r="C1177" s="88">
        <v>-9.2129717000000007</v>
      </c>
      <c r="N1177" s="88">
        <v>26080000000</v>
      </c>
      <c r="O1177" s="88">
        <v>-10.40493</v>
      </c>
    </row>
    <row r="1178" spans="2:15" x14ac:dyDescent="0.25">
      <c r="B1178" s="88">
        <v>26240000000</v>
      </c>
      <c r="C1178" s="88">
        <v>-9.2885065000000004</v>
      </c>
      <c r="N1178" s="88">
        <v>26240000000</v>
      </c>
      <c r="O1178" s="88">
        <v>-10.447282</v>
      </c>
    </row>
    <row r="1179" spans="2:15" x14ac:dyDescent="0.25">
      <c r="B1179" s="88">
        <v>26400000000</v>
      </c>
      <c r="C1179" s="88">
        <v>-9.5369519999999994</v>
      </c>
      <c r="N1179" s="88">
        <v>26400000000</v>
      </c>
      <c r="O1179" s="88">
        <v>-10.641401</v>
      </c>
    </row>
    <row r="1180" spans="2:15" x14ac:dyDescent="0.25">
      <c r="B1180" s="88">
        <v>26560000000</v>
      </c>
      <c r="C1180" s="88">
        <v>-9.8897238000000005</v>
      </c>
      <c r="N1180" s="88">
        <v>26560000000</v>
      </c>
      <c r="O1180" s="88">
        <v>-10.758901</v>
      </c>
    </row>
    <row r="1181" spans="2:15" x14ac:dyDescent="0.25">
      <c r="B1181" s="88">
        <v>26720000000</v>
      </c>
      <c r="C1181" s="88">
        <v>-9.5394801999999999</v>
      </c>
      <c r="N1181" s="88">
        <v>26720000000</v>
      </c>
      <c r="O1181" s="88">
        <v>-10.501326000000001</v>
      </c>
    </row>
    <row r="1182" spans="2:15" x14ac:dyDescent="0.25">
      <c r="B1182" s="88">
        <v>26880000000</v>
      </c>
      <c r="C1182" s="88">
        <v>-9.7838820999999996</v>
      </c>
      <c r="N1182" s="88">
        <v>26880000000</v>
      </c>
      <c r="O1182" s="88">
        <v>-10.460381999999999</v>
      </c>
    </row>
    <row r="1183" spans="2:15" x14ac:dyDescent="0.25">
      <c r="B1183" s="88">
        <v>27040000000</v>
      </c>
      <c r="C1183" s="88">
        <v>-9.6877718000000002</v>
      </c>
      <c r="N1183" s="88">
        <v>27040000000</v>
      </c>
      <c r="O1183" s="88">
        <v>-10.300349000000001</v>
      </c>
    </row>
    <row r="1184" spans="2:15" x14ac:dyDescent="0.25">
      <c r="B1184" s="88">
        <v>27200000000</v>
      </c>
      <c r="C1184" s="88">
        <v>-9.7532063000000004</v>
      </c>
      <c r="N1184" s="88">
        <v>27200000000</v>
      </c>
      <c r="O1184" s="88">
        <v>-10.348262</v>
      </c>
    </row>
    <row r="1185" spans="2:15" x14ac:dyDescent="0.25">
      <c r="B1185" s="88">
        <v>27360000000</v>
      </c>
      <c r="C1185" s="88">
        <v>-9.6399050000000006</v>
      </c>
      <c r="N1185" s="88">
        <v>27360000000</v>
      </c>
      <c r="O1185" s="88">
        <v>-10.366209</v>
      </c>
    </row>
    <row r="1186" spans="2:15" x14ac:dyDescent="0.25">
      <c r="B1186" s="88">
        <v>27520000000</v>
      </c>
      <c r="C1186" s="88">
        <v>-9.4051074999999997</v>
      </c>
      <c r="N1186" s="88">
        <v>27520000000</v>
      </c>
      <c r="O1186" s="88">
        <v>-10.338284</v>
      </c>
    </row>
    <row r="1187" spans="2:15" x14ac:dyDescent="0.25">
      <c r="B1187" s="88">
        <v>27680000000</v>
      </c>
      <c r="C1187" s="88">
        <v>-9.4340981999999993</v>
      </c>
      <c r="N1187" s="88">
        <v>27680000000</v>
      </c>
      <c r="O1187" s="88">
        <v>-10.396381</v>
      </c>
    </row>
    <row r="1188" spans="2:15" x14ac:dyDescent="0.25">
      <c r="B1188" s="88">
        <v>27840000000</v>
      </c>
      <c r="C1188" s="88">
        <v>-9.2886181000000008</v>
      </c>
      <c r="N1188" s="88">
        <v>27840000000</v>
      </c>
      <c r="O1188" s="88">
        <v>-10.39274</v>
      </c>
    </row>
    <row r="1189" spans="2:15" x14ac:dyDescent="0.25">
      <c r="B1189" s="88">
        <v>28000000000</v>
      </c>
      <c r="C1189" s="88">
        <v>-9.1610364999999998</v>
      </c>
      <c r="N1189" s="88">
        <v>28000000000</v>
      </c>
      <c r="O1189" s="88">
        <v>-10.431958</v>
      </c>
    </row>
    <row r="1190" spans="2:15" x14ac:dyDescent="0.25">
      <c r="B1190" s="88">
        <v>28160000000</v>
      </c>
      <c r="C1190" s="88">
        <v>-8.8780117000000001</v>
      </c>
      <c r="N1190" s="88">
        <v>28160000000</v>
      </c>
      <c r="O1190" s="88">
        <v>-10.300117999999999</v>
      </c>
    </row>
    <row r="1191" spans="2:15" x14ac:dyDescent="0.25">
      <c r="B1191" s="88">
        <v>28320000000</v>
      </c>
      <c r="C1191" s="88">
        <v>-8.8668451000000008</v>
      </c>
      <c r="N1191" s="88">
        <v>28320000000</v>
      </c>
      <c r="O1191" s="88">
        <v>-10.243392999999999</v>
      </c>
    </row>
    <row r="1192" spans="2:15" x14ac:dyDescent="0.25">
      <c r="B1192" s="88">
        <v>28480000000</v>
      </c>
      <c r="C1192" s="88">
        <v>-8.7889414000000006</v>
      </c>
      <c r="N1192" s="88">
        <v>28480000000</v>
      </c>
      <c r="O1192" s="88">
        <v>-10.186559000000001</v>
      </c>
    </row>
    <row r="1193" spans="2:15" x14ac:dyDescent="0.25">
      <c r="B1193" s="88">
        <v>28640000000</v>
      </c>
      <c r="C1193" s="88">
        <v>-8.7142123999999992</v>
      </c>
      <c r="N1193" s="88">
        <v>28640000000</v>
      </c>
      <c r="O1193" s="88">
        <v>-10.035500000000001</v>
      </c>
    </row>
    <row r="1194" spans="2:15" x14ac:dyDescent="0.25">
      <c r="B1194" s="88">
        <v>28800000000</v>
      </c>
      <c r="C1194" s="88">
        <v>-8.7706108</v>
      </c>
      <c r="N1194" s="88">
        <v>28800000000</v>
      </c>
      <c r="O1194" s="88">
        <v>-9.9740170999999993</v>
      </c>
    </row>
    <row r="1195" spans="2:15" x14ac:dyDescent="0.25">
      <c r="B1195" s="88">
        <v>28960000000</v>
      </c>
      <c r="C1195" s="88">
        <v>-8.7017430999999998</v>
      </c>
      <c r="N1195" s="88">
        <v>28960000000</v>
      </c>
      <c r="O1195" s="88">
        <v>-9.8914795000000009</v>
      </c>
    </row>
    <row r="1196" spans="2:15" x14ac:dyDescent="0.25">
      <c r="B1196" s="88">
        <v>29120000000</v>
      </c>
      <c r="C1196" s="88">
        <v>-8.8032073999999998</v>
      </c>
      <c r="N1196" s="88">
        <v>29120000000</v>
      </c>
      <c r="O1196" s="88">
        <v>-9.8541775000000005</v>
      </c>
    </row>
    <row r="1197" spans="2:15" x14ac:dyDescent="0.25">
      <c r="B1197" s="88">
        <v>29280000000</v>
      </c>
      <c r="C1197" s="88">
        <v>-8.8872108000000001</v>
      </c>
      <c r="N1197" s="88">
        <v>29280000000</v>
      </c>
      <c r="O1197" s="88">
        <v>-9.8542556999999995</v>
      </c>
    </row>
    <row r="1198" spans="2:15" x14ac:dyDescent="0.25">
      <c r="B1198" s="88">
        <v>29440000000</v>
      </c>
      <c r="C1198" s="88">
        <v>-9.0313271999999998</v>
      </c>
      <c r="N1198" s="88">
        <v>29440000000</v>
      </c>
      <c r="O1198" s="88">
        <v>-9.9324703000000003</v>
      </c>
    </row>
    <row r="1199" spans="2:15" x14ac:dyDescent="0.25">
      <c r="B1199" s="88">
        <v>29600000000</v>
      </c>
      <c r="C1199" s="88">
        <v>-9.2527846999999994</v>
      </c>
      <c r="N1199" s="88">
        <v>29600000000</v>
      </c>
      <c r="O1199" s="88">
        <v>-10.100773</v>
      </c>
    </row>
    <row r="1200" spans="2:15" x14ac:dyDescent="0.25">
      <c r="B1200" s="88">
        <v>29760000000</v>
      </c>
      <c r="C1200" s="88">
        <v>-9.2987927999999993</v>
      </c>
      <c r="N1200" s="88">
        <v>29760000000</v>
      </c>
      <c r="O1200" s="88">
        <v>-10.174920999999999</v>
      </c>
    </row>
    <row r="1201" spans="2:15" x14ac:dyDescent="0.25">
      <c r="B1201" s="88">
        <v>29920000000</v>
      </c>
      <c r="C1201" s="88">
        <v>-9.4977845999999992</v>
      </c>
      <c r="N1201" s="88">
        <v>29920000000</v>
      </c>
      <c r="O1201" s="88">
        <v>-10.407816</v>
      </c>
    </row>
    <row r="1202" spans="2:15" x14ac:dyDescent="0.25">
      <c r="B1202" s="88">
        <v>30080000000</v>
      </c>
      <c r="C1202" s="88">
        <v>-9.7522955000000007</v>
      </c>
      <c r="N1202" s="88">
        <v>30080000000</v>
      </c>
      <c r="O1202" s="88">
        <v>-10.6653</v>
      </c>
    </row>
    <row r="1203" spans="2:15" x14ac:dyDescent="0.25">
      <c r="B1203" s="88">
        <v>30240000000</v>
      </c>
      <c r="C1203" s="88">
        <v>-10.047978000000001</v>
      </c>
      <c r="N1203" s="88">
        <v>30240000000</v>
      </c>
      <c r="O1203" s="88">
        <v>-11.071445000000001</v>
      </c>
    </row>
    <row r="1204" spans="2:15" x14ac:dyDescent="0.25">
      <c r="B1204" s="88">
        <v>30400000000</v>
      </c>
      <c r="C1204" s="88">
        <v>-10.14231</v>
      </c>
      <c r="N1204" s="88">
        <v>30400000000</v>
      </c>
      <c r="O1204" s="88">
        <v>-11.285377</v>
      </c>
    </row>
    <row r="1205" spans="2:15" x14ac:dyDescent="0.25">
      <c r="B1205" s="88">
        <v>30560000000</v>
      </c>
      <c r="C1205" s="88">
        <v>-10.503522999999999</v>
      </c>
      <c r="N1205" s="88">
        <v>30560000000</v>
      </c>
      <c r="O1205" s="88">
        <v>-11.637543000000001</v>
      </c>
    </row>
    <row r="1206" spans="2:15" x14ac:dyDescent="0.25">
      <c r="B1206" s="88">
        <v>30720000000</v>
      </c>
      <c r="C1206" s="88">
        <v>-11.348258</v>
      </c>
      <c r="N1206" s="88">
        <v>30720000000</v>
      </c>
      <c r="O1206" s="88">
        <v>-12.126893000000001</v>
      </c>
    </row>
    <row r="1207" spans="2:15" x14ac:dyDescent="0.25">
      <c r="B1207" s="88">
        <v>30880000000</v>
      </c>
      <c r="C1207" s="88">
        <v>-12.640549</v>
      </c>
      <c r="N1207" s="88">
        <v>30880000000</v>
      </c>
      <c r="O1207" s="88">
        <v>-12.720178000000001</v>
      </c>
    </row>
    <row r="1208" spans="2:15" x14ac:dyDescent="0.25">
      <c r="B1208" s="88">
        <v>31040000000</v>
      </c>
      <c r="C1208" s="88">
        <v>-14.019474000000001</v>
      </c>
      <c r="N1208" s="88">
        <v>31040000000</v>
      </c>
      <c r="O1208" s="88">
        <v>-13.310078000000001</v>
      </c>
    </row>
    <row r="1209" spans="2:15" x14ac:dyDescent="0.25">
      <c r="B1209" s="88">
        <v>31200000000</v>
      </c>
      <c r="C1209" s="88">
        <v>-18.805637000000001</v>
      </c>
      <c r="N1209" s="88">
        <v>31200000000</v>
      </c>
      <c r="O1209" s="88">
        <v>-14.226172999999999</v>
      </c>
    </row>
    <row r="1210" spans="2:15" x14ac:dyDescent="0.25">
      <c r="B1210" s="88">
        <v>31360000000</v>
      </c>
      <c r="C1210" s="88">
        <v>-23.608473</v>
      </c>
      <c r="N1210" s="88">
        <v>31360000000</v>
      </c>
      <c r="O1210" s="88">
        <v>-15.08996</v>
      </c>
    </row>
    <row r="1211" spans="2:15" x14ac:dyDescent="0.25">
      <c r="B1211" s="88">
        <v>31520000000</v>
      </c>
      <c r="C1211" s="88">
        <v>-30.240728000000001</v>
      </c>
      <c r="N1211" s="88">
        <v>31520000000</v>
      </c>
      <c r="O1211" s="88">
        <v>-16.484175</v>
      </c>
    </row>
    <row r="1212" spans="2:15" x14ac:dyDescent="0.25">
      <c r="B1212" s="88">
        <v>31680000000</v>
      </c>
      <c r="C1212" s="88">
        <v>-34.065632000000001</v>
      </c>
      <c r="N1212" s="88">
        <v>31680000000</v>
      </c>
      <c r="O1212" s="88">
        <v>-17.850151</v>
      </c>
    </row>
    <row r="1213" spans="2:15" x14ac:dyDescent="0.25">
      <c r="B1213" s="88">
        <v>31840000000</v>
      </c>
      <c r="C1213" s="88">
        <v>-35.310138999999999</v>
      </c>
      <c r="N1213" s="88">
        <v>31840000000</v>
      </c>
      <c r="O1213" s="88">
        <v>-18.734514000000001</v>
      </c>
    </row>
    <row r="1214" spans="2:15" x14ac:dyDescent="0.25">
      <c r="B1214" s="88">
        <v>32000000000</v>
      </c>
      <c r="C1214" s="88">
        <v>-37.232348999999999</v>
      </c>
      <c r="N1214" s="88">
        <v>32000000000</v>
      </c>
      <c r="O1214" s="88">
        <v>-19.751294999999999</v>
      </c>
    </row>
    <row r="1215" spans="2:15" x14ac:dyDescent="0.25">
      <c r="B1215" s="88">
        <v>32160000000</v>
      </c>
      <c r="C1215" s="88">
        <v>-34.606864999999999</v>
      </c>
      <c r="N1215" s="88">
        <v>32160000000</v>
      </c>
      <c r="O1215" s="88">
        <v>-18.764084</v>
      </c>
    </row>
    <row r="1216" spans="2:15" x14ac:dyDescent="0.25">
      <c r="B1216" s="88">
        <v>32320000000</v>
      </c>
      <c r="C1216" s="88">
        <v>-40.773482999999999</v>
      </c>
      <c r="N1216" s="88">
        <v>32320000000</v>
      </c>
      <c r="O1216" s="88">
        <v>-17.865933999999999</v>
      </c>
    </row>
    <row r="1217" spans="2:15" x14ac:dyDescent="0.25">
      <c r="B1217" s="88">
        <v>32480000000</v>
      </c>
      <c r="C1217" s="88">
        <v>-57.567711000000003</v>
      </c>
      <c r="N1217" s="88">
        <v>32480000000</v>
      </c>
      <c r="O1217" s="88">
        <v>-16.935745000000001</v>
      </c>
    </row>
    <row r="1218" spans="2:15" x14ac:dyDescent="0.25">
      <c r="B1218" s="88">
        <v>32640000000</v>
      </c>
      <c r="C1218" s="88">
        <v>-55.834690000000002</v>
      </c>
      <c r="N1218" s="88">
        <v>32640000000</v>
      </c>
      <c r="O1218" s="88">
        <v>-15.745481</v>
      </c>
    </row>
    <row r="1219" spans="2:15" x14ac:dyDescent="0.25">
      <c r="B1219" s="88">
        <v>32800000000</v>
      </c>
      <c r="C1219" s="88">
        <v>-61.609282999999998</v>
      </c>
      <c r="N1219" s="88">
        <v>32800000000</v>
      </c>
      <c r="O1219" s="88">
        <v>-14.796749</v>
      </c>
    </row>
    <row r="1220" spans="2:15" x14ac:dyDescent="0.25">
      <c r="B1220" s="88">
        <v>32960000000</v>
      </c>
      <c r="C1220" s="88">
        <v>-57.642947999999997</v>
      </c>
      <c r="N1220" s="88">
        <v>32960000000</v>
      </c>
      <c r="O1220" s="88">
        <v>-14.461541</v>
      </c>
    </row>
    <row r="1221" spans="2:15" x14ac:dyDescent="0.25">
      <c r="B1221" s="88">
        <v>33120000000</v>
      </c>
      <c r="C1221" s="88">
        <v>-37.502124999999999</v>
      </c>
      <c r="N1221" s="88">
        <v>33120000000</v>
      </c>
      <c r="O1221" s="88">
        <v>-14.660647000000001</v>
      </c>
    </row>
    <row r="1222" spans="2:15" x14ac:dyDescent="0.25">
      <c r="B1222" s="88">
        <v>33280000000</v>
      </c>
      <c r="C1222" s="88">
        <v>-24.954961999999998</v>
      </c>
      <c r="N1222" s="88">
        <v>33280000000</v>
      </c>
      <c r="O1222" s="88">
        <v>-15.751059</v>
      </c>
    </row>
    <row r="1223" spans="2:15" x14ac:dyDescent="0.25">
      <c r="B1223" s="88">
        <v>33440000000</v>
      </c>
      <c r="C1223" s="88">
        <v>-18.686806000000001</v>
      </c>
      <c r="N1223" s="88">
        <v>33440000000</v>
      </c>
      <c r="O1223" s="88">
        <v>-17.352271999999999</v>
      </c>
    </row>
    <row r="1224" spans="2:15" x14ac:dyDescent="0.25">
      <c r="B1224" s="88">
        <v>33600000000</v>
      </c>
      <c r="C1224" s="88">
        <v>-16.065263999999999</v>
      </c>
      <c r="N1224" s="88">
        <v>33600000000</v>
      </c>
      <c r="O1224" s="88">
        <v>-18.864409999999999</v>
      </c>
    </row>
    <row r="1225" spans="2:15" x14ac:dyDescent="0.25">
      <c r="B1225" s="88">
        <v>33760000000</v>
      </c>
      <c r="C1225" s="88">
        <v>-15.74011</v>
      </c>
      <c r="N1225" s="88">
        <v>33760000000</v>
      </c>
      <c r="O1225" s="88">
        <v>-21.466581000000001</v>
      </c>
    </row>
    <row r="1226" spans="2:15" x14ac:dyDescent="0.25">
      <c r="B1226" s="88">
        <v>33920000000</v>
      </c>
      <c r="C1226" s="88">
        <v>-15.934015</v>
      </c>
      <c r="N1226" s="88">
        <v>33920000000</v>
      </c>
      <c r="O1226" s="88">
        <v>-24.803256999999999</v>
      </c>
    </row>
    <row r="1227" spans="2:15" x14ac:dyDescent="0.25">
      <c r="B1227" s="88">
        <v>34080000000</v>
      </c>
      <c r="C1227" s="88">
        <v>-16.726870999999999</v>
      </c>
      <c r="N1227" s="88">
        <v>34080000000</v>
      </c>
      <c r="O1227" s="88">
        <v>-29.534929000000002</v>
      </c>
    </row>
    <row r="1228" spans="2:15" x14ac:dyDescent="0.25">
      <c r="B1228" s="88">
        <v>34240000000</v>
      </c>
      <c r="C1228" s="88">
        <v>-18.157253000000001</v>
      </c>
      <c r="N1228" s="88">
        <v>34240000000</v>
      </c>
      <c r="O1228" s="88">
        <v>-35.041676000000002</v>
      </c>
    </row>
    <row r="1229" spans="2:15" x14ac:dyDescent="0.25">
      <c r="B1229" s="88">
        <v>34400000000</v>
      </c>
      <c r="C1229" s="88">
        <v>-19.693617</v>
      </c>
      <c r="N1229" s="88">
        <v>34400000000</v>
      </c>
      <c r="O1229" s="88">
        <v>-38.859530999999997</v>
      </c>
    </row>
    <row r="1230" spans="2:15" x14ac:dyDescent="0.25">
      <c r="B1230" s="88">
        <v>34560000000</v>
      </c>
      <c r="C1230" s="88">
        <v>-20.461507999999998</v>
      </c>
      <c r="N1230" s="88">
        <v>34560000000</v>
      </c>
      <c r="O1230" s="88">
        <v>-39.59478</v>
      </c>
    </row>
    <row r="1231" spans="2:15" x14ac:dyDescent="0.25">
      <c r="B1231" s="88">
        <v>34720000000</v>
      </c>
      <c r="C1231" s="88">
        <v>-20.227941999999999</v>
      </c>
      <c r="N1231" s="88">
        <v>34720000000</v>
      </c>
      <c r="O1231" s="88">
        <v>-36.686450999999998</v>
      </c>
    </row>
    <row r="1232" spans="2:15" x14ac:dyDescent="0.25">
      <c r="B1232" s="88">
        <v>34880000000</v>
      </c>
      <c r="C1232" s="88">
        <v>-18.893408000000001</v>
      </c>
      <c r="N1232" s="88">
        <v>34880000000</v>
      </c>
      <c r="O1232" s="88">
        <v>-31.412953999999999</v>
      </c>
    </row>
    <row r="1233" spans="2:15" x14ac:dyDescent="0.25">
      <c r="B1233" s="88">
        <v>35040000000</v>
      </c>
      <c r="C1233" s="88">
        <v>-17.683792</v>
      </c>
      <c r="N1233" s="88">
        <v>35040000000</v>
      </c>
      <c r="O1233" s="88">
        <v>-28.233459</v>
      </c>
    </row>
    <row r="1234" spans="2:15" x14ac:dyDescent="0.25">
      <c r="B1234" s="88">
        <v>35200000000</v>
      </c>
      <c r="C1234" s="88">
        <v>-16.462681</v>
      </c>
      <c r="N1234" s="88">
        <v>35200000000</v>
      </c>
      <c r="O1234" s="88">
        <v>-25.789850000000001</v>
      </c>
    </row>
    <row r="1235" spans="2:15" x14ac:dyDescent="0.25">
      <c r="B1235" s="88">
        <v>35360000000</v>
      </c>
      <c r="C1235" s="88">
        <v>-15.486859000000001</v>
      </c>
      <c r="N1235" s="88">
        <v>35360000000</v>
      </c>
      <c r="O1235" s="88">
        <v>-23.712986000000001</v>
      </c>
    </row>
    <row r="1236" spans="2:15" x14ac:dyDescent="0.25">
      <c r="B1236" s="88">
        <v>35520000000</v>
      </c>
      <c r="C1236" s="88">
        <v>-14.774087</v>
      </c>
      <c r="N1236" s="88">
        <v>35520000000</v>
      </c>
      <c r="O1236" s="88">
        <v>-21.400051000000001</v>
      </c>
    </row>
    <row r="1237" spans="2:15" x14ac:dyDescent="0.25">
      <c r="B1237" s="88">
        <v>35680000000</v>
      </c>
      <c r="C1237" s="88">
        <v>-13.939014</v>
      </c>
      <c r="N1237" s="88">
        <v>35680000000</v>
      </c>
      <c r="O1237" s="88">
        <v>-18.360004</v>
      </c>
    </row>
    <row r="1238" spans="2:15" x14ac:dyDescent="0.25">
      <c r="B1238" s="88">
        <v>35840000000</v>
      </c>
      <c r="C1238" s="88">
        <v>-13.380007000000001</v>
      </c>
      <c r="N1238" s="88">
        <v>35840000000</v>
      </c>
      <c r="O1238" s="88">
        <v>-15.531072999999999</v>
      </c>
    </row>
    <row r="1239" spans="2:15" x14ac:dyDescent="0.25">
      <c r="B1239" s="88">
        <v>36000000000</v>
      </c>
      <c r="C1239" s="88">
        <v>-13.419986</v>
      </c>
      <c r="N1239" s="88">
        <v>36000000000</v>
      </c>
      <c r="O1239" s="88">
        <v>-14.835979</v>
      </c>
    </row>
    <row r="1240" spans="2:15" x14ac:dyDescent="0.25">
      <c r="B1240" s="88" t="s">
        <v>21</v>
      </c>
      <c r="C1240" s="88"/>
      <c r="N1240" s="88" t="s">
        <v>21</v>
      </c>
      <c r="O1240" s="88"/>
    </row>
    <row r="1241" spans="2:15" x14ac:dyDescent="0.25">
      <c r="B1241" s="88"/>
      <c r="C1241" s="88"/>
      <c r="N1241" s="88"/>
      <c r="O1241" s="88"/>
    </row>
    <row r="1242" spans="2:15" x14ac:dyDescent="0.25">
      <c r="B1242" s="88"/>
      <c r="C1242" s="88"/>
      <c r="N1242" s="88"/>
      <c r="O1242" s="88"/>
    </row>
    <row r="1243" spans="2:15" x14ac:dyDescent="0.25">
      <c r="B1243" s="88" t="s">
        <v>35</v>
      </c>
      <c r="C1243" s="88"/>
      <c r="N1243" s="88" t="s">
        <v>35</v>
      </c>
      <c r="O1243" s="88"/>
    </row>
    <row r="1244" spans="2:15" x14ac:dyDescent="0.25">
      <c r="B1244" s="88" t="s">
        <v>19</v>
      </c>
      <c r="C1244" s="88" t="s">
        <v>263</v>
      </c>
      <c r="N1244" s="88" t="s">
        <v>19</v>
      </c>
      <c r="O1244" s="88" t="s">
        <v>263</v>
      </c>
    </row>
    <row r="1245" spans="2:15" x14ac:dyDescent="0.25">
      <c r="B1245" s="88">
        <v>191000000</v>
      </c>
      <c r="C1245" s="88">
        <v>-70.901741000000001</v>
      </c>
      <c r="N1245" s="88">
        <v>191000000</v>
      </c>
      <c r="O1245" s="88">
        <v>-81.494026000000005</v>
      </c>
    </row>
    <row r="1246" spans="2:15" x14ac:dyDescent="0.25">
      <c r="B1246" s="88">
        <v>270045000</v>
      </c>
      <c r="C1246" s="88">
        <v>-73.817527999999996</v>
      </c>
      <c r="N1246" s="88">
        <v>270045000</v>
      </c>
      <c r="O1246" s="88">
        <v>-74.360412999999994</v>
      </c>
    </row>
    <row r="1247" spans="2:15" x14ac:dyDescent="0.25">
      <c r="B1247" s="88">
        <v>349090000</v>
      </c>
      <c r="C1247" s="88">
        <v>-68.183739000000003</v>
      </c>
      <c r="N1247" s="88">
        <v>349090000</v>
      </c>
      <c r="O1247" s="88">
        <v>-75.257721000000004</v>
      </c>
    </row>
    <row r="1248" spans="2:15" x14ac:dyDescent="0.25">
      <c r="B1248" s="88">
        <v>428135000</v>
      </c>
      <c r="C1248" s="88">
        <v>-64.927047999999999</v>
      </c>
      <c r="N1248" s="88">
        <v>428135000</v>
      </c>
      <c r="O1248" s="88">
        <v>-65.499077</v>
      </c>
    </row>
    <row r="1249" spans="2:15" x14ac:dyDescent="0.25">
      <c r="B1249" s="88">
        <v>507180000</v>
      </c>
      <c r="C1249" s="88">
        <v>-58.857590000000002</v>
      </c>
      <c r="N1249" s="88">
        <v>507180000</v>
      </c>
      <c r="O1249" s="88">
        <v>-69.033362999999994</v>
      </c>
    </row>
    <row r="1250" spans="2:15" x14ac:dyDescent="0.25">
      <c r="B1250" s="88">
        <v>586225000</v>
      </c>
      <c r="C1250" s="88">
        <v>-53.411648</v>
      </c>
      <c r="N1250" s="88">
        <v>586225000</v>
      </c>
      <c r="O1250" s="88">
        <v>-58.099800000000002</v>
      </c>
    </row>
    <row r="1251" spans="2:15" x14ac:dyDescent="0.25">
      <c r="B1251" s="88">
        <v>665270000</v>
      </c>
      <c r="C1251" s="88">
        <v>-49.031829999999999</v>
      </c>
      <c r="N1251" s="88">
        <v>665270000</v>
      </c>
      <c r="O1251" s="88">
        <v>-54.464016000000001</v>
      </c>
    </row>
    <row r="1252" spans="2:15" x14ac:dyDescent="0.25">
      <c r="B1252" s="88">
        <v>744315000</v>
      </c>
      <c r="C1252" s="88">
        <v>-45.638187000000002</v>
      </c>
      <c r="N1252" s="88">
        <v>744315000</v>
      </c>
      <c r="O1252" s="88">
        <v>-50.338557999999999</v>
      </c>
    </row>
    <row r="1253" spans="2:15" x14ac:dyDescent="0.25">
      <c r="B1253" s="88">
        <v>823360000</v>
      </c>
      <c r="C1253" s="88">
        <v>-40.394328999999999</v>
      </c>
      <c r="N1253" s="88">
        <v>823360000</v>
      </c>
      <c r="O1253" s="88">
        <v>-47.901287000000004</v>
      </c>
    </row>
    <row r="1254" spans="2:15" x14ac:dyDescent="0.25">
      <c r="B1254" s="88">
        <v>902405000</v>
      </c>
      <c r="C1254" s="88">
        <v>-37.003982999999998</v>
      </c>
      <c r="N1254" s="88">
        <v>902405000</v>
      </c>
      <c r="O1254" s="88">
        <v>-44.653503000000001</v>
      </c>
    </row>
    <row r="1255" spans="2:15" x14ac:dyDescent="0.25">
      <c r="B1255" s="88">
        <v>981450000</v>
      </c>
      <c r="C1255" s="88">
        <v>-32.919193</v>
      </c>
      <c r="N1255" s="88">
        <v>981450000</v>
      </c>
      <c r="O1255" s="88">
        <v>-42.386932000000002</v>
      </c>
    </row>
    <row r="1256" spans="2:15" x14ac:dyDescent="0.25">
      <c r="B1256" s="88">
        <v>1060495000</v>
      </c>
      <c r="C1256" s="88">
        <v>-30.071515999999999</v>
      </c>
      <c r="N1256" s="88">
        <v>1060495000</v>
      </c>
      <c r="O1256" s="88">
        <v>-38.221848000000001</v>
      </c>
    </row>
    <row r="1257" spans="2:15" x14ac:dyDescent="0.25">
      <c r="B1257" s="88">
        <v>1139540000</v>
      </c>
      <c r="C1257" s="88">
        <v>-25.989018999999999</v>
      </c>
      <c r="N1257" s="88">
        <v>1139540000</v>
      </c>
      <c r="O1257" s="88">
        <v>-35.576450000000001</v>
      </c>
    </row>
    <row r="1258" spans="2:15" x14ac:dyDescent="0.25">
      <c r="B1258" s="88">
        <v>1218585000</v>
      </c>
      <c r="C1258" s="88">
        <v>-25.113914000000001</v>
      </c>
      <c r="N1258" s="88">
        <v>1218585000</v>
      </c>
      <c r="O1258" s="88">
        <v>-32.026187999999998</v>
      </c>
    </row>
    <row r="1259" spans="2:15" x14ac:dyDescent="0.25">
      <c r="B1259" s="88">
        <v>1297630000</v>
      </c>
      <c r="C1259" s="88">
        <v>-21.726724999999998</v>
      </c>
      <c r="N1259" s="88">
        <v>1297630000</v>
      </c>
      <c r="O1259" s="88">
        <v>-29.490227000000001</v>
      </c>
    </row>
    <row r="1260" spans="2:15" x14ac:dyDescent="0.25">
      <c r="B1260" s="88">
        <v>1376675000</v>
      </c>
      <c r="C1260" s="88">
        <v>-20.920812999999999</v>
      </c>
      <c r="N1260" s="88">
        <v>1376675000</v>
      </c>
      <c r="O1260" s="88">
        <v>-25.194880000000001</v>
      </c>
    </row>
    <row r="1261" spans="2:15" x14ac:dyDescent="0.25">
      <c r="B1261" s="88">
        <v>1455720000</v>
      </c>
      <c r="C1261" s="88">
        <v>-19.404858000000001</v>
      </c>
      <c r="N1261" s="88">
        <v>1455720000</v>
      </c>
      <c r="O1261" s="88">
        <v>-21.837859999999999</v>
      </c>
    </row>
    <row r="1262" spans="2:15" x14ac:dyDescent="0.25">
      <c r="B1262" s="88">
        <v>1534765000</v>
      </c>
      <c r="C1262" s="88">
        <v>-18.143308999999999</v>
      </c>
      <c r="N1262" s="88">
        <v>1534765000</v>
      </c>
      <c r="O1262" s="88">
        <v>-19.308651000000001</v>
      </c>
    </row>
    <row r="1263" spans="2:15" x14ac:dyDescent="0.25">
      <c r="B1263" s="88">
        <v>1613810000</v>
      </c>
      <c r="C1263" s="88">
        <v>-17.122578000000001</v>
      </c>
      <c r="N1263" s="88">
        <v>1613810000</v>
      </c>
      <c r="O1263" s="88">
        <v>-16.881329000000001</v>
      </c>
    </row>
    <row r="1264" spans="2:15" x14ac:dyDescent="0.25">
      <c r="B1264" s="88">
        <v>1692855000</v>
      </c>
      <c r="C1264" s="88">
        <v>-16.542262999999998</v>
      </c>
      <c r="N1264" s="88">
        <v>1692855000</v>
      </c>
      <c r="O1264" s="88">
        <v>-16.742622000000001</v>
      </c>
    </row>
    <row r="1265" spans="2:15" x14ac:dyDescent="0.25">
      <c r="B1265" s="88">
        <v>1771900000</v>
      </c>
      <c r="C1265" s="88">
        <v>-14.177908</v>
      </c>
      <c r="N1265" s="88">
        <v>1771900000</v>
      </c>
      <c r="O1265" s="88">
        <v>-15.349854000000001</v>
      </c>
    </row>
    <row r="1266" spans="2:15" x14ac:dyDescent="0.25">
      <c r="B1266" s="88">
        <v>1850945000</v>
      </c>
      <c r="C1266" s="88">
        <v>-12.711976</v>
      </c>
      <c r="N1266" s="88">
        <v>1850945000</v>
      </c>
      <c r="O1266" s="88">
        <v>-14.063631000000001</v>
      </c>
    </row>
    <row r="1267" spans="2:15" x14ac:dyDescent="0.25">
      <c r="B1267" s="88">
        <v>1929990000</v>
      </c>
      <c r="C1267" s="88">
        <v>-10.73465</v>
      </c>
      <c r="N1267" s="88">
        <v>1929990000</v>
      </c>
      <c r="O1267" s="88">
        <v>-13.067024</v>
      </c>
    </row>
    <row r="1268" spans="2:15" x14ac:dyDescent="0.25">
      <c r="B1268" s="88">
        <v>2009035000</v>
      </c>
      <c r="C1268" s="88">
        <v>-8.5077084999999997</v>
      </c>
      <c r="N1268" s="88">
        <v>2009035000</v>
      </c>
      <c r="O1268" s="88">
        <v>-12.096194000000001</v>
      </c>
    </row>
    <row r="1269" spans="2:15" x14ac:dyDescent="0.25">
      <c r="B1269" s="88">
        <v>2088080000</v>
      </c>
      <c r="C1269" s="88">
        <v>-7.6880946000000003</v>
      </c>
      <c r="N1269" s="88">
        <v>2088080000</v>
      </c>
      <c r="O1269" s="88">
        <v>-10.975004</v>
      </c>
    </row>
    <row r="1270" spans="2:15" x14ac:dyDescent="0.25">
      <c r="B1270" s="88">
        <v>2167125000</v>
      </c>
      <c r="C1270" s="88">
        <v>-7.4290538000000002</v>
      </c>
      <c r="N1270" s="88">
        <v>2167125000</v>
      </c>
      <c r="O1270" s="88">
        <v>-10.509869</v>
      </c>
    </row>
    <row r="1271" spans="2:15" x14ac:dyDescent="0.25">
      <c r="B1271" s="88">
        <v>2246170000</v>
      </c>
      <c r="C1271" s="88">
        <v>-7.6725124999999998</v>
      </c>
      <c r="N1271" s="88">
        <v>2246170000</v>
      </c>
      <c r="O1271" s="88">
        <v>-9.8335094000000005</v>
      </c>
    </row>
    <row r="1272" spans="2:15" x14ac:dyDescent="0.25">
      <c r="B1272" s="88">
        <v>2325215000</v>
      </c>
      <c r="C1272" s="88">
        <v>-7.9560499</v>
      </c>
      <c r="N1272" s="88">
        <v>2325215000</v>
      </c>
      <c r="O1272" s="88">
        <v>-9.3829917999999992</v>
      </c>
    </row>
    <row r="1273" spans="2:15" x14ac:dyDescent="0.25">
      <c r="B1273" s="88">
        <v>2404260000</v>
      </c>
      <c r="C1273" s="88">
        <v>-8.4055672000000001</v>
      </c>
      <c r="N1273" s="88">
        <v>2404260000</v>
      </c>
      <c r="O1273" s="88">
        <v>-8.878603</v>
      </c>
    </row>
    <row r="1274" spans="2:15" x14ac:dyDescent="0.25">
      <c r="B1274" s="88">
        <v>2483305000</v>
      </c>
      <c r="C1274" s="88">
        <v>-8.5424270999999994</v>
      </c>
      <c r="N1274" s="88">
        <v>2483305000</v>
      </c>
      <c r="O1274" s="88">
        <v>-8.6374034999999996</v>
      </c>
    </row>
    <row r="1275" spans="2:15" x14ac:dyDescent="0.25">
      <c r="B1275" s="88">
        <v>2562350000</v>
      </c>
      <c r="C1275" s="88">
        <v>-8.6328487000000003</v>
      </c>
      <c r="N1275" s="88">
        <v>2562350000</v>
      </c>
      <c r="O1275" s="88">
        <v>-8.5110989000000004</v>
      </c>
    </row>
    <row r="1276" spans="2:15" x14ac:dyDescent="0.25">
      <c r="B1276" s="88">
        <v>2641395000</v>
      </c>
      <c r="C1276" s="88">
        <v>-8.5763969000000007</v>
      </c>
      <c r="N1276" s="88">
        <v>2641395000</v>
      </c>
      <c r="O1276" s="88">
        <v>-8.4666642999999997</v>
      </c>
    </row>
    <row r="1277" spans="2:15" x14ac:dyDescent="0.25">
      <c r="B1277" s="88">
        <v>2720440000</v>
      </c>
      <c r="C1277" s="88">
        <v>-8.6401862999999999</v>
      </c>
      <c r="N1277" s="88">
        <v>2720440000</v>
      </c>
      <c r="O1277" s="88">
        <v>-8.4314251000000002</v>
      </c>
    </row>
    <row r="1278" spans="2:15" x14ac:dyDescent="0.25">
      <c r="B1278" s="88">
        <v>2799485000</v>
      </c>
      <c r="C1278" s="88">
        <v>-8.7064371000000005</v>
      </c>
      <c r="N1278" s="88">
        <v>2799485000</v>
      </c>
      <c r="O1278" s="88">
        <v>-8.4401568999999999</v>
      </c>
    </row>
    <row r="1279" spans="2:15" x14ac:dyDescent="0.25">
      <c r="B1279" s="88">
        <v>2878530000</v>
      </c>
      <c r="C1279" s="88">
        <v>-8.7782116000000006</v>
      </c>
      <c r="N1279" s="88">
        <v>2878530000</v>
      </c>
      <c r="O1279" s="88">
        <v>-8.3298140000000007</v>
      </c>
    </row>
    <row r="1280" spans="2:15" x14ac:dyDescent="0.25">
      <c r="B1280" s="88">
        <v>2957575000</v>
      </c>
      <c r="C1280" s="88">
        <v>-8.8420743999999996</v>
      </c>
      <c r="N1280" s="88">
        <v>2957575000</v>
      </c>
      <c r="O1280" s="88">
        <v>-8.3048315000000006</v>
      </c>
    </row>
    <row r="1281" spans="2:15" x14ac:dyDescent="0.25">
      <c r="B1281" s="88">
        <v>3036620000</v>
      </c>
      <c r="C1281" s="88">
        <v>-8.8769054000000001</v>
      </c>
      <c r="N1281" s="88">
        <v>3036620000</v>
      </c>
      <c r="O1281" s="88">
        <v>-8.3912534999999995</v>
      </c>
    </row>
    <row r="1282" spans="2:15" x14ac:dyDescent="0.25">
      <c r="B1282" s="88">
        <v>3115665000</v>
      </c>
      <c r="C1282" s="88">
        <v>-8.8355969999999999</v>
      </c>
      <c r="N1282" s="88">
        <v>3115665000</v>
      </c>
      <c r="O1282" s="88">
        <v>-8.5010089999999998</v>
      </c>
    </row>
    <row r="1283" spans="2:15" x14ac:dyDescent="0.25">
      <c r="B1283" s="88">
        <v>3194710000</v>
      </c>
      <c r="C1283" s="88">
        <v>-8.7825021999999997</v>
      </c>
      <c r="N1283" s="88">
        <v>3194710000</v>
      </c>
      <c r="O1283" s="88">
        <v>-8.5742674000000001</v>
      </c>
    </row>
    <row r="1284" spans="2:15" x14ac:dyDescent="0.25">
      <c r="B1284" s="88">
        <v>3273755000</v>
      </c>
      <c r="C1284" s="88">
        <v>-8.8486136999999996</v>
      </c>
      <c r="N1284" s="88">
        <v>3273755000</v>
      </c>
      <c r="O1284" s="88">
        <v>-8.6036509999999993</v>
      </c>
    </row>
    <row r="1285" spans="2:15" x14ac:dyDescent="0.25">
      <c r="B1285" s="88">
        <v>3352800000</v>
      </c>
      <c r="C1285" s="88">
        <v>-8.9188565999999998</v>
      </c>
      <c r="N1285" s="88">
        <v>3352800000</v>
      </c>
      <c r="O1285" s="88">
        <v>-8.7071790999999994</v>
      </c>
    </row>
    <row r="1286" spans="2:15" x14ac:dyDescent="0.25">
      <c r="B1286" s="88">
        <v>3431845000</v>
      </c>
      <c r="C1286" s="88">
        <v>-8.9495267999999992</v>
      </c>
      <c r="N1286" s="88">
        <v>3431845000</v>
      </c>
      <c r="O1286" s="88">
        <v>-8.8285227000000006</v>
      </c>
    </row>
    <row r="1287" spans="2:15" x14ac:dyDescent="0.25">
      <c r="B1287" s="88">
        <v>3510890000</v>
      </c>
      <c r="C1287" s="88">
        <v>-8.8983717000000002</v>
      </c>
      <c r="N1287" s="88">
        <v>3510890000</v>
      </c>
      <c r="O1287" s="88">
        <v>-8.8739060999999992</v>
      </c>
    </row>
    <row r="1288" spans="2:15" x14ac:dyDescent="0.25">
      <c r="B1288" s="88">
        <v>3589935000</v>
      </c>
      <c r="C1288" s="88">
        <v>-8.8595246999999997</v>
      </c>
      <c r="N1288" s="88">
        <v>3589935000</v>
      </c>
      <c r="O1288" s="88">
        <v>-8.8766946999999998</v>
      </c>
    </row>
    <row r="1289" spans="2:15" x14ac:dyDescent="0.25">
      <c r="B1289" s="88">
        <v>3668980000</v>
      </c>
      <c r="C1289" s="88">
        <v>-8.7701101000000001</v>
      </c>
      <c r="N1289" s="88">
        <v>3668980000</v>
      </c>
      <c r="O1289" s="88">
        <v>-8.8940134000000004</v>
      </c>
    </row>
    <row r="1290" spans="2:15" x14ac:dyDescent="0.25">
      <c r="B1290" s="88">
        <v>3748025000</v>
      </c>
      <c r="C1290" s="88">
        <v>-8.7578315999999994</v>
      </c>
      <c r="N1290" s="88">
        <v>3748025000</v>
      </c>
      <c r="O1290" s="88">
        <v>-8.9881639</v>
      </c>
    </row>
    <row r="1291" spans="2:15" x14ac:dyDescent="0.25">
      <c r="B1291" s="88">
        <v>3827070000</v>
      </c>
      <c r="C1291" s="88">
        <v>-8.7994641999999992</v>
      </c>
      <c r="N1291" s="88">
        <v>3827070000</v>
      </c>
      <c r="O1291" s="88">
        <v>-9.0788212000000001</v>
      </c>
    </row>
    <row r="1292" spans="2:15" x14ac:dyDescent="0.25">
      <c r="B1292" s="88">
        <v>3906115000</v>
      </c>
      <c r="C1292" s="88">
        <v>-8.7499942999999991</v>
      </c>
      <c r="N1292" s="88">
        <v>3906115000</v>
      </c>
      <c r="O1292" s="88">
        <v>-9.1056013</v>
      </c>
    </row>
    <row r="1293" spans="2:15" x14ac:dyDescent="0.25">
      <c r="B1293" s="88">
        <v>3985160000</v>
      </c>
      <c r="C1293" s="88">
        <v>-8.7187710000000003</v>
      </c>
      <c r="N1293" s="88">
        <v>3985160000</v>
      </c>
      <c r="O1293" s="88">
        <v>-9.1575594000000002</v>
      </c>
    </row>
    <row r="1294" spans="2:15" x14ac:dyDescent="0.25">
      <c r="B1294" s="88">
        <v>4064205000</v>
      </c>
      <c r="C1294" s="88">
        <v>-8.7669715999999998</v>
      </c>
      <c r="N1294" s="88">
        <v>4064205000</v>
      </c>
      <c r="O1294" s="88">
        <v>-9.2140322000000001</v>
      </c>
    </row>
    <row r="1295" spans="2:15" x14ac:dyDescent="0.25">
      <c r="B1295" s="88">
        <v>4143250000</v>
      </c>
      <c r="C1295" s="88">
        <v>-8.7171687999999996</v>
      </c>
      <c r="N1295" s="88">
        <v>4143250000</v>
      </c>
      <c r="O1295" s="88">
        <v>-9.1998242999999995</v>
      </c>
    </row>
    <row r="1296" spans="2:15" x14ac:dyDescent="0.25">
      <c r="B1296" s="88">
        <v>4222295000</v>
      </c>
      <c r="C1296" s="88">
        <v>-8.7038983999999999</v>
      </c>
      <c r="N1296" s="88">
        <v>4222295000</v>
      </c>
      <c r="O1296" s="88">
        <v>-9.2899779999999996</v>
      </c>
    </row>
    <row r="1297" spans="2:15" x14ac:dyDescent="0.25">
      <c r="B1297" s="88">
        <v>4301340000</v>
      </c>
      <c r="C1297" s="88">
        <v>-8.7147856000000008</v>
      </c>
      <c r="N1297" s="88">
        <v>4301340000</v>
      </c>
      <c r="O1297" s="88">
        <v>-9.3624524999999998</v>
      </c>
    </row>
    <row r="1298" spans="2:15" x14ac:dyDescent="0.25">
      <c r="B1298" s="88">
        <v>4380385000</v>
      </c>
      <c r="C1298" s="88">
        <v>-8.7313814000000001</v>
      </c>
      <c r="N1298" s="88">
        <v>4380385000</v>
      </c>
      <c r="O1298" s="88">
        <v>-9.4039830999999996</v>
      </c>
    </row>
    <row r="1299" spans="2:15" x14ac:dyDescent="0.25">
      <c r="B1299" s="88">
        <v>4459430000</v>
      </c>
      <c r="C1299" s="88">
        <v>-8.7512360000000005</v>
      </c>
      <c r="N1299" s="88">
        <v>4459430000</v>
      </c>
      <c r="O1299" s="88">
        <v>-9.4384241000000006</v>
      </c>
    </row>
    <row r="1300" spans="2:15" x14ac:dyDescent="0.25">
      <c r="B1300" s="88">
        <v>4538475000</v>
      </c>
      <c r="C1300" s="88">
        <v>-8.7950105999999995</v>
      </c>
      <c r="N1300" s="88">
        <v>4538475000</v>
      </c>
      <c r="O1300" s="88">
        <v>-9.4961672000000004</v>
      </c>
    </row>
    <row r="1301" spans="2:15" x14ac:dyDescent="0.25">
      <c r="B1301" s="88">
        <v>4617520000</v>
      </c>
      <c r="C1301" s="88">
        <v>-8.7508917000000004</v>
      </c>
      <c r="N1301" s="88">
        <v>4617520000</v>
      </c>
      <c r="O1301" s="88">
        <v>-9.5030336000000002</v>
      </c>
    </row>
    <row r="1302" spans="2:15" x14ac:dyDescent="0.25">
      <c r="B1302" s="88">
        <v>4696565000</v>
      </c>
      <c r="C1302" s="88">
        <v>-8.7090701999999993</v>
      </c>
      <c r="N1302" s="88">
        <v>4696565000</v>
      </c>
      <c r="O1302" s="88">
        <v>-9.6106215000000006</v>
      </c>
    </row>
    <row r="1303" spans="2:15" x14ac:dyDescent="0.25">
      <c r="B1303" s="88">
        <v>4775610000</v>
      </c>
      <c r="C1303" s="88">
        <v>-8.8121127999999995</v>
      </c>
      <c r="N1303" s="88">
        <v>4775610000</v>
      </c>
      <c r="O1303" s="88">
        <v>-9.7940664000000002</v>
      </c>
    </row>
    <row r="1304" spans="2:15" x14ac:dyDescent="0.25">
      <c r="B1304" s="88">
        <v>4854655000</v>
      </c>
      <c r="C1304" s="88">
        <v>-8.8526153999999995</v>
      </c>
      <c r="N1304" s="88">
        <v>4854655000</v>
      </c>
      <c r="O1304" s="88">
        <v>-9.8012227999999997</v>
      </c>
    </row>
    <row r="1305" spans="2:15" x14ac:dyDescent="0.25">
      <c r="B1305" s="88">
        <v>4933700000</v>
      </c>
      <c r="C1305" s="88">
        <v>-8.8218937000000004</v>
      </c>
      <c r="N1305" s="88">
        <v>4933700000</v>
      </c>
      <c r="O1305" s="88">
        <v>-9.7686644000000005</v>
      </c>
    </row>
    <row r="1306" spans="2:15" x14ac:dyDescent="0.25">
      <c r="B1306" s="88">
        <v>5012745000</v>
      </c>
      <c r="C1306" s="88">
        <v>-8.8269032999999997</v>
      </c>
      <c r="N1306" s="88">
        <v>5012745000</v>
      </c>
      <c r="O1306" s="88">
        <v>-9.9064444999999992</v>
      </c>
    </row>
    <row r="1307" spans="2:15" x14ac:dyDescent="0.25">
      <c r="B1307" s="88">
        <v>5091790000</v>
      </c>
      <c r="C1307" s="88">
        <v>-8.961627</v>
      </c>
      <c r="N1307" s="88">
        <v>5091790000</v>
      </c>
      <c r="O1307" s="88">
        <v>-10.075184</v>
      </c>
    </row>
    <row r="1308" spans="2:15" x14ac:dyDescent="0.25">
      <c r="B1308" s="88">
        <v>5170835000</v>
      </c>
      <c r="C1308" s="88">
        <v>-8.9511623</v>
      </c>
      <c r="N1308" s="88">
        <v>5170835000</v>
      </c>
      <c r="O1308" s="88">
        <v>-10.039104999999999</v>
      </c>
    </row>
    <row r="1309" spans="2:15" x14ac:dyDescent="0.25">
      <c r="B1309" s="88">
        <v>5249880000</v>
      </c>
      <c r="C1309" s="88">
        <v>-8.9515676000000006</v>
      </c>
      <c r="N1309" s="88">
        <v>5249880000</v>
      </c>
      <c r="O1309" s="88">
        <v>-10.107932</v>
      </c>
    </row>
    <row r="1310" spans="2:15" x14ac:dyDescent="0.25">
      <c r="B1310" s="88">
        <v>5328925000</v>
      </c>
      <c r="C1310" s="88">
        <v>-9.0167006999999995</v>
      </c>
      <c r="N1310" s="88">
        <v>5328925000</v>
      </c>
      <c r="O1310" s="88">
        <v>-10.160793999999999</v>
      </c>
    </row>
    <row r="1311" spans="2:15" x14ac:dyDescent="0.25">
      <c r="B1311" s="88">
        <v>5407970000</v>
      </c>
      <c r="C1311" s="88">
        <v>-9.1202907999999994</v>
      </c>
      <c r="N1311" s="88">
        <v>5407970000</v>
      </c>
      <c r="O1311" s="88">
        <v>-10.191902000000001</v>
      </c>
    </row>
    <row r="1312" spans="2:15" x14ac:dyDescent="0.25">
      <c r="B1312" s="88">
        <v>5487015000</v>
      </c>
      <c r="C1312" s="88">
        <v>-9.2071904999999994</v>
      </c>
      <c r="N1312" s="88">
        <v>5487015000</v>
      </c>
      <c r="O1312" s="88">
        <v>-10.293858</v>
      </c>
    </row>
    <row r="1313" spans="2:15" x14ac:dyDescent="0.25">
      <c r="B1313" s="88">
        <v>5566060000</v>
      </c>
      <c r="C1313" s="88">
        <v>-9.2670449999999995</v>
      </c>
      <c r="N1313" s="88">
        <v>5566060000</v>
      </c>
      <c r="O1313" s="88">
        <v>-10.361053999999999</v>
      </c>
    </row>
    <row r="1314" spans="2:15" x14ac:dyDescent="0.25">
      <c r="B1314" s="88">
        <v>5645105000</v>
      </c>
      <c r="C1314" s="88">
        <v>-9.2929124999999999</v>
      </c>
      <c r="N1314" s="88">
        <v>5645105000</v>
      </c>
      <c r="O1314" s="88">
        <v>-10.442207</v>
      </c>
    </row>
    <row r="1315" spans="2:15" x14ac:dyDescent="0.25">
      <c r="B1315" s="88">
        <v>5724150000</v>
      </c>
      <c r="C1315" s="88">
        <v>-9.3094549000000004</v>
      </c>
      <c r="N1315" s="88">
        <v>5724150000</v>
      </c>
      <c r="O1315" s="88">
        <v>-10.530326000000001</v>
      </c>
    </row>
    <row r="1316" spans="2:15" x14ac:dyDescent="0.25">
      <c r="B1316" s="88">
        <v>5803195000</v>
      </c>
      <c r="C1316" s="88">
        <v>-9.3929252999999999</v>
      </c>
      <c r="N1316" s="88">
        <v>5803195000</v>
      </c>
      <c r="O1316" s="88">
        <v>-10.567888999999999</v>
      </c>
    </row>
    <row r="1317" spans="2:15" x14ac:dyDescent="0.25">
      <c r="B1317" s="88">
        <v>5882240000</v>
      </c>
      <c r="C1317" s="88">
        <v>-9.5462523000000008</v>
      </c>
      <c r="N1317" s="88">
        <v>5882240000</v>
      </c>
      <c r="O1317" s="88">
        <v>-10.678083000000001</v>
      </c>
    </row>
    <row r="1318" spans="2:15" x14ac:dyDescent="0.25">
      <c r="B1318" s="88">
        <v>5961285000</v>
      </c>
      <c r="C1318" s="88">
        <v>-9.4955826000000005</v>
      </c>
      <c r="N1318" s="88">
        <v>5961285000</v>
      </c>
      <c r="O1318" s="88">
        <v>-10.647821</v>
      </c>
    </row>
    <row r="1319" spans="2:15" x14ac:dyDescent="0.25">
      <c r="B1319" s="88">
        <v>6040330000</v>
      </c>
      <c r="C1319" s="88">
        <v>-9.4450645000000009</v>
      </c>
      <c r="N1319" s="88">
        <v>6040330000</v>
      </c>
      <c r="O1319" s="88">
        <v>-10.635028</v>
      </c>
    </row>
    <row r="1320" spans="2:15" x14ac:dyDescent="0.25">
      <c r="B1320" s="88">
        <v>6119375000</v>
      </c>
      <c r="C1320" s="88">
        <v>-9.4626408000000009</v>
      </c>
      <c r="N1320" s="88">
        <v>6119375000</v>
      </c>
      <c r="O1320" s="88">
        <v>-10.709193000000001</v>
      </c>
    </row>
    <row r="1321" spans="2:15" x14ac:dyDescent="0.25">
      <c r="B1321" s="88">
        <v>6198420000</v>
      </c>
      <c r="C1321" s="88">
        <v>-9.5632601000000008</v>
      </c>
      <c r="N1321" s="88">
        <v>6198420000</v>
      </c>
      <c r="O1321" s="88">
        <v>-10.85022</v>
      </c>
    </row>
    <row r="1322" spans="2:15" x14ac:dyDescent="0.25">
      <c r="B1322" s="88">
        <v>6277465000</v>
      </c>
      <c r="C1322" s="88">
        <v>-9.5997515</v>
      </c>
      <c r="N1322" s="88">
        <v>6277465000</v>
      </c>
      <c r="O1322" s="88">
        <v>-10.854836000000001</v>
      </c>
    </row>
    <row r="1323" spans="2:15" x14ac:dyDescent="0.25">
      <c r="B1323" s="88">
        <v>6356510000</v>
      </c>
      <c r="C1323" s="88">
        <v>-9.6242514000000003</v>
      </c>
      <c r="N1323" s="88">
        <v>6356510000</v>
      </c>
      <c r="O1323" s="88">
        <v>-10.865401</v>
      </c>
    </row>
    <row r="1324" spans="2:15" x14ac:dyDescent="0.25">
      <c r="B1324" s="88">
        <v>6435555000</v>
      </c>
      <c r="C1324" s="88">
        <v>-9.6534137999999992</v>
      </c>
      <c r="N1324" s="88">
        <v>6435555000</v>
      </c>
      <c r="O1324" s="88">
        <v>-10.849501999999999</v>
      </c>
    </row>
    <row r="1325" spans="2:15" x14ac:dyDescent="0.25">
      <c r="B1325" s="88">
        <v>6514600000</v>
      </c>
      <c r="C1325" s="88">
        <v>-9.5266447000000003</v>
      </c>
      <c r="N1325" s="88">
        <v>6514600000</v>
      </c>
      <c r="O1325" s="88">
        <v>-10.821477</v>
      </c>
    </row>
    <row r="1326" spans="2:15" x14ac:dyDescent="0.25">
      <c r="B1326" s="88">
        <v>6593645000</v>
      </c>
      <c r="C1326" s="88">
        <v>-9.4773292999999992</v>
      </c>
      <c r="N1326" s="88">
        <v>6593645000</v>
      </c>
      <c r="O1326" s="88">
        <v>-10.913404999999999</v>
      </c>
    </row>
    <row r="1327" spans="2:15" x14ac:dyDescent="0.25">
      <c r="B1327" s="88">
        <v>6672690000</v>
      </c>
      <c r="C1327" s="88">
        <v>-9.6713619000000008</v>
      </c>
      <c r="N1327" s="88">
        <v>6672690000</v>
      </c>
      <c r="O1327" s="88">
        <v>-11.094267</v>
      </c>
    </row>
    <row r="1328" spans="2:15" x14ac:dyDescent="0.25">
      <c r="B1328" s="88">
        <v>6751735000</v>
      </c>
      <c r="C1328" s="88">
        <v>-9.8040980999999991</v>
      </c>
      <c r="N1328" s="88">
        <v>6751735000</v>
      </c>
      <c r="O1328" s="88">
        <v>-11.052253</v>
      </c>
    </row>
    <row r="1329" spans="2:15" x14ac:dyDescent="0.25">
      <c r="B1329" s="88">
        <v>6830780000</v>
      </c>
      <c r="C1329" s="88">
        <v>-9.8388548</v>
      </c>
      <c r="N1329" s="88">
        <v>6830780000</v>
      </c>
      <c r="O1329" s="88">
        <v>-11.005481</v>
      </c>
    </row>
    <row r="1330" spans="2:15" x14ac:dyDescent="0.25">
      <c r="B1330" s="88">
        <v>6909825000</v>
      </c>
      <c r="C1330" s="88">
        <v>-9.7314004999999995</v>
      </c>
      <c r="N1330" s="88">
        <v>6909825000</v>
      </c>
      <c r="O1330" s="88">
        <v>-10.983510000000001</v>
      </c>
    </row>
    <row r="1331" spans="2:15" x14ac:dyDescent="0.25">
      <c r="B1331" s="88">
        <v>6988870000</v>
      </c>
      <c r="C1331" s="88">
        <v>-9.7111444000000002</v>
      </c>
      <c r="N1331" s="88">
        <v>6988870000</v>
      </c>
      <c r="O1331" s="88">
        <v>-11.153186</v>
      </c>
    </row>
    <row r="1332" spans="2:15" x14ac:dyDescent="0.25">
      <c r="B1332" s="88">
        <v>7067915000</v>
      </c>
      <c r="C1332" s="88">
        <v>-9.9058437000000001</v>
      </c>
      <c r="N1332" s="88">
        <v>7067915000</v>
      </c>
      <c r="O1332" s="88">
        <v>-11.243762</v>
      </c>
    </row>
    <row r="1333" spans="2:15" x14ac:dyDescent="0.25">
      <c r="B1333" s="88">
        <v>7146960000</v>
      </c>
      <c r="C1333" s="88">
        <v>-10.070271</v>
      </c>
      <c r="N1333" s="88">
        <v>7146960000</v>
      </c>
      <c r="O1333" s="88">
        <v>-11.269636</v>
      </c>
    </row>
    <row r="1334" spans="2:15" x14ac:dyDescent="0.25">
      <c r="B1334" s="88">
        <v>7226005000</v>
      </c>
      <c r="C1334" s="88">
        <v>-10.094814</v>
      </c>
      <c r="N1334" s="88">
        <v>7226005000</v>
      </c>
      <c r="O1334" s="88">
        <v>-11.251606000000001</v>
      </c>
    </row>
    <row r="1335" spans="2:15" x14ac:dyDescent="0.25">
      <c r="B1335" s="88">
        <v>7305050000</v>
      </c>
      <c r="C1335" s="88">
        <v>-10.128663</v>
      </c>
      <c r="N1335" s="88">
        <v>7305050000</v>
      </c>
      <c r="O1335" s="88">
        <v>-11.31237</v>
      </c>
    </row>
    <row r="1336" spans="2:15" x14ac:dyDescent="0.25">
      <c r="B1336" s="88">
        <v>7384095000</v>
      </c>
      <c r="C1336" s="88">
        <v>-10.012001</v>
      </c>
      <c r="N1336" s="88">
        <v>7384095000</v>
      </c>
      <c r="O1336" s="88">
        <v>-11.272122</v>
      </c>
    </row>
    <row r="1337" spans="2:15" x14ac:dyDescent="0.25">
      <c r="B1337" s="88">
        <v>7463140000</v>
      </c>
      <c r="C1337" s="88">
        <v>-10.096114</v>
      </c>
      <c r="N1337" s="88">
        <v>7463140000</v>
      </c>
      <c r="O1337" s="88">
        <v>-11.400843999999999</v>
      </c>
    </row>
    <row r="1338" spans="2:15" x14ac:dyDescent="0.25">
      <c r="B1338" s="88">
        <v>7542185000</v>
      </c>
      <c r="C1338" s="88">
        <v>-10.291762</v>
      </c>
      <c r="N1338" s="88">
        <v>7542185000</v>
      </c>
      <c r="O1338" s="88">
        <v>-11.480926999999999</v>
      </c>
    </row>
    <row r="1339" spans="2:15" x14ac:dyDescent="0.25">
      <c r="B1339" s="88">
        <v>7621230000</v>
      </c>
      <c r="C1339" s="88">
        <v>-10.229317999999999</v>
      </c>
      <c r="N1339" s="88">
        <v>7621230000</v>
      </c>
      <c r="O1339" s="88">
        <v>-11.366714</v>
      </c>
    </row>
    <row r="1340" spans="2:15" x14ac:dyDescent="0.25">
      <c r="B1340" s="88">
        <v>7700275000</v>
      </c>
      <c r="C1340" s="88">
        <v>-10.287003</v>
      </c>
      <c r="N1340" s="88">
        <v>7700275000</v>
      </c>
      <c r="O1340" s="88">
        <v>-11.484014999999999</v>
      </c>
    </row>
    <row r="1341" spans="2:15" x14ac:dyDescent="0.25">
      <c r="B1341" s="88">
        <v>7779320000</v>
      </c>
      <c r="C1341" s="88">
        <v>-10.393084999999999</v>
      </c>
      <c r="N1341" s="88">
        <v>7779320000</v>
      </c>
      <c r="O1341" s="88">
        <v>-11.525568</v>
      </c>
    </row>
    <row r="1342" spans="2:15" x14ac:dyDescent="0.25">
      <c r="B1342" s="88">
        <v>7858365000</v>
      </c>
      <c r="C1342" s="88">
        <v>-10.307513999999999</v>
      </c>
      <c r="N1342" s="88">
        <v>7858365000</v>
      </c>
      <c r="O1342" s="88">
        <v>-11.381993</v>
      </c>
    </row>
    <row r="1343" spans="2:15" x14ac:dyDescent="0.25">
      <c r="B1343" s="88">
        <v>7937410000</v>
      </c>
      <c r="C1343" s="88">
        <v>-10.222595999999999</v>
      </c>
      <c r="N1343" s="88">
        <v>7937410000</v>
      </c>
      <c r="O1343" s="88">
        <v>-11.435522000000001</v>
      </c>
    </row>
    <row r="1344" spans="2:15" x14ac:dyDescent="0.25">
      <c r="B1344" s="88">
        <v>8016455000</v>
      </c>
      <c r="C1344" s="88">
        <v>-10.311166</v>
      </c>
      <c r="N1344" s="88">
        <v>8016455000</v>
      </c>
      <c r="O1344" s="88">
        <v>-11.567803</v>
      </c>
    </row>
    <row r="1345" spans="2:15" x14ac:dyDescent="0.25">
      <c r="B1345" s="88">
        <v>8095500000</v>
      </c>
      <c r="C1345" s="88">
        <v>-10.631057</v>
      </c>
      <c r="N1345" s="88">
        <v>8095500000</v>
      </c>
      <c r="O1345" s="88">
        <v>-11.750921999999999</v>
      </c>
    </row>
    <row r="1346" spans="2:15" x14ac:dyDescent="0.25">
      <c r="B1346" s="88">
        <v>8174545000</v>
      </c>
      <c r="C1346" s="88">
        <v>-10.579793</v>
      </c>
      <c r="N1346" s="88">
        <v>8174545000</v>
      </c>
      <c r="O1346" s="88">
        <v>-11.659990000000001</v>
      </c>
    </row>
    <row r="1347" spans="2:15" x14ac:dyDescent="0.25">
      <c r="B1347" s="88">
        <v>8253590000</v>
      </c>
      <c r="C1347" s="88">
        <v>-10.655828</v>
      </c>
      <c r="N1347" s="88">
        <v>8253590000</v>
      </c>
      <c r="O1347" s="88">
        <v>-11.79663</v>
      </c>
    </row>
    <row r="1348" spans="2:15" x14ac:dyDescent="0.25">
      <c r="B1348" s="88">
        <v>8332635000</v>
      </c>
      <c r="C1348" s="88">
        <v>-10.643217999999999</v>
      </c>
      <c r="N1348" s="88">
        <v>8332635000</v>
      </c>
      <c r="O1348" s="88">
        <v>-11.803974999999999</v>
      </c>
    </row>
    <row r="1349" spans="2:15" x14ac:dyDescent="0.25">
      <c r="B1349" s="88">
        <v>8411680000</v>
      </c>
      <c r="C1349" s="88">
        <v>-10.692019999999999</v>
      </c>
      <c r="N1349" s="88">
        <v>8411680000</v>
      </c>
      <c r="O1349" s="88">
        <v>-11.916444</v>
      </c>
    </row>
    <row r="1350" spans="2:15" x14ac:dyDescent="0.25">
      <c r="B1350" s="88">
        <v>8490725000</v>
      </c>
      <c r="C1350" s="88">
        <v>-11.073464</v>
      </c>
      <c r="N1350" s="88">
        <v>8490725000</v>
      </c>
      <c r="O1350" s="88">
        <v>-12.339843</v>
      </c>
    </row>
    <row r="1351" spans="2:15" x14ac:dyDescent="0.25">
      <c r="B1351" s="88">
        <v>8569770000</v>
      </c>
      <c r="C1351" s="88">
        <v>-11.116289</v>
      </c>
      <c r="N1351" s="88">
        <v>8569770000</v>
      </c>
      <c r="O1351" s="88">
        <v>-12.157223</v>
      </c>
    </row>
    <row r="1352" spans="2:15" x14ac:dyDescent="0.25">
      <c r="B1352" s="88">
        <v>8648815000</v>
      </c>
      <c r="C1352" s="88">
        <v>-11.100842999999999</v>
      </c>
      <c r="N1352" s="88">
        <v>8648815000</v>
      </c>
      <c r="O1352" s="88">
        <v>-12.283168999999999</v>
      </c>
    </row>
    <row r="1353" spans="2:15" x14ac:dyDescent="0.25">
      <c r="B1353" s="88">
        <v>8727860000</v>
      </c>
      <c r="C1353" s="88">
        <v>-11.078371000000001</v>
      </c>
      <c r="N1353" s="88">
        <v>8727860000</v>
      </c>
      <c r="O1353" s="88">
        <v>-12.247463</v>
      </c>
    </row>
    <row r="1354" spans="2:15" x14ac:dyDescent="0.25">
      <c r="B1354" s="88">
        <v>8806905000</v>
      </c>
      <c r="C1354" s="88">
        <v>-10.923844000000001</v>
      </c>
      <c r="N1354" s="88">
        <v>8806905000</v>
      </c>
      <c r="O1354" s="88">
        <v>-12.159995</v>
      </c>
    </row>
    <row r="1355" spans="2:15" x14ac:dyDescent="0.25">
      <c r="B1355" s="88">
        <v>8885950000</v>
      </c>
      <c r="C1355" s="88">
        <v>-11.036044</v>
      </c>
      <c r="N1355" s="88">
        <v>8885950000</v>
      </c>
      <c r="O1355" s="88">
        <v>-12.18225</v>
      </c>
    </row>
    <row r="1356" spans="2:15" x14ac:dyDescent="0.25">
      <c r="B1356" s="88">
        <v>8964995000</v>
      </c>
      <c r="C1356" s="88">
        <v>-11.074388000000001</v>
      </c>
      <c r="N1356" s="88">
        <v>8964995000</v>
      </c>
      <c r="O1356" s="88">
        <v>-12.229583</v>
      </c>
    </row>
    <row r="1357" spans="2:15" x14ac:dyDescent="0.25">
      <c r="B1357" s="88">
        <v>9044040000</v>
      </c>
      <c r="C1357" s="88">
        <v>-11.108079</v>
      </c>
      <c r="N1357" s="88">
        <v>9044040000</v>
      </c>
      <c r="O1357" s="88">
        <v>-12.299405999999999</v>
      </c>
    </row>
    <row r="1358" spans="2:15" x14ac:dyDescent="0.25">
      <c r="B1358" s="88">
        <v>9123085000</v>
      </c>
      <c r="C1358" s="88">
        <v>-10.981418</v>
      </c>
      <c r="N1358" s="88">
        <v>9123085000</v>
      </c>
      <c r="O1358" s="88">
        <v>-12.087585000000001</v>
      </c>
    </row>
    <row r="1359" spans="2:15" x14ac:dyDescent="0.25">
      <c r="B1359" s="88">
        <v>9202130000</v>
      </c>
      <c r="C1359" s="88">
        <v>-10.81575</v>
      </c>
      <c r="N1359" s="88">
        <v>9202130000</v>
      </c>
      <c r="O1359" s="88">
        <v>-12.015188</v>
      </c>
    </row>
    <row r="1360" spans="2:15" x14ac:dyDescent="0.25">
      <c r="B1360" s="88">
        <v>9281175000</v>
      </c>
      <c r="C1360" s="88">
        <v>-10.967694</v>
      </c>
      <c r="N1360" s="88">
        <v>9281175000</v>
      </c>
      <c r="O1360" s="88">
        <v>-12.189591999999999</v>
      </c>
    </row>
    <row r="1361" spans="2:15" x14ac:dyDescent="0.25">
      <c r="B1361" s="88">
        <v>9360220000</v>
      </c>
      <c r="C1361" s="88">
        <v>-10.836971999999999</v>
      </c>
      <c r="N1361" s="88">
        <v>9360220000</v>
      </c>
      <c r="O1361" s="88">
        <v>-11.979464999999999</v>
      </c>
    </row>
    <row r="1362" spans="2:15" x14ac:dyDescent="0.25">
      <c r="B1362" s="88">
        <v>9439265000</v>
      </c>
      <c r="C1362" s="88">
        <v>-10.840325</v>
      </c>
      <c r="N1362" s="88">
        <v>9439265000</v>
      </c>
      <c r="O1362" s="88">
        <v>-12.014614999999999</v>
      </c>
    </row>
    <row r="1363" spans="2:15" x14ac:dyDescent="0.25">
      <c r="B1363" s="88">
        <v>9518310000</v>
      </c>
      <c r="C1363" s="88">
        <v>-10.818292</v>
      </c>
      <c r="N1363" s="88">
        <v>9518310000</v>
      </c>
      <c r="O1363" s="88">
        <v>-12.004451</v>
      </c>
    </row>
    <row r="1364" spans="2:15" x14ac:dyDescent="0.25">
      <c r="B1364" s="88">
        <v>9597355000</v>
      </c>
      <c r="C1364" s="88">
        <v>-10.731347</v>
      </c>
      <c r="N1364" s="88">
        <v>9597355000</v>
      </c>
      <c r="O1364" s="88">
        <v>-11.875156</v>
      </c>
    </row>
    <row r="1365" spans="2:15" x14ac:dyDescent="0.25">
      <c r="B1365" s="88">
        <v>9676400000</v>
      </c>
      <c r="C1365" s="88">
        <v>-10.624556999999999</v>
      </c>
      <c r="N1365" s="88">
        <v>9676400000</v>
      </c>
      <c r="O1365" s="88">
        <v>-11.835858999999999</v>
      </c>
    </row>
    <row r="1366" spans="2:15" x14ac:dyDescent="0.25">
      <c r="B1366" s="88">
        <v>9755445000</v>
      </c>
      <c r="C1366" s="88">
        <v>-10.640872</v>
      </c>
      <c r="N1366" s="88">
        <v>9755445000</v>
      </c>
      <c r="O1366" s="88">
        <v>-11.766226</v>
      </c>
    </row>
    <row r="1367" spans="2:15" x14ac:dyDescent="0.25">
      <c r="B1367" s="88">
        <v>9834490000</v>
      </c>
      <c r="C1367" s="88">
        <v>-10.812875</v>
      </c>
      <c r="N1367" s="88">
        <v>9834490000</v>
      </c>
      <c r="O1367" s="88">
        <v>-11.9407</v>
      </c>
    </row>
    <row r="1368" spans="2:15" x14ac:dyDescent="0.25">
      <c r="B1368" s="88">
        <v>9913535000</v>
      </c>
      <c r="C1368" s="88">
        <v>-10.666632999999999</v>
      </c>
      <c r="N1368" s="88">
        <v>9913535000</v>
      </c>
      <c r="O1368" s="88">
        <v>-11.768713999999999</v>
      </c>
    </row>
    <row r="1369" spans="2:15" x14ac:dyDescent="0.25">
      <c r="B1369" s="88">
        <v>9992580000</v>
      </c>
      <c r="C1369" s="88">
        <v>-10.615107999999999</v>
      </c>
      <c r="N1369" s="88">
        <v>9992580000</v>
      </c>
      <c r="O1369" s="88">
        <v>-11.760805</v>
      </c>
    </row>
    <row r="1370" spans="2:15" x14ac:dyDescent="0.25">
      <c r="B1370" s="88">
        <v>10071625000</v>
      </c>
      <c r="C1370" s="88">
        <v>-10.713592</v>
      </c>
      <c r="N1370" s="88">
        <v>10071625000</v>
      </c>
      <c r="O1370" s="88">
        <v>-11.806984</v>
      </c>
    </row>
    <row r="1371" spans="2:15" x14ac:dyDescent="0.25">
      <c r="B1371" s="88">
        <v>10150670000</v>
      </c>
      <c r="C1371" s="88">
        <v>-10.577009</v>
      </c>
      <c r="N1371" s="88">
        <v>10150670000</v>
      </c>
      <c r="O1371" s="88">
        <v>-11.626272999999999</v>
      </c>
    </row>
    <row r="1372" spans="2:15" x14ac:dyDescent="0.25">
      <c r="B1372" s="88">
        <v>10229715000</v>
      </c>
      <c r="C1372" s="88">
        <v>-10.642897</v>
      </c>
      <c r="N1372" s="88">
        <v>10229715000</v>
      </c>
      <c r="O1372" s="88">
        <v>-11.701447999999999</v>
      </c>
    </row>
    <row r="1373" spans="2:15" x14ac:dyDescent="0.25">
      <c r="B1373" s="88">
        <v>10308760000</v>
      </c>
      <c r="C1373" s="88">
        <v>-10.784981</v>
      </c>
      <c r="N1373" s="88">
        <v>10308760000</v>
      </c>
      <c r="O1373" s="88">
        <v>-11.733302</v>
      </c>
    </row>
    <row r="1374" spans="2:15" x14ac:dyDescent="0.25">
      <c r="B1374" s="88">
        <v>10387805000</v>
      </c>
      <c r="C1374" s="88">
        <v>-10.809476</v>
      </c>
      <c r="N1374" s="88">
        <v>10387805000</v>
      </c>
      <c r="O1374" s="88">
        <v>-11.738872000000001</v>
      </c>
    </row>
    <row r="1375" spans="2:15" x14ac:dyDescent="0.25">
      <c r="B1375" s="88">
        <v>10466850000</v>
      </c>
      <c r="C1375" s="88">
        <v>-10.665815</v>
      </c>
      <c r="N1375" s="88">
        <v>10466850000</v>
      </c>
      <c r="O1375" s="88">
        <v>-11.658643</v>
      </c>
    </row>
    <row r="1376" spans="2:15" x14ac:dyDescent="0.25">
      <c r="B1376" s="88">
        <v>10545895000</v>
      </c>
      <c r="C1376" s="88">
        <v>-10.806129</v>
      </c>
      <c r="N1376" s="88">
        <v>10545895000</v>
      </c>
      <c r="O1376" s="88">
        <v>-11.646913</v>
      </c>
    </row>
    <row r="1377" spans="2:15" x14ac:dyDescent="0.25">
      <c r="B1377" s="88">
        <v>10624940000</v>
      </c>
      <c r="C1377" s="88">
        <v>-10.864502999999999</v>
      </c>
      <c r="N1377" s="88">
        <v>10624940000</v>
      </c>
      <c r="O1377" s="88">
        <v>-11.683275999999999</v>
      </c>
    </row>
    <row r="1378" spans="2:15" x14ac:dyDescent="0.25">
      <c r="B1378" s="88">
        <v>10703985000</v>
      </c>
      <c r="C1378" s="88">
        <v>-10.962802</v>
      </c>
      <c r="N1378" s="88">
        <v>10703985000</v>
      </c>
      <c r="O1378" s="88">
        <v>-11.813541000000001</v>
      </c>
    </row>
    <row r="1379" spans="2:15" x14ac:dyDescent="0.25">
      <c r="B1379" s="88">
        <v>10783030000</v>
      </c>
      <c r="C1379" s="88">
        <v>-10.946026</v>
      </c>
      <c r="N1379" s="88">
        <v>10783030000</v>
      </c>
      <c r="O1379" s="88">
        <v>-11.748272999999999</v>
      </c>
    </row>
    <row r="1380" spans="2:15" x14ac:dyDescent="0.25">
      <c r="B1380" s="88">
        <v>10862075000</v>
      </c>
      <c r="C1380" s="88">
        <v>-11.055350000000001</v>
      </c>
      <c r="N1380" s="88">
        <v>10862075000</v>
      </c>
      <c r="O1380" s="88">
        <v>-11.860007</v>
      </c>
    </row>
    <row r="1381" spans="2:15" x14ac:dyDescent="0.25">
      <c r="B1381" s="88">
        <v>10941120000</v>
      </c>
      <c r="C1381" s="88">
        <v>-10.939170000000001</v>
      </c>
      <c r="N1381" s="88">
        <v>10941120000</v>
      </c>
      <c r="O1381" s="88">
        <v>-11.739579000000001</v>
      </c>
    </row>
    <row r="1382" spans="2:15" x14ac:dyDescent="0.25">
      <c r="B1382" s="88">
        <v>11020165000</v>
      </c>
      <c r="C1382" s="88">
        <v>-10.989126000000001</v>
      </c>
      <c r="N1382" s="88">
        <v>11020165000</v>
      </c>
      <c r="O1382" s="88">
        <v>-11.735891000000001</v>
      </c>
    </row>
    <row r="1383" spans="2:15" x14ac:dyDescent="0.25">
      <c r="B1383" s="88">
        <v>11099210000</v>
      </c>
      <c r="C1383" s="88">
        <v>-11.218037000000001</v>
      </c>
      <c r="N1383" s="88">
        <v>11099210000</v>
      </c>
      <c r="O1383" s="88">
        <v>-11.927177</v>
      </c>
    </row>
    <row r="1384" spans="2:15" x14ac:dyDescent="0.25">
      <c r="B1384" s="88">
        <v>11178255000</v>
      </c>
      <c r="C1384" s="88">
        <v>-10.982590999999999</v>
      </c>
      <c r="N1384" s="88">
        <v>11178255000</v>
      </c>
      <c r="O1384" s="88">
        <v>-11.666763</v>
      </c>
    </row>
    <row r="1385" spans="2:15" x14ac:dyDescent="0.25">
      <c r="B1385" s="88">
        <v>11257300000</v>
      </c>
      <c r="C1385" s="88">
        <v>-11.104677000000001</v>
      </c>
      <c r="N1385" s="88">
        <v>11257300000</v>
      </c>
      <c r="O1385" s="88">
        <v>-11.752625</v>
      </c>
    </row>
    <row r="1386" spans="2:15" x14ac:dyDescent="0.25">
      <c r="B1386" s="88">
        <v>11336345000</v>
      </c>
      <c r="C1386" s="88">
        <v>-11.174201</v>
      </c>
      <c r="N1386" s="88">
        <v>11336345000</v>
      </c>
      <c r="O1386" s="88">
        <v>-11.726335000000001</v>
      </c>
    </row>
    <row r="1387" spans="2:15" x14ac:dyDescent="0.25">
      <c r="B1387" s="88">
        <v>11415390000</v>
      </c>
      <c r="C1387" s="88">
        <v>-11.192542</v>
      </c>
      <c r="N1387" s="88">
        <v>11415390000</v>
      </c>
      <c r="O1387" s="88">
        <v>-11.694140000000001</v>
      </c>
    </row>
    <row r="1388" spans="2:15" x14ac:dyDescent="0.25">
      <c r="B1388" s="88">
        <v>11494435000</v>
      </c>
      <c r="C1388" s="88">
        <v>-11.286153000000001</v>
      </c>
      <c r="N1388" s="88">
        <v>11494435000</v>
      </c>
      <c r="O1388" s="88">
        <v>-11.724041</v>
      </c>
    </row>
    <row r="1389" spans="2:15" x14ac:dyDescent="0.25">
      <c r="B1389" s="88">
        <v>11573480000</v>
      </c>
      <c r="C1389" s="88">
        <v>-11.304452</v>
      </c>
      <c r="N1389" s="88">
        <v>11573480000</v>
      </c>
      <c r="O1389" s="88">
        <v>-11.565769</v>
      </c>
    </row>
    <row r="1390" spans="2:15" x14ac:dyDescent="0.25">
      <c r="B1390" s="88">
        <v>11652525000</v>
      </c>
      <c r="C1390" s="88">
        <v>-11.577365</v>
      </c>
      <c r="N1390" s="88">
        <v>11652525000</v>
      </c>
      <c r="O1390" s="88">
        <v>-11.758222999999999</v>
      </c>
    </row>
    <row r="1391" spans="2:15" x14ac:dyDescent="0.25">
      <c r="B1391" s="88">
        <v>11731570000</v>
      </c>
      <c r="C1391" s="88">
        <v>-11.524652</v>
      </c>
      <c r="N1391" s="88">
        <v>11731570000</v>
      </c>
      <c r="O1391" s="88">
        <v>-11.684022000000001</v>
      </c>
    </row>
    <row r="1392" spans="2:15" x14ac:dyDescent="0.25">
      <c r="B1392" s="88">
        <v>11810615000</v>
      </c>
      <c r="C1392" s="88">
        <v>-11.75281</v>
      </c>
      <c r="N1392" s="88">
        <v>11810615000</v>
      </c>
      <c r="O1392" s="88">
        <v>-11.703809</v>
      </c>
    </row>
    <row r="1393" spans="2:15" x14ac:dyDescent="0.25">
      <c r="B1393" s="88">
        <v>11889660000</v>
      </c>
      <c r="C1393" s="88">
        <v>-12.044409</v>
      </c>
      <c r="N1393" s="88">
        <v>11889660000</v>
      </c>
      <c r="O1393" s="88">
        <v>-11.794067</v>
      </c>
    </row>
    <row r="1394" spans="2:15" x14ac:dyDescent="0.25">
      <c r="B1394" s="88">
        <v>11968705000</v>
      </c>
      <c r="C1394" s="88">
        <v>-12.15757</v>
      </c>
      <c r="N1394" s="88">
        <v>11968705000</v>
      </c>
      <c r="O1394" s="88">
        <v>-11.809335000000001</v>
      </c>
    </row>
    <row r="1395" spans="2:15" x14ac:dyDescent="0.25">
      <c r="B1395" s="88">
        <v>12047750000</v>
      </c>
      <c r="C1395" s="88">
        <v>-12.417177000000001</v>
      </c>
      <c r="N1395" s="88">
        <v>12047750000</v>
      </c>
      <c r="O1395" s="88">
        <v>-11.931241999999999</v>
      </c>
    </row>
    <row r="1396" spans="2:15" x14ac:dyDescent="0.25">
      <c r="B1396" s="88">
        <v>12126795000</v>
      </c>
      <c r="C1396" s="88">
        <v>-12.750848</v>
      </c>
      <c r="N1396" s="88">
        <v>12126795000</v>
      </c>
      <c r="O1396" s="88">
        <v>-12.097787</v>
      </c>
    </row>
    <row r="1397" spans="2:15" x14ac:dyDescent="0.25">
      <c r="B1397" s="88">
        <v>12205840000</v>
      </c>
      <c r="C1397" s="88">
        <v>-13.076834</v>
      </c>
      <c r="N1397" s="88">
        <v>12205840000</v>
      </c>
      <c r="O1397" s="88">
        <v>-12.311553999999999</v>
      </c>
    </row>
    <row r="1398" spans="2:15" x14ac:dyDescent="0.25">
      <c r="B1398" s="88">
        <v>12284885000</v>
      </c>
      <c r="C1398" s="88">
        <v>-13.381102</v>
      </c>
      <c r="N1398" s="88">
        <v>12284885000</v>
      </c>
      <c r="O1398" s="88">
        <v>-12.425951</v>
      </c>
    </row>
    <row r="1399" spans="2:15" x14ac:dyDescent="0.25">
      <c r="B1399" s="88">
        <v>12363930000</v>
      </c>
      <c r="C1399" s="88">
        <v>-13.757559000000001</v>
      </c>
      <c r="N1399" s="88">
        <v>12363930000</v>
      </c>
      <c r="O1399" s="88">
        <v>-12.658735999999999</v>
      </c>
    </row>
    <row r="1400" spans="2:15" x14ac:dyDescent="0.25">
      <c r="B1400" s="88">
        <v>12442975000</v>
      </c>
      <c r="C1400" s="88">
        <v>-14.191938</v>
      </c>
      <c r="N1400" s="88">
        <v>12442975000</v>
      </c>
      <c r="O1400" s="88">
        <v>-13.073819</v>
      </c>
    </row>
    <row r="1401" spans="2:15" x14ac:dyDescent="0.25">
      <c r="B1401" s="88">
        <v>12522020000</v>
      </c>
      <c r="C1401" s="88">
        <v>-14.601352</v>
      </c>
      <c r="N1401" s="88">
        <v>12522020000</v>
      </c>
      <c r="O1401" s="88">
        <v>-13.566601</v>
      </c>
    </row>
    <row r="1402" spans="2:15" x14ac:dyDescent="0.25">
      <c r="B1402" s="88">
        <v>12601065000</v>
      </c>
      <c r="C1402" s="88">
        <v>-15.05888</v>
      </c>
      <c r="N1402" s="88">
        <v>12601065000</v>
      </c>
      <c r="O1402" s="88">
        <v>-14.003845</v>
      </c>
    </row>
    <row r="1403" spans="2:15" x14ac:dyDescent="0.25">
      <c r="B1403" s="88">
        <v>12680110000</v>
      </c>
      <c r="C1403" s="88">
        <v>-15.550563</v>
      </c>
      <c r="N1403" s="88">
        <v>12680110000</v>
      </c>
      <c r="O1403" s="88">
        <v>-14.627884</v>
      </c>
    </row>
    <row r="1404" spans="2:15" x14ac:dyDescent="0.25">
      <c r="B1404" s="88">
        <v>12759155000</v>
      </c>
      <c r="C1404" s="88">
        <v>-16.012180000000001</v>
      </c>
      <c r="N1404" s="88">
        <v>12759155000</v>
      </c>
      <c r="O1404" s="88">
        <v>-15.683236000000001</v>
      </c>
    </row>
    <row r="1405" spans="2:15" x14ac:dyDescent="0.25">
      <c r="B1405" s="88">
        <v>12838200000</v>
      </c>
      <c r="C1405" s="88">
        <v>-16.528559000000001</v>
      </c>
      <c r="N1405" s="88">
        <v>12838200000</v>
      </c>
      <c r="O1405" s="88">
        <v>-16.193660999999999</v>
      </c>
    </row>
    <row r="1406" spans="2:15" x14ac:dyDescent="0.25">
      <c r="B1406" s="88">
        <v>12917245000</v>
      </c>
      <c r="C1406" s="88">
        <v>-17.039899999999999</v>
      </c>
      <c r="N1406" s="88">
        <v>12917245000</v>
      </c>
      <c r="O1406" s="88">
        <v>-16.695028000000001</v>
      </c>
    </row>
    <row r="1407" spans="2:15" x14ac:dyDescent="0.25">
      <c r="B1407" s="88">
        <v>12996290000</v>
      </c>
      <c r="C1407" s="88">
        <v>-17.650722999999999</v>
      </c>
      <c r="N1407" s="88">
        <v>12996290000</v>
      </c>
      <c r="O1407" s="88">
        <v>-19.053657999999999</v>
      </c>
    </row>
    <row r="1408" spans="2:15" x14ac:dyDescent="0.25">
      <c r="B1408" s="88">
        <v>13075335000</v>
      </c>
      <c r="C1408" s="88">
        <v>-18.135551</v>
      </c>
      <c r="N1408" s="88">
        <v>13075335000</v>
      </c>
      <c r="O1408" s="88">
        <v>-20.097999999999999</v>
      </c>
    </row>
    <row r="1409" spans="2:15" x14ac:dyDescent="0.25">
      <c r="B1409" s="88">
        <v>13154380000</v>
      </c>
      <c r="C1409" s="88">
        <v>-18.689623000000001</v>
      </c>
      <c r="N1409" s="88">
        <v>13154380000</v>
      </c>
      <c r="O1409" s="88">
        <v>-20.032824000000002</v>
      </c>
    </row>
    <row r="1410" spans="2:15" x14ac:dyDescent="0.25">
      <c r="B1410" s="88">
        <v>13233425000</v>
      </c>
      <c r="C1410" s="88">
        <v>-19.331448000000002</v>
      </c>
      <c r="N1410" s="88">
        <v>13233425000</v>
      </c>
      <c r="O1410" s="88">
        <v>-21.809919000000001</v>
      </c>
    </row>
    <row r="1411" spans="2:15" x14ac:dyDescent="0.25">
      <c r="B1411" s="88">
        <v>13312470000</v>
      </c>
      <c r="C1411" s="88">
        <v>-19.873456999999998</v>
      </c>
      <c r="N1411" s="88">
        <v>13312470000</v>
      </c>
      <c r="O1411" s="88">
        <v>-23.454177999999999</v>
      </c>
    </row>
    <row r="1412" spans="2:15" x14ac:dyDescent="0.25">
      <c r="B1412" s="88">
        <v>13391515000</v>
      </c>
      <c r="C1412" s="88">
        <v>-20.502586000000001</v>
      </c>
      <c r="N1412" s="88">
        <v>13391515000</v>
      </c>
      <c r="O1412" s="88">
        <v>-24.361111000000001</v>
      </c>
    </row>
    <row r="1413" spans="2:15" x14ac:dyDescent="0.25">
      <c r="B1413" s="88">
        <v>13470560000</v>
      </c>
      <c r="C1413" s="88">
        <v>-21.154757</v>
      </c>
      <c r="N1413" s="88">
        <v>13470560000</v>
      </c>
      <c r="O1413" s="88">
        <v>-26.372993000000001</v>
      </c>
    </row>
    <row r="1414" spans="2:15" x14ac:dyDescent="0.25">
      <c r="B1414" s="88">
        <v>13549605000</v>
      </c>
      <c r="C1414" s="88">
        <v>-21.804123000000001</v>
      </c>
      <c r="N1414" s="88">
        <v>13549605000</v>
      </c>
      <c r="O1414" s="88">
        <v>-27.411408999999999</v>
      </c>
    </row>
    <row r="1415" spans="2:15" x14ac:dyDescent="0.25">
      <c r="B1415" s="88">
        <v>13628650000</v>
      </c>
      <c r="C1415" s="88">
        <v>-22.43956</v>
      </c>
      <c r="N1415" s="88">
        <v>13628650000</v>
      </c>
      <c r="O1415" s="88">
        <v>-27.922999999999998</v>
      </c>
    </row>
    <row r="1416" spans="2:15" x14ac:dyDescent="0.25">
      <c r="B1416" s="88">
        <v>13707695000</v>
      </c>
      <c r="C1416" s="88">
        <v>-23.195017</v>
      </c>
      <c r="N1416" s="88">
        <v>13707695000</v>
      </c>
      <c r="O1416" s="88">
        <v>-29.595231999999999</v>
      </c>
    </row>
    <row r="1417" spans="2:15" x14ac:dyDescent="0.25">
      <c r="B1417" s="88">
        <v>13786740000</v>
      </c>
      <c r="C1417" s="88">
        <v>-23.924467</v>
      </c>
      <c r="N1417" s="88">
        <v>13786740000</v>
      </c>
      <c r="O1417" s="88">
        <v>-31.046047000000002</v>
      </c>
    </row>
    <row r="1418" spans="2:15" x14ac:dyDescent="0.25">
      <c r="B1418" s="88">
        <v>13865785000</v>
      </c>
      <c r="C1418" s="88">
        <v>-24.625965000000001</v>
      </c>
      <c r="N1418" s="88">
        <v>13865785000</v>
      </c>
      <c r="O1418" s="88">
        <v>-32.205379000000001</v>
      </c>
    </row>
    <row r="1419" spans="2:15" x14ac:dyDescent="0.25">
      <c r="B1419" s="88">
        <v>13944830000</v>
      </c>
      <c r="C1419" s="88">
        <v>-25.321400000000001</v>
      </c>
      <c r="N1419" s="88">
        <v>13944830000</v>
      </c>
      <c r="O1419" s="88">
        <v>-33.271233000000002</v>
      </c>
    </row>
    <row r="1420" spans="2:15" x14ac:dyDescent="0.25">
      <c r="B1420" s="88">
        <v>14023875000</v>
      </c>
      <c r="C1420" s="88">
        <v>-25.920273000000002</v>
      </c>
      <c r="N1420" s="88">
        <v>14023875000</v>
      </c>
      <c r="O1420" s="88">
        <v>-34.646827999999999</v>
      </c>
    </row>
    <row r="1421" spans="2:15" x14ac:dyDescent="0.25">
      <c r="B1421" s="88">
        <v>14102920000</v>
      </c>
      <c r="C1421" s="88">
        <v>-26.495063999999999</v>
      </c>
      <c r="N1421" s="88">
        <v>14102920000</v>
      </c>
      <c r="O1421" s="88">
        <v>-35.567024000000004</v>
      </c>
    </row>
    <row r="1422" spans="2:15" x14ac:dyDescent="0.25">
      <c r="B1422" s="88">
        <v>14181965000</v>
      </c>
      <c r="C1422" s="88">
        <v>-26.799706</v>
      </c>
      <c r="N1422" s="88">
        <v>14181965000</v>
      </c>
      <c r="O1422" s="88">
        <v>-35.680892999999998</v>
      </c>
    </row>
    <row r="1423" spans="2:15" x14ac:dyDescent="0.25">
      <c r="B1423" s="88">
        <v>14261010000</v>
      </c>
      <c r="C1423" s="88">
        <v>-26.864889000000002</v>
      </c>
      <c r="N1423" s="88">
        <v>14261010000</v>
      </c>
      <c r="O1423" s="88">
        <v>-37.541786000000002</v>
      </c>
    </row>
    <row r="1424" spans="2:15" x14ac:dyDescent="0.25">
      <c r="B1424" s="88">
        <v>14340055000</v>
      </c>
      <c r="C1424" s="88">
        <v>-27.268484000000001</v>
      </c>
      <c r="N1424" s="88">
        <v>14340055000</v>
      </c>
      <c r="O1424" s="88">
        <v>-38.816898000000002</v>
      </c>
    </row>
    <row r="1425" spans="2:15" x14ac:dyDescent="0.25">
      <c r="B1425" s="88">
        <v>14419100000</v>
      </c>
      <c r="C1425" s="88">
        <v>-27.453870999999999</v>
      </c>
      <c r="N1425" s="88">
        <v>14419100000</v>
      </c>
      <c r="O1425" s="88">
        <v>-38.130721999999999</v>
      </c>
    </row>
    <row r="1426" spans="2:15" x14ac:dyDescent="0.25">
      <c r="B1426" s="88">
        <v>14498145000</v>
      </c>
      <c r="C1426" s="88">
        <v>-27.127369000000002</v>
      </c>
      <c r="N1426" s="88">
        <v>14498145000</v>
      </c>
      <c r="O1426" s="88">
        <v>-37.818634000000003</v>
      </c>
    </row>
    <row r="1427" spans="2:15" x14ac:dyDescent="0.25">
      <c r="B1427" s="88">
        <v>14577190000</v>
      </c>
      <c r="C1427" s="88">
        <v>-26.814682000000001</v>
      </c>
      <c r="N1427" s="88">
        <v>14577190000</v>
      </c>
      <c r="O1427" s="88">
        <v>-37.845688000000003</v>
      </c>
    </row>
    <row r="1428" spans="2:15" x14ac:dyDescent="0.25">
      <c r="B1428" s="88">
        <v>14656235000</v>
      </c>
      <c r="C1428" s="88">
        <v>-26.457449</v>
      </c>
      <c r="N1428" s="88">
        <v>14656235000</v>
      </c>
      <c r="O1428" s="88">
        <v>-36.803665000000002</v>
      </c>
    </row>
    <row r="1429" spans="2:15" x14ac:dyDescent="0.25">
      <c r="B1429" s="88">
        <v>14735280000</v>
      </c>
      <c r="C1429" s="88">
        <v>-25.974150000000002</v>
      </c>
      <c r="N1429" s="88">
        <v>14735280000</v>
      </c>
      <c r="O1429" s="88">
        <v>-36.152645</v>
      </c>
    </row>
    <row r="1430" spans="2:15" x14ac:dyDescent="0.25">
      <c r="B1430" s="88">
        <v>14814325000</v>
      </c>
      <c r="C1430" s="88">
        <v>-25.366278000000001</v>
      </c>
      <c r="N1430" s="88">
        <v>14814325000</v>
      </c>
      <c r="O1430" s="88">
        <v>-34.744804000000002</v>
      </c>
    </row>
    <row r="1431" spans="2:15" x14ac:dyDescent="0.25">
      <c r="B1431" s="88">
        <v>14893370000</v>
      </c>
      <c r="C1431" s="88">
        <v>-24.54232</v>
      </c>
      <c r="N1431" s="88">
        <v>14893370000</v>
      </c>
      <c r="O1431" s="88">
        <v>-33.033363000000001</v>
      </c>
    </row>
    <row r="1432" spans="2:15" x14ac:dyDescent="0.25">
      <c r="B1432" s="88">
        <v>14972415000</v>
      </c>
      <c r="C1432" s="88">
        <v>-23.819728999999999</v>
      </c>
      <c r="N1432" s="88">
        <v>14972415000</v>
      </c>
      <c r="O1432" s="88">
        <v>-32.121943999999999</v>
      </c>
    </row>
    <row r="1433" spans="2:15" x14ac:dyDescent="0.25">
      <c r="B1433" s="88">
        <v>15051460000</v>
      </c>
      <c r="C1433" s="88">
        <v>-23.192909</v>
      </c>
      <c r="N1433" s="88">
        <v>15051460000</v>
      </c>
      <c r="O1433" s="88">
        <v>-31.420033</v>
      </c>
    </row>
    <row r="1434" spans="2:15" x14ac:dyDescent="0.25">
      <c r="B1434" s="88">
        <v>15130505000</v>
      </c>
      <c r="C1434" s="88">
        <v>-23.0077</v>
      </c>
      <c r="N1434" s="88">
        <v>15130505000</v>
      </c>
      <c r="O1434" s="88">
        <v>-29.641403</v>
      </c>
    </row>
    <row r="1435" spans="2:15" x14ac:dyDescent="0.25">
      <c r="B1435" s="88">
        <v>15209550000</v>
      </c>
      <c r="C1435" s="88">
        <v>-22.810960999999999</v>
      </c>
      <c r="N1435" s="88">
        <v>15209550000</v>
      </c>
      <c r="O1435" s="88">
        <v>-27.969111999999999</v>
      </c>
    </row>
    <row r="1436" spans="2:15" x14ac:dyDescent="0.25">
      <c r="B1436" s="88">
        <v>15288595000</v>
      </c>
      <c r="C1436" s="88">
        <v>-22.470473999999999</v>
      </c>
      <c r="N1436" s="88">
        <v>15288595000</v>
      </c>
      <c r="O1436" s="88">
        <v>-27.747736</v>
      </c>
    </row>
    <row r="1437" spans="2:15" x14ac:dyDescent="0.25">
      <c r="B1437" s="88">
        <v>15367640000</v>
      </c>
      <c r="C1437" s="88">
        <v>-22.863745000000002</v>
      </c>
      <c r="N1437" s="88">
        <v>15367640000</v>
      </c>
      <c r="O1437" s="88">
        <v>-27.003167999999999</v>
      </c>
    </row>
    <row r="1438" spans="2:15" x14ac:dyDescent="0.25">
      <c r="B1438" s="88">
        <v>15446685000</v>
      </c>
      <c r="C1438" s="88">
        <v>-23.549817999999998</v>
      </c>
      <c r="N1438" s="88">
        <v>15446685000</v>
      </c>
      <c r="O1438" s="88">
        <v>-25.130369000000002</v>
      </c>
    </row>
    <row r="1439" spans="2:15" x14ac:dyDescent="0.25">
      <c r="B1439" s="88">
        <v>15525730000</v>
      </c>
      <c r="C1439" s="88">
        <v>-23.764665999999998</v>
      </c>
      <c r="N1439" s="88">
        <v>15525730000</v>
      </c>
      <c r="O1439" s="88">
        <v>-24.993030999999998</v>
      </c>
    </row>
    <row r="1440" spans="2:15" x14ac:dyDescent="0.25">
      <c r="B1440" s="88">
        <v>15604775000</v>
      </c>
      <c r="C1440" s="88">
        <v>-24.861823999999999</v>
      </c>
      <c r="N1440" s="88">
        <v>15604775000</v>
      </c>
      <c r="O1440" s="88">
        <v>-25.044405000000001</v>
      </c>
    </row>
    <row r="1441" spans="2:15" x14ac:dyDescent="0.25">
      <c r="B1441" s="88">
        <v>15683820000</v>
      </c>
      <c r="C1441" s="88">
        <v>-26.663596999999999</v>
      </c>
      <c r="N1441" s="88">
        <v>15683820000</v>
      </c>
      <c r="O1441" s="88">
        <v>-24.311277</v>
      </c>
    </row>
    <row r="1442" spans="2:15" x14ac:dyDescent="0.25">
      <c r="B1442" s="88">
        <v>15762865000</v>
      </c>
      <c r="C1442" s="88">
        <v>-27.525473000000002</v>
      </c>
      <c r="N1442" s="88">
        <v>15762865000</v>
      </c>
      <c r="O1442" s="88">
        <v>-24.650908000000001</v>
      </c>
    </row>
    <row r="1443" spans="2:15" x14ac:dyDescent="0.25">
      <c r="B1443" s="88">
        <v>15841910000</v>
      </c>
      <c r="C1443" s="88">
        <v>-29.312550000000002</v>
      </c>
      <c r="N1443" s="88">
        <v>15841910000</v>
      </c>
      <c r="O1443" s="88">
        <v>-25.448098999999999</v>
      </c>
    </row>
    <row r="1444" spans="2:15" x14ac:dyDescent="0.25">
      <c r="B1444" s="88">
        <v>15920955000</v>
      </c>
      <c r="C1444" s="88">
        <v>-31.331282000000002</v>
      </c>
      <c r="N1444" s="88">
        <v>15920955000</v>
      </c>
      <c r="O1444" s="88">
        <v>-25.898257999999998</v>
      </c>
    </row>
    <row r="1445" spans="2:15" x14ac:dyDescent="0.25">
      <c r="B1445" s="88">
        <v>16000000000</v>
      </c>
      <c r="C1445" s="88">
        <v>-32.763007999999999</v>
      </c>
      <c r="N1445" s="88">
        <v>16000000000</v>
      </c>
      <c r="O1445" s="88">
        <v>-26.799789000000001</v>
      </c>
    </row>
    <row r="1446" spans="2:15" x14ac:dyDescent="0.25">
      <c r="B1446" s="88" t="s">
        <v>21</v>
      </c>
      <c r="C1446" s="88"/>
      <c r="N1446" s="88" t="s">
        <v>21</v>
      </c>
      <c r="O1446" s="8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446"/>
  <sheetViews>
    <sheetView workbookViewId="0"/>
  </sheetViews>
  <sheetFormatPr defaultRowHeight="15" x14ac:dyDescent="0.25"/>
  <cols>
    <col min="1" max="1" width="13.7109375" style="40" customWidth="1"/>
    <col min="2" max="3" width="9.140625" style="88"/>
    <col min="4" max="4" width="3" style="19" customWidth="1"/>
    <col min="5" max="5" width="10.7109375" style="5" customWidth="1"/>
    <col min="6" max="7" width="10.7109375" style="89" customWidth="1"/>
    <col min="8" max="8" width="10.7109375" style="5" customWidth="1"/>
    <col min="9" max="9" width="10.7109375" style="89" customWidth="1"/>
    <col min="10" max="10" width="10.7109375" style="5" customWidth="1"/>
    <col min="11" max="11" width="10.7109375" style="89" customWidth="1"/>
    <col min="12" max="12" width="13.7109375" style="40" customWidth="1"/>
    <col min="13" max="14" width="9.140625" style="88"/>
    <col min="15" max="15" width="2" style="19" customWidth="1"/>
    <col min="16" max="16" width="10.7109375" style="5" customWidth="1"/>
    <col min="17" max="18" width="10.7109375" style="89" customWidth="1"/>
    <col min="19" max="19" width="10.7109375" style="5" customWidth="1"/>
    <col min="20" max="20" width="10.7109375" style="89" customWidth="1"/>
    <col min="21" max="21" width="10.7109375" style="5" customWidth="1"/>
    <col min="22" max="22" width="10.7109375" style="89" customWidth="1"/>
    <col min="23" max="23" width="2" style="19" customWidth="1"/>
    <col min="24" max="16384" width="9.140625" style="3"/>
  </cols>
  <sheetData>
    <row r="1" spans="1:23" x14ac:dyDescent="0.25">
      <c r="B1" s="88" t="s">
        <v>95</v>
      </c>
      <c r="E1" s="5" t="s">
        <v>1</v>
      </c>
      <c r="I1" s="31" t="s">
        <v>16</v>
      </c>
      <c r="M1" s="88" t="s">
        <v>95</v>
      </c>
      <c r="P1" s="5" t="s">
        <v>1</v>
      </c>
      <c r="T1" s="31" t="s">
        <v>17</v>
      </c>
    </row>
    <row r="2" spans="1:23" x14ac:dyDescent="0.25">
      <c r="A2" s="39" t="s">
        <v>103</v>
      </c>
      <c r="B2" s="88" t="s">
        <v>249</v>
      </c>
      <c r="C2" s="88" t="s">
        <v>260</v>
      </c>
      <c r="F2" s="70" t="s">
        <v>212</v>
      </c>
      <c r="G2" s="70" t="s">
        <v>205</v>
      </c>
      <c r="H2" s="70" t="s">
        <v>206</v>
      </c>
      <c r="I2" s="70" t="s">
        <v>207</v>
      </c>
      <c r="J2" s="70" t="s">
        <v>208</v>
      </c>
      <c r="K2" s="70" t="s">
        <v>289</v>
      </c>
      <c r="L2" s="39" t="s">
        <v>104</v>
      </c>
      <c r="M2" s="88" t="s">
        <v>249</v>
      </c>
      <c r="N2" s="88" t="s">
        <v>260</v>
      </c>
      <c r="Q2" s="70" t="s">
        <v>212</v>
      </c>
      <c r="R2" s="70" t="s">
        <v>205</v>
      </c>
      <c r="S2" s="70" t="s">
        <v>206</v>
      </c>
      <c r="T2" s="70" t="s">
        <v>207</v>
      </c>
      <c r="U2" s="70" t="s">
        <v>208</v>
      </c>
      <c r="V2" s="70" t="s">
        <v>289</v>
      </c>
      <c r="W2" s="70" t="s">
        <v>223</v>
      </c>
    </row>
    <row r="3" spans="1:23" x14ac:dyDescent="0.25">
      <c r="B3" s="88" t="s">
        <v>257</v>
      </c>
      <c r="C3" s="88" t="s">
        <v>269</v>
      </c>
      <c r="F3" s="44" t="str">
        <f>C8</f>
        <v>22 dBm LO Log Mag(dB)</v>
      </c>
      <c r="G3" s="44" t="str">
        <f>C214</f>
        <v>20 dBm LO Log Mag(dB)</v>
      </c>
      <c r="H3" s="44" t="str">
        <f>C420</f>
        <v>18 dBm LO Log Mag(dB)</v>
      </c>
      <c r="I3" s="44" t="str">
        <f>C626</f>
        <v>16 dBm LO Log Mag(dB)</v>
      </c>
      <c r="J3" s="44" t="str">
        <f>C832</f>
        <v>14 dBm LO Log Mag(dB)</v>
      </c>
      <c r="K3" s="44" t="str">
        <f>C1038</f>
        <v>12 dBm LO Log Mag(dB)</v>
      </c>
      <c r="M3" s="88" t="s">
        <v>257</v>
      </c>
      <c r="N3" s="88" t="s">
        <v>269</v>
      </c>
      <c r="Q3" s="44" t="str">
        <f>N8</f>
        <v>22 dBm LO Log Mag(dB)</v>
      </c>
      <c r="R3" s="44" t="str">
        <f>N214</f>
        <v>20 dBm LO Log Mag(dB)</v>
      </c>
      <c r="S3" s="44" t="str">
        <f>N420</f>
        <v>18 dBm LO Log Mag(dB)</v>
      </c>
      <c r="T3" s="44" t="str">
        <f>N626</f>
        <v>16 dBm LO Log Mag(dB)</v>
      </c>
      <c r="U3" s="44" t="str">
        <f>N832</f>
        <v>14 dBm LO Log Mag(dB)</v>
      </c>
      <c r="V3" s="44" t="str">
        <f>N1038</f>
        <v>12 dBm LO Log Mag(dB)</v>
      </c>
    </row>
    <row r="4" spans="1:23" x14ac:dyDescent="0.25">
      <c r="B4" s="88" t="s">
        <v>98</v>
      </c>
      <c r="H4" s="13">
        <f>AVERAGE(H28:H154)</f>
        <v>-8.7135233031496071</v>
      </c>
      <c r="J4" s="89"/>
      <c r="M4" s="88" t="s">
        <v>98</v>
      </c>
      <c r="S4" s="89"/>
      <c r="U4" s="89"/>
    </row>
    <row r="5" spans="1:23" x14ac:dyDescent="0.25">
      <c r="D5" s="20"/>
      <c r="E5" s="89">
        <f t="shared" ref="E5:E68" si="0">B9/1000000000</f>
        <v>6</v>
      </c>
      <c r="F5" s="89">
        <f t="shared" ref="F5:F68" si="1">C9</f>
        <v>-47.818908999999998</v>
      </c>
      <c r="G5" s="44">
        <f t="shared" ref="G5:G68" si="2">C215</f>
        <v>-51.593662000000002</v>
      </c>
      <c r="H5" s="44">
        <f t="shared" ref="H5:H68" si="3">C421</f>
        <v>-55.357253999999998</v>
      </c>
      <c r="I5" s="44">
        <f t="shared" ref="I5:I68" si="4">C627</f>
        <v>-59.539406</v>
      </c>
      <c r="J5" s="44">
        <f t="shared" ref="J5:J68" si="5">C833</f>
        <v>-67.432091</v>
      </c>
      <c r="K5" s="44">
        <f t="shared" ref="K5:K68" si="6">C1039</f>
        <v>-71.114479000000003</v>
      </c>
      <c r="O5" s="20"/>
      <c r="P5" s="89">
        <f>M9/1000000000</f>
        <v>6</v>
      </c>
      <c r="Q5" s="89">
        <f>N9</f>
        <v>-55.989879999999999</v>
      </c>
      <c r="R5" s="44">
        <f>N215</f>
        <v>-58.580230999999998</v>
      </c>
      <c r="S5" s="44">
        <f>N421</f>
        <v>-63.450057999999999</v>
      </c>
      <c r="T5" s="44">
        <f>N627</f>
        <v>-65.431938000000002</v>
      </c>
      <c r="U5" s="44">
        <f>N833</f>
        <v>-93.798782000000003</v>
      </c>
      <c r="V5" s="44">
        <f>N1039</f>
        <v>-83.892066999999997</v>
      </c>
      <c r="W5" s="20"/>
    </row>
    <row r="6" spans="1:23" x14ac:dyDescent="0.25">
      <c r="D6" s="20"/>
      <c r="E6" s="89">
        <f t="shared" si="0"/>
        <v>6.15</v>
      </c>
      <c r="F6" s="89">
        <f t="shared" si="1"/>
        <v>-64.538376</v>
      </c>
      <c r="G6" s="44">
        <f t="shared" si="2"/>
        <v>-69.802054999999996</v>
      </c>
      <c r="H6" s="44">
        <f t="shared" si="3"/>
        <v>-68.748169000000004</v>
      </c>
      <c r="I6" s="44">
        <f t="shared" si="4"/>
        <v>-71.536461000000003</v>
      </c>
      <c r="J6" s="44">
        <f t="shared" si="5"/>
        <v>-74.677383000000006</v>
      </c>
      <c r="K6" s="44">
        <f t="shared" si="6"/>
        <v>-73.633735999999999</v>
      </c>
      <c r="O6" s="20"/>
      <c r="P6" s="89">
        <f t="shared" ref="P6:P69" si="7">M10/1000000000</f>
        <v>6.15</v>
      </c>
      <c r="Q6" s="89">
        <f t="shared" ref="Q6:Q69" si="8">N10</f>
        <v>-63.496239000000003</v>
      </c>
      <c r="R6" s="44">
        <f t="shared" ref="R6:R69" si="9">N216</f>
        <v>-64.728012000000007</v>
      </c>
      <c r="S6" s="44">
        <f t="shared" ref="S6:S69" si="10">N422</f>
        <v>-70.230034000000003</v>
      </c>
      <c r="T6" s="44">
        <f t="shared" ref="T6:T69" si="11">N628</f>
        <v>-70.550362000000007</v>
      </c>
      <c r="U6" s="44">
        <f t="shared" ref="U6:U69" si="12">N834</f>
        <v>-74.5886</v>
      </c>
      <c r="V6" s="44">
        <f t="shared" ref="V6:V69" si="13">N1040</f>
        <v>-75.986739999999998</v>
      </c>
      <c r="W6" s="20"/>
    </row>
    <row r="7" spans="1:23" x14ac:dyDescent="0.25">
      <c r="B7" s="88" t="s">
        <v>99</v>
      </c>
      <c r="D7" s="20"/>
      <c r="E7" s="89">
        <f t="shared" si="0"/>
        <v>6.3</v>
      </c>
      <c r="F7" s="89">
        <f t="shared" si="1"/>
        <v>-62.537750000000003</v>
      </c>
      <c r="G7" s="44">
        <f t="shared" si="2"/>
        <v>-63.925261999999996</v>
      </c>
      <c r="H7" s="44">
        <f t="shared" si="3"/>
        <v>-67.177834000000004</v>
      </c>
      <c r="I7" s="44">
        <f t="shared" si="4"/>
        <v>-69.114272999999997</v>
      </c>
      <c r="J7" s="44">
        <f t="shared" si="5"/>
        <v>-70.800528999999997</v>
      </c>
      <c r="K7" s="44">
        <f t="shared" si="6"/>
        <v>-72.577690000000004</v>
      </c>
      <c r="M7" s="88" t="s">
        <v>99</v>
      </c>
      <c r="O7" s="20"/>
      <c r="P7" s="89">
        <f t="shared" si="7"/>
        <v>6.3</v>
      </c>
      <c r="Q7" s="89">
        <f t="shared" si="8"/>
        <v>-60.196303999999998</v>
      </c>
      <c r="R7" s="44">
        <f t="shared" si="9"/>
        <v>-65.029297</v>
      </c>
      <c r="S7" s="44">
        <f t="shared" si="10"/>
        <v>-65.777573000000004</v>
      </c>
      <c r="T7" s="44">
        <f t="shared" si="11"/>
        <v>-68.818802000000005</v>
      </c>
      <c r="U7" s="44">
        <f t="shared" si="12"/>
        <v>-69.546691999999993</v>
      </c>
      <c r="V7" s="44">
        <f t="shared" si="13"/>
        <v>-69.907241999999997</v>
      </c>
      <c r="W7" s="20"/>
    </row>
    <row r="8" spans="1:23" x14ac:dyDescent="0.25">
      <c r="B8" s="88" t="s">
        <v>19</v>
      </c>
      <c r="C8" s="88" t="s">
        <v>283</v>
      </c>
      <c r="D8" s="20"/>
      <c r="E8" s="89">
        <f t="shared" si="0"/>
        <v>6.45</v>
      </c>
      <c r="F8" s="89">
        <f t="shared" si="1"/>
        <v>-59.282024</v>
      </c>
      <c r="G8" s="44">
        <f t="shared" si="2"/>
        <v>-61.044440999999999</v>
      </c>
      <c r="H8" s="44">
        <f t="shared" si="3"/>
        <v>-64.850441000000004</v>
      </c>
      <c r="I8" s="44">
        <f t="shared" si="4"/>
        <v>-66.121239000000003</v>
      </c>
      <c r="J8" s="44">
        <f t="shared" si="5"/>
        <v>-67.988074999999995</v>
      </c>
      <c r="K8" s="44">
        <f t="shared" si="6"/>
        <v>-70.713111999999995</v>
      </c>
      <c r="M8" s="88" t="s">
        <v>19</v>
      </c>
      <c r="N8" s="88" t="s">
        <v>283</v>
      </c>
      <c r="O8" s="20"/>
      <c r="P8" s="89">
        <f t="shared" si="7"/>
        <v>6.45</v>
      </c>
      <c r="Q8" s="89">
        <f t="shared" si="8"/>
        <v>-57.99794</v>
      </c>
      <c r="R8" s="44">
        <f t="shared" si="9"/>
        <v>-59.997306999999999</v>
      </c>
      <c r="S8" s="44">
        <f t="shared" si="10"/>
        <v>-62.283526999999999</v>
      </c>
      <c r="T8" s="44">
        <f t="shared" si="11"/>
        <v>-65.611580000000004</v>
      </c>
      <c r="U8" s="44">
        <f t="shared" si="12"/>
        <v>-66.580612000000002</v>
      </c>
      <c r="V8" s="44">
        <f t="shared" si="13"/>
        <v>-66.874634</v>
      </c>
      <c r="W8" s="20"/>
    </row>
    <row r="9" spans="1:23" x14ac:dyDescent="0.25">
      <c r="B9" s="88">
        <v>6000000000</v>
      </c>
      <c r="C9" s="88">
        <v>-47.818908999999998</v>
      </c>
      <c r="D9" s="20"/>
      <c r="E9" s="89">
        <f t="shared" si="0"/>
        <v>6.6</v>
      </c>
      <c r="F9" s="89">
        <f t="shared" si="1"/>
        <v>-56.524920999999999</v>
      </c>
      <c r="G9" s="44">
        <f t="shared" si="2"/>
        <v>-59.808726999999998</v>
      </c>
      <c r="H9" s="44">
        <f t="shared" si="3"/>
        <v>-61.528373999999999</v>
      </c>
      <c r="I9" s="44">
        <f t="shared" si="4"/>
        <v>-64.235275000000001</v>
      </c>
      <c r="J9" s="44">
        <f t="shared" si="5"/>
        <v>-66.648169999999993</v>
      </c>
      <c r="K9" s="44">
        <f t="shared" si="6"/>
        <v>-67.450867000000002</v>
      </c>
      <c r="M9" s="88">
        <v>6000000000</v>
      </c>
      <c r="N9" s="88">
        <v>-55.989879999999999</v>
      </c>
      <c r="O9" s="20"/>
      <c r="P9" s="89">
        <f t="shared" si="7"/>
        <v>6.6</v>
      </c>
      <c r="Q9" s="89">
        <f t="shared" si="8"/>
        <v>-55.821823000000002</v>
      </c>
      <c r="R9" s="44">
        <f t="shared" si="9"/>
        <v>-57.865993000000003</v>
      </c>
      <c r="S9" s="44">
        <f t="shared" si="10"/>
        <v>-59.252464000000003</v>
      </c>
      <c r="T9" s="44">
        <f t="shared" si="11"/>
        <v>-63.482643000000003</v>
      </c>
      <c r="U9" s="44">
        <f t="shared" si="12"/>
        <v>-62.979354999999998</v>
      </c>
      <c r="V9" s="44">
        <f t="shared" si="13"/>
        <v>-65.712112000000005</v>
      </c>
      <c r="W9" s="20"/>
    </row>
    <row r="10" spans="1:23" x14ac:dyDescent="0.25">
      <c r="B10" s="88">
        <v>6150000000</v>
      </c>
      <c r="C10" s="88">
        <v>-64.538376</v>
      </c>
      <c r="D10" s="20"/>
      <c r="E10" s="89">
        <f t="shared" si="0"/>
        <v>6.75</v>
      </c>
      <c r="F10" s="89">
        <f t="shared" si="1"/>
        <v>-54.082348000000003</v>
      </c>
      <c r="G10" s="44">
        <f t="shared" si="2"/>
        <v>-57.163902</v>
      </c>
      <c r="H10" s="44">
        <f t="shared" si="3"/>
        <v>-60.286495000000002</v>
      </c>
      <c r="I10" s="44">
        <f t="shared" si="4"/>
        <v>-62.107726999999997</v>
      </c>
      <c r="J10" s="44">
        <f t="shared" si="5"/>
        <v>-63.499012</v>
      </c>
      <c r="K10" s="44">
        <f t="shared" si="6"/>
        <v>-65.431151999999997</v>
      </c>
      <c r="M10" s="88">
        <v>6150000000</v>
      </c>
      <c r="N10" s="88">
        <v>-63.496239000000003</v>
      </c>
      <c r="O10" s="20"/>
      <c r="P10" s="89">
        <f t="shared" si="7"/>
        <v>6.75</v>
      </c>
      <c r="Q10" s="89">
        <f t="shared" si="8"/>
        <v>-52.885993999999997</v>
      </c>
      <c r="R10" s="44">
        <f t="shared" si="9"/>
        <v>-56.532764</v>
      </c>
      <c r="S10" s="44">
        <f t="shared" si="10"/>
        <v>-58.396172</v>
      </c>
      <c r="T10" s="44">
        <f t="shared" si="11"/>
        <v>-59.786667000000001</v>
      </c>
      <c r="U10" s="44">
        <f t="shared" si="12"/>
        <v>-62.785674999999998</v>
      </c>
      <c r="V10" s="44">
        <f t="shared" si="13"/>
        <v>-64.032555000000002</v>
      </c>
      <c r="W10" s="20"/>
    </row>
    <row r="11" spans="1:23" x14ac:dyDescent="0.25">
      <c r="B11" s="88">
        <v>6300000000</v>
      </c>
      <c r="C11" s="88">
        <v>-62.537750000000003</v>
      </c>
      <c r="D11" s="20"/>
      <c r="E11" s="89">
        <f t="shared" si="0"/>
        <v>6.9</v>
      </c>
      <c r="F11" s="89">
        <f t="shared" si="1"/>
        <v>-52.029555999999999</v>
      </c>
      <c r="G11" s="44">
        <f t="shared" si="2"/>
        <v>-55.115448000000001</v>
      </c>
      <c r="H11" s="44">
        <f t="shared" si="3"/>
        <v>-57.531036</v>
      </c>
      <c r="I11" s="44">
        <f t="shared" si="4"/>
        <v>-58.566116000000001</v>
      </c>
      <c r="J11" s="44">
        <f t="shared" si="5"/>
        <v>-60.725338000000001</v>
      </c>
      <c r="K11" s="44">
        <f t="shared" si="6"/>
        <v>-63.022269999999999</v>
      </c>
      <c r="M11" s="88">
        <v>6300000000</v>
      </c>
      <c r="N11" s="88">
        <v>-60.196303999999998</v>
      </c>
      <c r="O11" s="20"/>
      <c r="P11" s="89">
        <f t="shared" si="7"/>
        <v>6.9</v>
      </c>
      <c r="Q11" s="89">
        <f t="shared" si="8"/>
        <v>-50.164786999999997</v>
      </c>
      <c r="R11" s="44">
        <f t="shared" si="9"/>
        <v>-53.180954</v>
      </c>
      <c r="S11" s="44">
        <f t="shared" si="10"/>
        <v>-55.784084</v>
      </c>
      <c r="T11" s="44">
        <f t="shared" si="11"/>
        <v>-57.872425</v>
      </c>
      <c r="U11" s="44">
        <f t="shared" si="12"/>
        <v>-59.959068000000002</v>
      </c>
      <c r="V11" s="44">
        <f t="shared" si="13"/>
        <v>-61.311062</v>
      </c>
      <c r="W11" s="20"/>
    </row>
    <row r="12" spans="1:23" x14ac:dyDescent="0.25">
      <c r="B12" s="88">
        <v>6450000000</v>
      </c>
      <c r="C12" s="88">
        <v>-59.282024</v>
      </c>
      <c r="D12" s="20"/>
      <c r="E12" s="89">
        <f t="shared" si="0"/>
        <v>7.05</v>
      </c>
      <c r="F12" s="89">
        <f t="shared" si="1"/>
        <v>-50.192726</v>
      </c>
      <c r="G12" s="44">
        <f t="shared" si="2"/>
        <v>-51.456119999999999</v>
      </c>
      <c r="H12" s="44">
        <f t="shared" si="3"/>
        <v>-55.517994000000002</v>
      </c>
      <c r="I12" s="44">
        <f t="shared" si="4"/>
        <v>-57.530482999999997</v>
      </c>
      <c r="J12" s="44">
        <f t="shared" si="5"/>
        <v>-60.069659999999999</v>
      </c>
      <c r="K12" s="44">
        <f t="shared" si="6"/>
        <v>-60.856490999999998</v>
      </c>
      <c r="M12" s="88">
        <v>6450000000</v>
      </c>
      <c r="N12" s="88">
        <v>-57.99794</v>
      </c>
      <c r="O12" s="20"/>
      <c r="P12" s="89">
        <f t="shared" si="7"/>
        <v>7.05</v>
      </c>
      <c r="Q12" s="89">
        <f t="shared" si="8"/>
        <v>-48.376041000000001</v>
      </c>
      <c r="R12" s="44">
        <f t="shared" si="9"/>
        <v>-50.654170999999998</v>
      </c>
      <c r="S12" s="44">
        <f t="shared" si="10"/>
        <v>-53.629288000000003</v>
      </c>
      <c r="T12" s="44">
        <f t="shared" si="11"/>
        <v>-55.998939999999997</v>
      </c>
      <c r="U12" s="44">
        <f t="shared" si="12"/>
        <v>-58.220481999999997</v>
      </c>
      <c r="V12" s="44">
        <f t="shared" si="13"/>
        <v>-58.950451000000001</v>
      </c>
      <c r="W12" s="20"/>
    </row>
    <row r="13" spans="1:23" x14ac:dyDescent="0.25">
      <c r="B13" s="88">
        <v>6600000000</v>
      </c>
      <c r="C13" s="88">
        <v>-56.524920999999999</v>
      </c>
      <c r="D13" s="20"/>
      <c r="E13" s="89">
        <f t="shared" si="0"/>
        <v>7.2</v>
      </c>
      <c r="F13" s="89">
        <f t="shared" si="1"/>
        <v>-48.09375</v>
      </c>
      <c r="G13" s="44">
        <f t="shared" si="2"/>
        <v>-49.846057999999999</v>
      </c>
      <c r="H13" s="44">
        <f t="shared" si="3"/>
        <v>-52.670963</v>
      </c>
      <c r="I13" s="44">
        <f t="shared" si="4"/>
        <v>-55.440998</v>
      </c>
      <c r="J13" s="44">
        <f t="shared" si="5"/>
        <v>-57.755465999999998</v>
      </c>
      <c r="K13" s="44">
        <f t="shared" si="6"/>
        <v>-59.783107999999999</v>
      </c>
      <c r="M13" s="88">
        <v>6600000000</v>
      </c>
      <c r="N13" s="88">
        <v>-55.821823000000002</v>
      </c>
      <c r="O13" s="20"/>
      <c r="P13" s="89">
        <f t="shared" si="7"/>
        <v>7.2</v>
      </c>
      <c r="Q13" s="89">
        <f t="shared" si="8"/>
        <v>-46.037166999999997</v>
      </c>
      <c r="R13" s="44">
        <f t="shared" si="9"/>
        <v>-47.926639999999999</v>
      </c>
      <c r="S13" s="44">
        <f t="shared" si="10"/>
        <v>-51.087311</v>
      </c>
      <c r="T13" s="44">
        <f t="shared" si="11"/>
        <v>-53.294024999999998</v>
      </c>
      <c r="U13" s="44">
        <f t="shared" si="12"/>
        <v>-55.150551</v>
      </c>
      <c r="V13" s="44">
        <f t="shared" si="13"/>
        <v>-57.658225999999999</v>
      </c>
      <c r="W13" s="20"/>
    </row>
    <row r="14" spans="1:23" x14ac:dyDescent="0.25">
      <c r="B14" s="88">
        <v>6750000000</v>
      </c>
      <c r="C14" s="88">
        <v>-54.082348000000003</v>
      </c>
      <c r="D14" s="20"/>
      <c r="E14" s="89">
        <f t="shared" si="0"/>
        <v>7.35</v>
      </c>
      <c r="F14" s="89">
        <f t="shared" si="1"/>
        <v>-46.622397999999997</v>
      </c>
      <c r="G14" s="44">
        <f t="shared" si="2"/>
        <v>-48.093456000000003</v>
      </c>
      <c r="H14" s="44">
        <f t="shared" si="3"/>
        <v>-50.704009999999997</v>
      </c>
      <c r="I14" s="44">
        <f t="shared" si="4"/>
        <v>-53.119061000000002</v>
      </c>
      <c r="J14" s="44">
        <f t="shared" si="5"/>
        <v>-55.838057999999997</v>
      </c>
      <c r="K14" s="44">
        <f t="shared" si="6"/>
        <v>-58.422752000000003</v>
      </c>
      <c r="M14" s="88">
        <v>6750000000</v>
      </c>
      <c r="N14" s="88">
        <v>-52.885993999999997</v>
      </c>
      <c r="O14" s="20"/>
      <c r="P14" s="89">
        <f t="shared" si="7"/>
        <v>7.35</v>
      </c>
      <c r="Q14" s="89">
        <f t="shared" si="8"/>
        <v>-43.647841999999997</v>
      </c>
      <c r="R14" s="44">
        <f t="shared" si="9"/>
        <v>-45.959243999999998</v>
      </c>
      <c r="S14" s="44">
        <f t="shared" si="10"/>
        <v>-48.168854000000003</v>
      </c>
      <c r="T14" s="44">
        <f t="shared" si="11"/>
        <v>-51.366489000000001</v>
      </c>
      <c r="U14" s="44">
        <f t="shared" si="12"/>
        <v>-53.383118000000003</v>
      </c>
      <c r="V14" s="44">
        <f t="shared" si="13"/>
        <v>-55.451884999999997</v>
      </c>
      <c r="W14" s="20"/>
    </row>
    <row r="15" spans="1:23" x14ac:dyDescent="0.25">
      <c r="B15" s="88">
        <v>6900000000</v>
      </c>
      <c r="C15" s="88">
        <v>-52.029555999999999</v>
      </c>
      <c r="D15" s="20"/>
      <c r="E15" s="89">
        <f t="shared" si="0"/>
        <v>7.5</v>
      </c>
      <c r="F15" s="89">
        <f t="shared" si="1"/>
        <v>-17.333356999999999</v>
      </c>
      <c r="G15" s="44">
        <f t="shared" si="2"/>
        <v>-21.900943999999999</v>
      </c>
      <c r="H15" s="44">
        <f t="shared" si="3"/>
        <v>-25.040673999999999</v>
      </c>
      <c r="I15" s="44">
        <f t="shared" si="4"/>
        <v>-23.644348000000001</v>
      </c>
      <c r="J15" s="44">
        <f t="shared" si="5"/>
        <v>-26.295849</v>
      </c>
      <c r="K15" s="44">
        <f t="shared" si="6"/>
        <v>-28.735937</v>
      </c>
      <c r="M15" s="88">
        <v>6900000000</v>
      </c>
      <c r="N15" s="88">
        <v>-50.164786999999997</v>
      </c>
      <c r="O15" s="20"/>
      <c r="P15" s="89">
        <f t="shared" si="7"/>
        <v>7.5</v>
      </c>
      <c r="Q15" s="89">
        <f t="shared" si="8"/>
        <v>-24.196753999999999</v>
      </c>
      <c r="R15" s="44">
        <f t="shared" si="9"/>
        <v>-31.055042</v>
      </c>
      <c r="S15" s="44">
        <f t="shared" si="10"/>
        <v>-30.440670000000001</v>
      </c>
      <c r="T15" s="44">
        <f t="shared" si="11"/>
        <v>-29.924151999999999</v>
      </c>
      <c r="U15" s="44">
        <f t="shared" si="12"/>
        <v>-31.255134999999999</v>
      </c>
      <c r="V15" s="44">
        <f t="shared" si="13"/>
        <v>-34.409264</v>
      </c>
      <c r="W15" s="20"/>
    </row>
    <row r="16" spans="1:23" x14ac:dyDescent="0.25">
      <c r="B16" s="88">
        <v>7050000000</v>
      </c>
      <c r="C16" s="88">
        <v>-50.192726</v>
      </c>
      <c r="D16" s="20"/>
      <c r="E16" s="89">
        <f t="shared" si="0"/>
        <v>7.65</v>
      </c>
      <c r="F16" s="89">
        <f t="shared" si="1"/>
        <v>-43.253768999999998</v>
      </c>
      <c r="G16" s="44">
        <f t="shared" si="2"/>
        <v>-45.189414999999997</v>
      </c>
      <c r="H16" s="44">
        <f t="shared" si="3"/>
        <v>-46.989468000000002</v>
      </c>
      <c r="I16" s="44">
        <f t="shared" si="4"/>
        <v>-49.979579999999999</v>
      </c>
      <c r="J16" s="44">
        <f t="shared" si="5"/>
        <v>-52.266216</v>
      </c>
      <c r="K16" s="44">
        <f t="shared" si="6"/>
        <v>-54.604149</v>
      </c>
      <c r="M16" s="88">
        <v>7050000000</v>
      </c>
      <c r="N16" s="88">
        <v>-48.376041000000001</v>
      </c>
      <c r="O16" s="20"/>
      <c r="P16" s="89">
        <f t="shared" si="7"/>
        <v>7.65</v>
      </c>
      <c r="Q16" s="89">
        <f t="shared" si="8"/>
        <v>-42.181331999999998</v>
      </c>
      <c r="R16" s="44">
        <f t="shared" si="9"/>
        <v>-42.082934999999999</v>
      </c>
      <c r="S16" s="44">
        <f t="shared" si="10"/>
        <v>-44.317985999999998</v>
      </c>
      <c r="T16" s="44">
        <f t="shared" si="11"/>
        <v>-46.979678999999997</v>
      </c>
      <c r="U16" s="44">
        <f t="shared" si="12"/>
        <v>-49.286223999999997</v>
      </c>
      <c r="V16" s="44">
        <f t="shared" si="13"/>
        <v>-51.672320999999997</v>
      </c>
      <c r="W16" s="20"/>
    </row>
    <row r="17" spans="2:23" x14ac:dyDescent="0.25">
      <c r="B17" s="88">
        <v>7200000000</v>
      </c>
      <c r="C17" s="88">
        <v>-48.09375</v>
      </c>
      <c r="D17" s="20"/>
      <c r="E17" s="89">
        <f t="shared" si="0"/>
        <v>7.8</v>
      </c>
      <c r="F17" s="89">
        <f t="shared" si="1"/>
        <v>-41.185932000000001</v>
      </c>
      <c r="G17" s="44">
        <f t="shared" si="2"/>
        <v>-43.668640000000003</v>
      </c>
      <c r="H17" s="44">
        <f t="shared" si="3"/>
        <v>-45.357357</v>
      </c>
      <c r="I17" s="44">
        <f t="shared" si="4"/>
        <v>-48.086146999999997</v>
      </c>
      <c r="J17" s="44">
        <f t="shared" si="5"/>
        <v>-50.831271999999998</v>
      </c>
      <c r="K17" s="44">
        <f t="shared" si="6"/>
        <v>-53.144356000000002</v>
      </c>
      <c r="M17" s="88">
        <v>7200000000</v>
      </c>
      <c r="N17" s="88">
        <v>-46.037166999999997</v>
      </c>
      <c r="O17" s="20"/>
      <c r="P17" s="89">
        <f t="shared" si="7"/>
        <v>7.8</v>
      </c>
      <c r="Q17" s="89">
        <f t="shared" si="8"/>
        <v>-32.033805999999998</v>
      </c>
      <c r="R17" s="44">
        <f t="shared" si="9"/>
        <v>-40.103831999999997</v>
      </c>
      <c r="S17" s="44">
        <f t="shared" si="10"/>
        <v>-42.434733999999999</v>
      </c>
      <c r="T17" s="44">
        <f t="shared" si="11"/>
        <v>-44.861682999999999</v>
      </c>
      <c r="U17" s="44">
        <f t="shared" si="12"/>
        <v>-47.157913000000001</v>
      </c>
      <c r="V17" s="44">
        <f t="shared" si="13"/>
        <v>-49.675629000000001</v>
      </c>
      <c r="W17" s="20"/>
    </row>
    <row r="18" spans="2:23" x14ac:dyDescent="0.25">
      <c r="B18" s="88">
        <v>7350000000</v>
      </c>
      <c r="C18" s="88">
        <v>-46.622397999999997</v>
      </c>
      <c r="D18" s="20"/>
      <c r="E18" s="89">
        <f t="shared" si="0"/>
        <v>7.95</v>
      </c>
      <c r="F18" s="89">
        <f t="shared" si="1"/>
        <v>-30.938761</v>
      </c>
      <c r="G18" s="44">
        <f t="shared" si="2"/>
        <v>-41.317894000000003</v>
      </c>
      <c r="H18" s="44">
        <f t="shared" si="3"/>
        <v>-43.765273999999998</v>
      </c>
      <c r="I18" s="44">
        <f t="shared" si="4"/>
        <v>-46.533825</v>
      </c>
      <c r="J18" s="44">
        <f t="shared" si="5"/>
        <v>-49.017283999999997</v>
      </c>
      <c r="K18" s="44">
        <f t="shared" si="6"/>
        <v>-50.735225999999997</v>
      </c>
      <c r="M18" s="88">
        <v>7350000000</v>
      </c>
      <c r="N18" s="88">
        <v>-43.647841999999997</v>
      </c>
      <c r="O18" s="20"/>
      <c r="P18" s="89">
        <f t="shared" si="7"/>
        <v>7.95</v>
      </c>
      <c r="Q18" s="89">
        <f t="shared" si="8"/>
        <v>-26.494602</v>
      </c>
      <c r="R18" s="44">
        <f t="shared" si="9"/>
        <v>-38.265414999999997</v>
      </c>
      <c r="S18" s="44">
        <f t="shared" si="10"/>
        <v>-40.179909000000002</v>
      </c>
      <c r="T18" s="44">
        <f t="shared" si="11"/>
        <v>-42.805945999999999</v>
      </c>
      <c r="U18" s="44">
        <f t="shared" si="12"/>
        <v>-45.042465</v>
      </c>
      <c r="V18" s="44">
        <f t="shared" si="13"/>
        <v>-47.492328999999998</v>
      </c>
      <c r="W18" s="20"/>
    </row>
    <row r="19" spans="2:23" x14ac:dyDescent="0.25">
      <c r="B19" s="88">
        <v>7500000000</v>
      </c>
      <c r="C19" s="88">
        <v>-17.333356999999999</v>
      </c>
      <c r="D19" s="20"/>
      <c r="E19" s="89">
        <f t="shared" si="0"/>
        <v>8.1</v>
      </c>
      <c r="F19" s="89">
        <f t="shared" si="1"/>
        <v>-25.783633999999999</v>
      </c>
      <c r="G19" s="44">
        <f t="shared" si="2"/>
        <v>-39.574848000000003</v>
      </c>
      <c r="H19" s="44">
        <f t="shared" si="3"/>
        <v>-42.191581999999997</v>
      </c>
      <c r="I19" s="44">
        <f t="shared" si="4"/>
        <v>-44.931255</v>
      </c>
      <c r="J19" s="44">
        <f t="shared" si="5"/>
        <v>-47.266472</v>
      </c>
      <c r="K19" s="44">
        <f t="shared" si="6"/>
        <v>-49.402011999999999</v>
      </c>
      <c r="M19" s="88">
        <v>7500000000</v>
      </c>
      <c r="N19" s="88">
        <v>-24.196753999999999</v>
      </c>
      <c r="O19" s="20"/>
      <c r="P19" s="89">
        <f t="shared" si="7"/>
        <v>8.1</v>
      </c>
      <c r="Q19" s="89">
        <f t="shared" si="8"/>
        <v>-23.611153000000002</v>
      </c>
      <c r="R19" s="44">
        <f t="shared" si="9"/>
        <v>-36.24485</v>
      </c>
      <c r="S19" s="44">
        <f t="shared" si="10"/>
        <v>-37.998947000000001</v>
      </c>
      <c r="T19" s="44">
        <f t="shared" si="11"/>
        <v>-40.641399</v>
      </c>
      <c r="U19" s="44">
        <f t="shared" si="12"/>
        <v>-43.050514</v>
      </c>
      <c r="V19" s="44">
        <f t="shared" si="13"/>
        <v>-45.268776000000003</v>
      </c>
      <c r="W19" s="20"/>
    </row>
    <row r="20" spans="2:23" x14ac:dyDescent="0.25">
      <c r="B20" s="88">
        <v>7650000000</v>
      </c>
      <c r="C20" s="88">
        <v>-43.253768999999998</v>
      </c>
      <c r="D20" s="20"/>
      <c r="E20" s="89">
        <f t="shared" si="0"/>
        <v>8.25</v>
      </c>
      <c r="F20" s="89">
        <f t="shared" si="1"/>
        <v>-24.283435999999998</v>
      </c>
      <c r="G20" s="44">
        <f t="shared" si="2"/>
        <v>-38.134563</v>
      </c>
      <c r="H20" s="44">
        <f t="shared" si="3"/>
        <v>-40.727814000000002</v>
      </c>
      <c r="I20" s="44">
        <f t="shared" si="4"/>
        <v>-43.528323999999998</v>
      </c>
      <c r="J20" s="44">
        <f t="shared" si="5"/>
        <v>-45.923786</v>
      </c>
      <c r="K20" s="44">
        <f t="shared" si="6"/>
        <v>-48.267795999999997</v>
      </c>
      <c r="M20" s="88">
        <v>7650000000</v>
      </c>
      <c r="N20" s="88">
        <v>-42.181331999999998</v>
      </c>
      <c r="O20" s="20"/>
      <c r="P20" s="89">
        <f t="shared" si="7"/>
        <v>8.25</v>
      </c>
      <c r="Q20" s="89">
        <f t="shared" si="8"/>
        <v>-21.628689000000001</v>
      </c>
      <c r="R20" s="44">
        <f t="shared" si="9"/>
        <v>-33.412112999999998</v>
      </c>
      <c r="S20" s="44">
        <f t="shared" si="10"/>
        <v>-35.779803999999999</v>
      </c>
      <c r="T20" s="44">
        <f t="shared" si="11"/>
        <v>-38.443306</v>
      </c>
      <c r="U20" s="44">
        <f t="shared" si="12"/>
        <v>-40.817314000000003</v>
      </c>
      <c r="V20" s="44">
        <f t="shared" si="13"/>
        <v>-43.120379999999997</v>
      </c>
      <c r="W20" s="20"/>
    </row>
    <row r="21" spans="2:23" x14ac:dyDescent="0.25">
      <c r="B21" s="88">
        <v>7800000000</v>
      </c>
      <c r="C21" s="88">
        <v>-41.185932000000001</v>
      </c>
      <c r="D21" s="20"/>
      <c r="E21" s="89">
        <f t="shared" si="0"/>
        <v>8.4</v>
      </c>
      <c r="F21" s="89">
        <f t="shared" si="1"/>
        <v>-22.808273</v>
      </c>
      <c r="G21" s="44">
        <f t="shared" si="2"/>
        <v>-36.813384999999997</v>
      </c>
      <c r="H21" s="44">
        <f t="shared" si="3"/>
        <v>-39.452933999999999</v>
      </c>
      <c r="I21" s="44">
        <f t="shared" si="4"/>
        <v>-42.384281000000001</v>
      </c>
      <c r="J21" s="44">
        <f t="shared" si="5"/>
        <v>-44.719951999999999</v>
      </c>
      <c r="K21" s="44">
        <f t="shared" si="6"/>
        <v>-46.886291999999997</v>
      </c>
      <c r="M21" s="88">
        <v>7800000000</v>
      </c>
      <c r="N21" s="88">
        <v>-32.033805999999998</v>
      </c>
      <c r="O21" s="20"/>
      <c r="P21" s="89">
        <f t="shared" si="7"/>
        <v>8.4</v>
      </c>
      <c r="Q21" s="89">
        <f t="shared" si="8"/>
        <v>-19.393421</v>
      </c>
      <c r="R21" s="44">
        <f t="shared" si="9"/>
        <v>-25.31982</v>
      </c>
      <c r="S21" s="44">
        <f t="shared" si="10"/>
        <v>-33.550434000000003</v>
      </c>
      <c r="T21" s="44">
        <f t="shared" si="11"/>
        <v>-36.146076000000001</v>
      </c>
      <c r="U21" s="44">
        <f t="shared" si="12"/>
        <v>-38.706051000000002</v>
      </c>
      <c r="V21" s="44">
        <f t="shared" si="13"/>
        <v>-40.929454999999997</v>
      </c>
      <c r="W21" s="20"/>
    </row>
    <row r="22" spans="2:23" x14ac:dyDescent="0.25">
      <c r="B22" s="88">
        <v>7950000000</v>
      </c>
      <c r="C22" s="88">
        <v>-30.938761</v>
      </c>
      <c r="D22" s="20"/>
      <c r="E22" s="89">
        <f t="shared" si="0"/>
        <v>8.5500000000000007</v>
      </c>
      <c r="F22" s="89">
        <f t="shared" si="1"/>
        <v>-21.870387999999998</v>
      </c>
      <c r="G22" s="44">
        <f t="shared" si="2"/>
        <v>-35.158633999999999</v>
      </c>
      <c r="H22" s="44">
        <f t="shared" si="3"/>
        <v>-38.030479</v>
      </c>
      <c r="I22" s="44">
        <f t="shared" si="4"/>
        <v>-40.981174000000003</v>
      </c>
      <c r="J22" s="44">
        <f t="shared" si="5"/>
        <v>-43.483055</v>
      </c>
      <c r="K22" s="44">
        <f t="shared" si="6"/>
        <v>-45.501483999999998</v>
      </c>
      <c r="M22" s="88">
        <v>7950000000</v>
      </c>
      <c r="N22" s="88">
        <v>-26.494602</v>
      </c>
      <c r="O22" s="20"/>
      <c r="P22" s="89">
        <f t="shared" si="7"/>
        <v>8.5500000000000007</v>
      </c>
      <c r="Q22" s="89">
        <f t="shared" si="8"/>
        <v>-15.573537999999999</v>
      </c>
      <c r="R22" s="44">
        <f t="shared" si="9"/>
        <v>-19.625821999999999</v>
      </c>
      <c r="S22" s="44">
        <f t="shared" si="10"/>
        <v>-29.092102000000001</v>
      </c>
      <c r="T22" s="44">
        <f t="shared" si="11"/>
        <v>-33.559978000000001</v>
      </c>
      <c r="U22" s="44">
        <f t="shared" si="12"/>
        <v>-36.319954000000003</v>
      </c>
      <c r="V22" s="44">
        <f t="shared" si="13"/>
        <v>-38.660919</v>
      </c>
      <c r="W22" s="20"/>
    </row>
    <row r="23" spans="2:23" x14ac:dyDescent="0.25">
      <c r="B23" s="88">
        <v>8100000000</v>
      </c>
      <c r="C23" s="88">
        <v>-25.783633999999999</v>
      </c>
      <c r="D23" s="20"/>
      <c r="E23" s="89">
        <f t="shared" si="0"/>
        <v>8.6999999999999993</v>
      </c>
      <c r="F23" s="89">
        <f t="shared" si="1"/>
        <v>-21.395826</v>
      </c>
      <c r="G23" s="44">
        <f t="shared" si="2"/>
        <v>-33.290691000000002</v>
      </c>
      <c r="H23" s="44">
        <f t="shared" si="3"/>
        <v>-36.819125999999997</v>
      </c>
      <c r="I23" s="44">
        <f t="shared" si="4"/>
        <v>-39.710583</v>
      </c>
      <c r="J23" s="44">
        <f t="shared" si="5"/>
        <v>-42.141613</v>
      </c>
      <c r="K23" s="44">
        <f t="shared" si="6"/>
        <v>-44.289299</v>
      </c>
      <c r="M23" s="88">
        <v>8100000000</v>
      </c>
      <c r="N23" s="88">
        <v>-23.611153000000002</v>
      </c>
      <c r="O23" s="20"/>
      <c r="P23" s="89">
        <f t="shared" si="7"/>
        <v>8.6999999999999993</v>
      </c>
      <c r="Q23" s="89">
        <f t="shared" si="8"/>
        <v>-13.524022</v>
      </c>
      <c r="R23" s="44">
        <f t="shared" si="9"/>
        <v>-16.815897</v>
      </c>
      <c r="S23" s="44">
        <f t="shared" si="10"/>
        <v>-23.773561000000001</v>
      </c>
      <c r="T23" s="44">
        <f t="shared" si="11"/>
        <v>-30.971285000000002</v>
      </c>
      <c r="U23" s="44">
        <f t="shared" si="12"/>
        <v>-33.841617999999997</v>
      </c>
      <c r="V23" s="44">
        <f t="shared" si="13"/>
        <v>-36.205620000000003</v>
      </c>
      <c r="W23" s="20"/>
    </row>
    <row r="24" spans="2:23" x14ac:dyDescent="0.25">
      <c r="B24" s="88">
        <v>8250000000</v>
      </c>
      <c r="C24" s="88">
        <v>-24.283435999999998</v>
      </c>
      <c r="D24" s="20"/>
      <c r="E24" s="89">
        <f t="shared" si="0"/>
        <v>8.85</v>
      </c>
      <c r="F24" s="89">
        <f t="shared" si="1"/>
        <v>-19.447375999999998</v>
      </c>
      <c r="G24" s="44">
        <f t="shared" si="2"/>
        <v>-31.139807000000001</v>
      </c>
      <c r="H24" s="44">
        <f t="shared" si="3"/>
        <v>-35.467917999999997</v>
      </c>
      <c r="I24" s="44">
        <f t="shared" si="4"/>
        <v>-38.523533</v>
      </c>
      <c r="J24" s="44">
        <f t="shared" si="5"/>
        <v>-40.881450999999998</v>
      </c>
      <c r="K24" s="44">
        <f t="shared" si="6"/>
        <v>-43.136715000000002</v>
      </c>
      <c r="M24" s="88">
        <v>8250000000</v>
      </c>
      <c r="N24" s="88">
        <v>-21.628689000000001</v>
      </c>
      <c r="O24" s="20"/>
      <c r="P24" s="89">
        <f t="shared" si="7"/>
        <v>8.85</v>
      </c>
      <c r="Q24" s="89">
        <f t="shared" si="8"/>
        <v>-11.858763</v>
      </c>
      <c r="R24" s="44">
        <f t="shared" si="9"/>
        <v>-14.645702</v>
      </c>
      <c r="S24" s="44">
        <f t="shared" si="10"/>
        <v>-19.324808000000001</v>
      </c>
      <c r="T24" s="44">
        <f t="shared" si="11"/>
        <v>-28.063161999999998</v>
      </c>
      <c r="U24" s="44">
        <f t="shared" si="12"/>
        <v>-31.516262000000001</v>
      </c>
      <c r="V24" s="44">
        <f t="shared" si="13"/>
        <v>-33.983882999999999</v>
      </c>
      <c r="W24" s="20"/>
    </row>
    <row r="25" spans="2:23" x14ac:dyDescent="0.25">
      <c r="B25" s="88">
        <v>8400000000</v>
      </c>
      <c r="C25" s="88">
        <v>-22.808273</v>
      </c>
      <c r="D25" s="20"/>
      <c r="E25" s="89">
        <f t="shared" si="0"/>
        <v>9</v>
      </c>
      <c r="F25" s="89">
        <f t="shared" si="1"/>
        <v>-18.018263000000001</v>
      </c>
      <c r="G25" s="44">
        <f t="shared" si="2"/>
        <v>-27.629121999999999</v>
      </c>
      <c r="H25" s="44">
        <f t="shared" si="3"/>
        <v>-34.294071000000002</v>
      </c>
      <c r="I25" s="44">
        <f t="shared" si="4"/>
        <v>-37.341163999999999</v>
      </c>
      <c r="J25" s="44">
        <f t="shared" si="5"/>
        <v>-39.672961999999998</v>
      </c>
      <c r="K25" s="44">
        <f t="shared" si="6"/>
        <v>-41.968674</v>
      </c>
      <c r="M25" s="88">
        <v>8400000000</v>
      </c>
      <c r="N25" s="88">
        <v>-19.393421</v>
      </c>
      <c r="O25" s="20"/>
      <c r="P25" s="89">
        <f t="shared" si="7"/>
        <v>9</v>
      </c>
      <c r="Q25" s="89">
        <f t="shared" si="8"/>
        <v>-10.401229000000001</v>
      </c>
      <c r="R25" s="44">
        <f t="shared" si="9"/>
        <v>-13.232381</v>
      </c>
      <c r="S25" s="44">
        <f t="shared" si="10"/>
        <v>-15.964335</v>
      </c>
      <c r="T25" s="44">
        <f t="shared" si="11"/>
        <v>-24.778611999999999</v>
      </c>
      <c r="U25" s="44">
        <f t="shared" si="12"/>
        <v>-29.573664000000001</v>
      </c>
      <c r="V25" s="44">
        <f t="shared" si="13"/>
        <v>-32.155281000000002</v>
      </c>
      <c r="W25" s="20"/>
    </row>
    <row r="26" spans="2:23" x14ac:dyDescent="0.25">
      <c r="B26" s="88">
        <v>8550000000</v>
      </c>
      <c r="C26" s="88">
        <v>-21.870387999999998</v>
      </c>
      <c r="D26" s="20"/>
      <c r="E26" s="89">
        <f t="shared" si="0"/>
        <v>9.15</v>
      </c>
      <c r="F26" s="89">
        <f t="shared" si="1"/>
        <v>-15.635254</v>
      </c>
      <c r="G26" s="44">
        <f t="shared" si="2"/>
        <v>-22.106135999999999</v>
      </c>
      <c r="H26" s="44">
        <f t="shared" si="3"/>
        <v>-28.084752999999999</v>
      </c>
      <c r="I26" s="44">
        <f t="shared" si="4"/>
        <v>-35.770603000000001</v>
      </c>
      <c r="J26" s="44">
        <f t="shared" si="5"/>
        <v>-38.545639000000001</v>
      </c>
      <c r="K26" s="44">
        <f t="shared" si="6"/>
        <v>-40.840954000000004</v>
      </c>
      <c r="M26" s="88">
        <v>8550000000</v>
      </c>
      <c r="N26" s="88">
        <v>-15.573537999999999</v>
      </c>
      <c r="O26" s="20"/>
      <c r="P26" s="89">
        <f t="shared" si="7"/>
        <v>9.15</v>
      </c>
      <c r="Q26" s="89">
        <f t="shared" si="8"/>
        <v>-7.8994416999999997</v>
      </c>
      <c r="R26" s="44">
        <f t="shared" si="9"/>
        <v>-11.021618999999999</v>
      </c>
      <c r="S26" s="44">
        <f t="shared" si="10"/>
        <v>-13.829503000000001</v>
      </c>
      <c r="T26" s="44">
        <f t="shared" si="11"/>
        <v>-18.662834</v>
      </c>
      <c r="U26" s="44">
        <f t="shared" si="12"/>
        <v>-27.504078</v>
      </c>
      <c r="V26" s="44">
        <f t="shared" si="13"/>
        <v>-30.586662</v>
      </c>
      <c r="W26" s="20"/>
    </row>
    <row r="27" spans="2:23" x14ac:dyDescent="0.25">
      <c r="B27" s="88">
        <v>8700000000</v>
      </c>
      <c r="C27" s="88">
        <v>-21.395826</v>
      </c>
      <c r="D27" s="20"/>
      <c r="E27" s="89">
        <f t="shared" si="0"/>
        <v>9.3000000000000007</v>
      </c>
      <c r="F27" s="89">
        <f t="shared" si="1"/>
        <v>-13.556461000000001</v>
      </c>
      <c r="G27" s="44">
        <f t="shared" si="2"/>
        <v>-17.389744</v>
      </c>
      <c r="H27" s="44">
        <f t="shared" si="3"/>
        <v>-20.706704999999999</v>
      </c>
      <c r="I27" s="44">
        <f t="shared" si="4"/>
        <v>-31.148983000000001</v>
      </c>
      <c r="J27" s="44">
        <f t="shared" si="5"/>
        <v>-37.123286999999998</v>
      </c>
      <c r="K27" s="44">
        <f t="shared" si="6"/>
        <v>-39.613159000000003</v>
      </c>
      <c r="M27" s="88">
        <v>8700000000</v>
      </c>
      <c r="N27" s="88">
        <v>-13.524022</v>
      </c>
      <c r="O27" s="20"/>
      <c r="P27" s="89">
        <f t="shared" si="7"/>
        <v>9.3000000000000007</v>
      </c>
      <c r="Q27" s="89">
        <f t="shared" si="8"/>
        <v>-7.3168259000000004</v>
      </c>
      <c r="R27" s="44">
        <f t="shared" si="9"/>
        <v>-9.2674751000000004</v>
      </c>
      <c r="S27" s="44">
        <f t="shared" si="10"/>
        <v>-12.185088</v>
      </c>
      <c r="T27" s="44">
        <f t="shared" si="11"/>
        <v>-15.052121</v>
      </c>
      <c r="U27" s="44">
        <f t="shared" si="12"/>
        <v>-23.178915</v>
      </c>
      <c r="V27" s="44">
        <f t="shared" si="13"/>
        <v>-29.143585000000002</v>
      </c>
      <c r="W27" s="20"/>
    </row>
    <row r="28" spans="2:23" x14ac:dyDescent="0.25">
      <c r="B28" s="88">
        <v>8850000000</v>
      </c>
      <c r="C28" s="88">
        <v>-19.447375999999998</v>
      </c>
      <c r="D28" s="20"/>
      <c r="E28" s="89">
        <f t="shared" si="0"/>
        <v>9.4499999999999993</v>
      </c>
      <c r="F28" s="89">
        <f t="shared" si="1"/>
        <v>-12.879910000000001</v>
      </c>
      <c r="G28" s="44">
        <f t="shared" si="2"/>
        <v>-14.770092999999999</v>
      </c>
      <c r="H28" s="44">
        <f t="shared" si="3"/>
        <v>-16.885147</v>
      </c>
      <c r="I28" s="44">
        <f t="shared" si="4"/>
        <v>-23.947759999999999</v>
      </c>
      <c r="J28" s="44">
        <f t="shared" si="5"/>
        <v>-34.823860000000003</v>
      </c>
      <c r="K28" s="44">
        <f t="shared" si="6"/>
        <v>-38.281097000000003</v>
      </c>
      <c r="M28" s="88">
        <v>8850000000</v>
      </c>
      <c r="N28" s="88">
        <v>-11.858763</v>
      </c>
      <c r="O28" s="20"/>
      <c r="P28" s="89">
        <f t="shared" si="7"/>
        <v>9.4499999999999993</v>
      </c>
      <c r="Q28" s="89">
        <f t="shared" si="8"/>
        <v>-7.2150588000000004</v>
      </c>
      <c r="R28" s="44">
        <f t="shared" si="9"/>
        <v>-7.9448514000000001</v>
      </c>
      <c r="S28" s="44">
        <f t="shared" si="10"/>
        <v>-10.828487000000001</v>
      </c>
      <c r="T28" s="44">
        <f t="shared" si="11"/>
        <v>-13.740024</v>
      </c>
      <c r="U28" s="44">
        <f t="shared" si="12"/>
        <v>-19.752029</v>
      </c>
      <c r="V28" s="44">
        <f t="shared" si="13"/>
        <v>-28.384730999999999</v>
      </c>
      <c r="W28" s="20"/>
    </row>
    <row r="29" spans="2:23" x14ac:dyDescent="0.25">
      <c r="B29" s="88">
        <v>9000000000</v>
      </c>
      <c r="C29" s="88">
        <v>-18.018263000000001</v>
      </c>
      <c r="D29" s="20"/>
      <c r="E29" s="89">
        <f t="shared" si="0"/>
        <v>9.6</v>
      </c>
      <c r="F29" s="89">
        <f t="shared" si="1"/>
        <v>-11.918620000000001</v>
      </c>
      <c r="G29" s="44">
        <f t="shared" si="2"/>
        <v>-13.898510999999999</v>
      </c>
      <c r="H29" s="44">
        <f t="shared" si="3"/>
        <v>-15.729041</v>
      </c>
      <c r="I29" s="44">
        <f t="shared" si="4"/>
        <v>-21.408180000000002</v>
      </c>
      <c r="J29" s="44">
        <f t="shared" si="5"/>
        <v>-34.007477000000002</v>
      </c>
      <c r="K29" s="44">
        <f t="shared" si="6"/>
        <v>-37.408088999999997</v>
      </c>
      <c r="M29" s="88">
        <v>9000000000</v>
      </c>
      <c r="N29" s="88">
        <v>-10.401229000000001</v>
      </c>
      <c r="O29" s="20"/>
      <c r="P29" s="89">
        <f t="shared" si="7"/>
        <v>9.6</v>
      </c>
      <c r="Q29" s="89">
        <f t="shared" si="8"/>
        <v>-7.1073450999999999</v>
      </c>
      <c r="R29" s="44">
        <f t="shared" si="9"/>
        <v>-7.3242501999999998</v>
      </c>
      <c r="S29" s="44">
        <f t="shared" si="10"/>
        <v>-9.6406317000000001</v>
      </c>
      <c r="T29" s="44">
        <f t="shared" si="11"/>
        <v>-12.694777</v>
      </c>
      <c r="U29" s="44">
        <f t="shared" si="12"/>
        <v>-17.665489000000001</v>
      </c>
      <c r="V29" s="44">
        <f t="shared" si="13"/>
        <v>-27.281732999999999</v>
      </c>
      <c r="W29" s="20"/>
    </row>
    <row r="30" spans="2:23" x14ac:dyDescent="0.25">
      <c r="B30" s="88">
        <v>9150000000</v>
      </c>
      <c r="C30" s="88">
        <v>-15.635254</v>
      </c>
      <c r="D30" s="20"/>
      <c r="E30" s="89">
        <f t="shared" si="0"/>
        <v>9.75</v>
      </c>
      <c r="F30" s="89">
        <f t="shared" si="1"/>
        <v>-11.133995000000001</v>
      </c>
      <c r="G30" s="44">
        <f t="shared" si="2"/>
        <v>-13.420201</v>
      </c>
      <c r="H30" s="44">
        <f t="shared" si="3"/>
        <v>-15.602368999999999</v>
      </c>
      <c r="I30" s="44">
        <f t="shared" si="4"/>
        <v>-21.591377000000001</v>
      </c>
      <c r="J30" s="44">
        <f t="shared" si="5"/>
        <v>-33.778191</v>
      </c>
      <c r="K30" s="44">
        <f t="shared" si="6"/>
        <v>-36.850140000000003</v>
      </c>
      <c r="M30" s="88">
        <v>9150000000</v>
      </c>
      <c r="N30" s="88">
        <v>-7.8994416999999997</v>
      </c>
      <c r="O30" s="20"/>
      <c r="P30" s="89">
        <f t="shared" si="7"/>
        <v>9.75</v>
      </c>
      <c r="Q30" s="89">
        <f t="shared" si="8"/>
        <v>-7.1756929999999999</v>
      </c>
      <c r="R30" s="44">
        <f t="shared" si="9"/>
        <v>-7.2809442999999998</v>
      </c>
      <c r="S30" s="44">
        <f t="shared" si="10"/>
        <v>-8.7510796000000006</v>
      </c>
      <c r="T30" s="44">
        <f t="shared" si="11"/>
        <v>-11.795572</v>
      </c>
      <c r="U30" s="44">
        <f t="shared" si="12"/>
        <v>-15.739554999999999</v>
      </c>
      <c r="V30" s="44">
        <f t="shared" si="13"/>
        <v>-25.673007999999999</v>
      </c>
      <c r="W30" s="20"/>
    </row>
    <row r="31" spans="2:23" x14ac:dyDescent="0.25">
      <c r="B31" s="88">
        <v>9300000000</v>
      </c>
      <c r="C31" s="88">
        <v>-13.556461000000001</v>
      </c>
      <c r="D31" s="20"/>
      <c r="E31" s="89">
        <f t="shared" si="0"/>
        <v>9.9</v>
      </c>
      <c r="F31" s="89">
        <f t="shared" si="1"/>
        <v>-10.695517000000001</v>
      </c>
      <c r="G31" s="44">
        <f t="shared" si="2"/>
        <v>-13.291274</v>
      </c>
      <c r="H31" s="44">
        <f t="shared" si="3"/>
        <v>-16.045893</v>
      </c>
      <c r="I31" s="44">
        <f t="shared" si="4"/>
        <v>-22.208241999999998</v>
      </c>
      <c r="J31" s="44">
        <f t="shared" si="5"/>
        <v>-34.030223999999997</v>
      </c>
      <c r="K31" s="44">
        <f t="shared" si="6"/>
        <v>-36.767322999999998</v>
      </c>
      <c r="M31" s="88">
        <v>9300000000</v>
      </c>
      <c r="N31" s="88">
        <v>-7.3168259000000004</v>
      </c>
      <c r="O31" s="20"/>
      <c r="P31" s="89">
        <f t="shared" si="7"/>
        <v>9.9</v>
      </c>
      <c r="Q31" s="89">
        <f t="shared" si="8"/>
        <v>-7.2757978000000003</v>
      </c>
      <c r="R31" s="44">
        <f t="shared" si="9"/>
        <v>-7.3868828000000004</v>
      </c>
      <c r="S31" s="44">
        <f t="shared" si="10"/>
        <v>-8.0697221999999993</v>
      </c>
      <c r="T31" s="44">
        <f t="shared" si="11"/>
        <v>-10.994526</v>
      </c>
      <c r="U31" s="44">
        <f t="shared" si="12"/>
        <v>-14.615402</v>
      </c>
      <c r="V31" s="44">
        <f t="shared" si="13"/>
        <v>-24.430717000000001</v>
      </c>
      <c r="W31" s="20"/>
    </row>
    <row r="32" spans="2:23" x14ac:dyDescent="0.25">
      <c r="B32" s="88">
        <v>9450000000</v>
      </c>
      <c r="C32" s="88">
        <v>-12.879910000000001</v>
      </c>
      <c r="D32" s="20"/>
      <c r="E32" s="89">
        <f t="shared" si="0"/>
        <v>10.050000000000001</v>
      </c>
      <c r="F32" s="89">
        <f t="shared" si="1"/>
        <v>-10.443352000000001</v>
      </c>
      <c r="G32" s="44">
        <f t="shared" si="2"/>
        <v>-13.085735</v>
      </c>
      <c r="H32" s="44">
        <f t="shared" si="3"/>
        <v>-17.643022999999999</v>
      </c>
      <c r="I32" s="44">
        <f t="shared" si="4"/>
        <v>-22.828053000000001</v>
      </c>
      <c r="J32" s="44">
        <f t="shared" si="5"/>
        <v>-34.493755</v>
      </c>
      <c r="K32" s="44">
        <f t="shared" si="6"/>
        <v>-36.512203</v>
      </c>
      <c r="M32" s="88">
        <v>9450000000</v>
      </c>
      <c r="N32" s="88">
        <v>-7.2150588000000004</v>
      </c>
      <c r="O32" s="20"/>
      <c r="P32" s="89">
        <f t="shared" si="7"/>
        <v>10.050000000000001</v>
      </c>
      <c r="Q32" s="89">
        <f t="shared" si="8"/>
        <v>-7.4587183000000001</v>
      </c>
      <c r="R32" s="44">
        <f t="shared" si="9"/>
        <v>-7.5772462000000003</v>
      </c>
      <c r="S32" s="44">
        <f t="shared" si="10"/>
        <v>-7.9897803999999999</v>
      </c>
      <c r="T32" s="44">
        <f t="shared" si="11"/>
        <v>-10.417066999999999</v>
      </c>
      <c r="U32" s="44">
        <f t="shared" si="12"/>
        <v>-14.463797</v>
      </c>
      <c r="V32" s="44">
        <f t="shared" si="13"/>
        <v>-22.243376000000001</v>
      </c>
      <c r="W32" s="20"/>
    </row>
    <row r="33" spans="2:23" x14ac:dyDescent="0.25">
      <c r="B33" s="88">
        <v>9600000000</v>
      </c>
      <c r="C33" s="88">
        <v>-11.918620000000001</v>
      </c>
      <c r="D33" s="20"/>
      <c r="E33" s="89">
        <f t="shared" si="0"/>
        <v>10.199999999999999</v>
      </c>
      <c r="F33" s="89">
        <f t="shared" si="1"/>
        <v>-10.365584999999999</v>
      </c>
      <c r="G33" s="44">
        <f t="shared" si="2"/>
        <v>-13.179893</v>
      </c>
      <c r="H33" s="44">
        <f t="shared" si="3"/>
        <v>-19.943995999999999</v>
      </c>
      <c r="I33" s="44">
        <f t="shared" si="4"/>
        <v>-24.496003999999999</v>
      </c>
      <c r="J33" s="44">
        <f t="shared" si="5"/>
        <v>-33.121284000000003</v>
      </c>
      <c r="K33" s="44">
        <f t="shared" si="6"/>
        <v>-36.651482000000001</v>
      </c>
      <c r="M33" s="88">
        <v>9600000000</v>
      </c>
      <c r="N33" s="88">
        <v>-7.1073450999999999</v>
      </c>
      <c r="O33" s="20"/>
      <c r="P33" s="89">
        <f t="shared" si="7"/>
        <v>10.199999999999999</v>
      </c>
      <c r="Q33" s="89">
        <f t="shared" si="8"/>
        <v>-7.7277526999999999</v>
      </c>
      <c r="R33" s="44">
        <f t="shared" si="9"/>
        <v>-7.8498730999999999</v>
      </c>
      <c r="S33" s="44">
        <f t="shared" si="10"/>
        <v>-8.1829175999999997</v>
      </c>
      <c r="T33" s="44">
        <f t="shared" si="11"/>
        <v>-9.9187993999999993</v>
      </c>
      <c r="U33" s="44">
        <f t="shared" si="12"/>
        <v>-13.07751</v>
      </c>
      <c r="V33" s="44">
        <f t="shared" si="13"/>
        <v>-21.650738</v>
      </c>
      <c r="W33" s="20"/>
    </row>
    <row r="34" spans="2:23" x14ac:dyDescent="0.25">
      <c r="B34" s="88">
        <v>9750000000</v>
      </c>
      <c r="C34" s="88">
        <v>-11.133995000000001</v>
      </c>
      <c r="D34" s="20"/>
      <c r="E34" s="89">
        <f t="shared" si="0"/>
        <v>10.35</v>
      </c>
      <c r="F34" s="89">
        <f t="shared" si="1"/>
        <v>-10.013665</v>
      </c>
      <c r="G34" s="44">
        <f t="shared" si="2"/>
        <v>-13.045877000000001</v>
      </c>
      <c r="H34" s="44">
        <f t="shared" si="3"/>
        <v>-20.330684999999999</v>
      </c>
      <c r="I34" s="44">
        <f t="shared" si="4"/>
        <v>-26.459536</v>
      </c>
      <c r="J34" s="44">
        <f t="shared" si="5"/>
        <v>-34.115459000000001</v>
      </c>
      <c r="K34" s="44">
        <f t="shared" si="6"/>
        <v>-36.642952000000001</v>
      </c>
      <c r="M34" s="88">
        <v>9750000000</v>
      </c>
      <c r="N34" s="88">
        <v>-7.1756929999999999</v>
      </c>
      <c r="O34" s="20"/>
      <c r="P34" s="89">
        <f t="shared" si="7"/>
        <v>10.35</v>
      </c>
      <c r="Q34" s="89">
        <f t="shared" si="8"/>
        <v>-8.0433216000000005</v>
      </c>
      <c r="R34" s="44">
        <f t="shared" si="9"/>
        <v>-8.1484804000000004</v>
      </c>
      <c r="S34" s="44">
        <f t="shared" si="10"/>
        <v>-8.4325799999999997</v>
      </c>
      <c r="T34" s="44">
        <f t="shared" si="11"/>
        <v>-9.6719922999999994</v>
      </c>
      <c r="U34" s="44">
        <f t="shared" si="12"/>
        <v>-12.43047</v>
      </c>
      <c r="V34" s="44">
        <f t="shared" si="13"/>
        <v>-20.616368999999999</v>
      </c>
      <c r="W34" s="20"/>
    </row>
    <row r="35" spans="2:23" x14ac:dyDescent="0.25">
      <c r="B35" s="88">
        <v>9900000000</v>
      </c>
      <c r="C35" s="88">
        <v>-10.695517000000001</v>
      </c>
      <c r="D35" s="20"/>
      <c r="E35" s="89">
        <f t="shared" si="0"/>
        <v>10.5</v>
      </c>
      <c r="F35" s="89">
        <f t="shared" si="1"/>
        <v>-9.4713010999999998</v>
      </c>
      <c r="G35" s="44">
        <f t="shared" si="2"/>
        <v>-12.393768</v>
      </c>
      <c r="H35" s="44">
        <f t="shared" si="3"/>
        <v>-20.085518</v>
      </c>
      <c r="I35" s="44">
        <f t="shared" si="4"/>
        <v>-27.896341</v>
      </c>
      <c r="J35" s="44">
        <f t="shared" si="5"/>
        <v>-39.599742999999997</v>
      </c>
      <c r="K35" s="44">
        <f t="shared" si="6"/>
        <v>-38.709415</v>
      </c>
      <c r="M35" s="88">
        <v>9900000000</v>
      </c>
      <c r="N35" s="88">
        <v>-7.2757978000000003</v>
      </c>
      <c r="O35" s="20"/>
      <c r="P35" s="89">
        <f t="shared" si="7"/>
        <v>10.5</v>
      </c>
      <c r="Q35" s="89">
        <f t="shared" si="8"/>
        <v>-8.3301458000000004</v>
      </c>
      <c r="R35" s="44">
        <f t="shared" si="9"/>
        <v>-8.4662924000000004</v>
      </c>
      <c r="S35" s="44">
        <f t="shared" si="10"/>
        <v>-8.779026</v>
      </c>
      <c r="T35" s="44">
        <f t="shared" si="11"/>
        <v>-9.7468138</v>
      </c>
      <c r="U35" s="44">
        <f t="shared" si="12"/>
        <v>-29.220354</v>
      </c>
      <c r="V35" s="44">
        <f t="shared" si="13"/>
        <v>-28.837250000000001</v>
      </c>
      <c r="W35" s="20"/>
    </row>
    <row r="36" spans="2:23" x14ac:dyDescent="0.25">
      <c r="B36" s="88">
        <v>10050000000</v>
      </c>
      <c r="C36" s="88">
        <v>-10.443352000000001</v>
      </c>
      <c r="D36" s="20"/>
      <c r="E36" s="89">
        <f t="shared" si="0"/>
        <v>10.65</v>
      </c>
      <c r="F36" s="89">
        <f t="shared" si="1"/>
        <v>-9.4901046999999998</v>
      </c>
      <c r="G36" s="44">
        <f t="shared" si="2"/>
        <v>-11.857409000000001</v>
      </c>
      <c r="H36" s="44">
        <f t="shared" si="3"/>
        <v>-19.851295</v>
      </c>
      <c r="I36" s="44">
        <f t="shared" si="4"/>
        <v>-28.551811000000001</v>
      </c>
      <c r="J36" s="44">
        <f t="shared" si="5"/>
        <v>-39.170642999999998</v>
      </c>
      <c r="K36" s="44">
        <f t="shared" si="6"/>
        <v>-38.471916</v>
      </c>
      <c r="M36" s="88">
        <v>10050000000</v>
      </c>
      <c r="N36" s="88">
        <v>-7.4587183000000001</v>
      </c>
      <c r="O36" s="20"/>
      <c r="P36" s="89">
        <f t="shared" si="7"/>
        <v>10.65</v>
      </c>
      <c r="Q36" s="89">
        <f t="shared" si="8"/>
        <v>-8.2680243999999998</v>
      </c>
      <c r="R36" s="44">
        <f t="shared" si="9"/>
        <v>-8.3734722000000001</v>
      </c>
      <c r="S36" s="44">
        <f t="shared" si="10"/>
        <v>-8.6750258999999996</v>
      </c>
      <c r="T36" s="44">
        <f t="shared" si="11"/>
        <v>-9.5748777</v>
      </c>
      <c r="U36" s="44">
        <f t="shared" si="12"/>
        <v>-28.831343</v>
      </c>
      <c r="V36" s="44">
        <f t="shared" si="13"/>
        <v>-27.475684999999999</v>
      </c>
      <c r="W36" s="20"/>
    </row>
    <row r="37" spans="2:23" x14ac:dyDescent="0.25">
      <c r="B37" s="88">
        <v>10200000000</v>
      </c>
      <c r="C37" s="88">
        <v>-10.365584999999999</v>
      </c>
      <c r="D37" s="20"/>
      <c r="E37" s="89">
        <f t="shared" si="0"/>
        <v>10.8</v>
      </c>
      <c r="F37" s="89">
        <f t="shared" si="1"/>
        <v>-9.5175552000000003</v>
      </c>
      <c r="G37" s="44">
        <f t="shared" si="2"/>
        <v>-11.349052</v>
      </c>
      <c r="H37" s="44">
        <f t="shared" si="3"/>
        <v>-18.866904999999999</v>
      </c>
      <c r="I37" s="44">
        <f t="shared" si="4"/>
        <v>-27.316875</v>
      </c>
      <c r="J37" s="44">
        <f t="shared" si="5"/>
        <v>-38.998824999999997</v>
      </c>
      <c r="K37" s="44">
        <f t="shared" si="6"/>
        <v>-38.359420999999998</v>
      </c>
      <c r="M37" s="88">
        <v>10200000000</v>
      </c>
      <c r="N37" s="88">
        <v>-7.7277526999999999</v>
      </c>
      <c r="O37" s="20"/>
      <c r="P37" s="89">
        <f t="shared" si="7"/>
        <v>10.8</v>
      </c>
      <c r="Q37" s="89">
        <f t="shared" si="8"/>
        <v>-8.2969618000000001</v>
      </c>
      <c r="R37" s="44">
        <f t="shared" si="9"/>
        <v>-8.4157113999999993</v>
      </c>
      <c r="S37" s="44">
        <f t="shared" si="10"/>
        <v>-8.6732960000000006</v>
      </c>
      <c r="T37" s="44">
        <f t="shared" si="11"/>
        <v>-9.3431864000000004</v>
      </c>
      <c r="U37" s="44">
        <f t="shared" si="12"/>
        <v>-27.797450999999999</v>
      </c>
      <c r="V37" s="44">
        <f t="shared" si="13"/>
        <v>-26.104510999999999</v>
      </c>
      <c r="W37" s="20"/>
    </row>
    <row r="38" spans="2:23" x14ac:dyDescent="0.25">
      <c r="B38" s="88">
        <v>10350000000</v>
      </c>
      <c r="C38" s="88">
        <v>-10.013665</v>
      </c>
      <c r="D38" s="20"/>
      <c r="E38" s="89">
        <f t="shared" si="0"/>
        <v>10.95</v>
      </c>
      <c r="F38" s="89">
        <f t="shared" si="1"/>
        <v>-9.2454833999999995</v>
      </c>
      <c r="G38" s="44">
        <f t="shared" si="2"/>
        <v>-10.455653</v>
      </c>
      <c r="H38" s="44">
        <f t="shared" si="3"/>
        <v>-16.326519000000001</v>
      </c>
      <c r="I38" s="44">
        <f t="shared" si="4"/>
        <v>-24.341657999999999</v>
      </c>
      <c r="J38" s="44">
        <f t="shared" si="5"/>
        <v>-37.796546999999997</v>
      </c>
      <c r="K38" s="44">
        <f t="shared" si="6"/>
        <v>-37.185532000000002</v>
      </c>
      <c r="M38" s="88">
        <v>10350000000</v>
      </c>
      <c r="N38" s="88">
        <v>-8.0433216000000005</v>
      </c>
      <c r="O38" s="20"/>
      <c r="P38" s="89">
        <f t="shared" si="7"/>
        <v>10.95</v>
      </c>
      <c r="Q38" s="89">
        <f t="shared" si="8"/>
        <v>-8.3516826999999996</v>
      </c>
      <c r="R38" s="44">
        <f t="shared" si="9"/>
        <v>-8.4359178999999997</v>
      </c>
      <c r="S38" s="44">
        <f t="shared" si="10"/>
        <v>-8.6327561999999993</v>
      </c>
      <c r="T38" s="44">
        <f t="shared" si="11"/>
        <v>-9.0943289000000007</v>
      </c>
      <c r="U38" s="44">
        <f t="shared" si="12"/>
        <v>-19.770606999999998</v>
      </c>
      <c r="V38" s="44">
        <f t="shared" si="13"/>
        <v>-17.317157999999999</v>
      </c>
      <c r="W38" s="20"/>
    </row>
    <row r="39" spans="2:23" x14ac:dyDescent="0.25">
      <c r="B39" s="88">
        <v>10500000000</v>
      </c>
      <c r="C39" s="88">
        <v>-9.4713010999999998</v>
      </c>
      <c r="D39" s="20"/>
      <c r="E39" s="89">
        <f t="shared" si="0"/>
        <v>11.1</v>
      </c>
      <c r="F39" s="89">
        <f t="shared" si="1"/>
        <v>-9.0357675999999998</v>
      </c>
      <c r="G39" s="44">
        <f t="shared" si="2"/>
        <v>-9.9647245000000009</v>
      </c>
      <c r="H39" s="44">
        <f t="shared" si="3"/>
        <v>-13.786452000000001</v>
      </c>
      <c r="I39" s="44">
        <f t="shared" si="4"/>
        <v>-22.231945</v>
      </c>
      <c r="J39" s="44">
        <f t="shared" si="5"/>
        <v>-33.827831000000003</v>
      </c>
      <c r="K39" s="44">
        <f t="shared" si="6"/>
        <v>-35.086371999999997</v>
      </c>
      <c r="M39" s="88">
        <v>10500000000</v>
      </c>
      <c r="N39" s="88">
        <v>-8.3301458000000004</v>
      </c>
      <c r="O39" s="20"/>
      <c r="P39" s="89">
        <f t="shared" si="7"/>
        <v>11.1</v>
      </c>
      <c r="Q39" s="89">
        <f t="shared" si="8"/>
        <v>-8.3920183000000002</v>
      </c>
      <c r="R39" s="44">
        <f t="shared" si="9"/>
        <v>-8.4759951000000004</v>
      </c>
      <c r="S39" s="44">
        <f t="shared" si="10"/>
        <v>-8.6492996000000009</v>
      </c>
      <c r="T39" s="44">
        <f t="shared" si="11"/>
        <v>-9.0765018000000008</v>
      </c>
      <c r="U39" s="44">
        <f t="shared" si="12"/>
        <v>-10.458035000000001</v>
      </c>
      <c r="V39" s="44">
        <f t="shared" si="13"/>
        <v>-11.90269</v>
      </c>
      <c r="W39" s="20"/>
    </row>
    <row r="40" spans="2:23" x14ac:dyDescent="0.25">
      <c r="B40" s="88">
        <v>10650000000</v>
      </c>
      <c r="C40" s="88">
        <v>-9.4901046999999998</v>
      </c>
      <c r="D40" s="20"/>
      <c r="E40" s="89">
        <f t="shared" si="0"/>
        <v>11.25</v>
      </c>
      <c r="F40" s="89">
        <f t="shared" si="1"/>
        <v>-8.5280541999999997</v>
      </c>
      <c r="G40" s="44">
        <f t="shared" si="2"/>
        <v>-9.2278193999999996</v>
      </c>
      <c r="H40" s="44">
        <f t="shared" si="3"/>
        <v>-12.34948</v>
      </c>
      <c r="I40" s="44">
        <f t="shared" si="4"/>
        <v>-20.648453</v>
      </c>
      <c r="J40" s="44">
        <f t="shared" si="5"/>
        <v>-30.673853000000001</v>
      </c>
      <c r="K40" s="44">
        <f t="shared" si="6"/>
        <v>-34.438011000000003</v>
      </c>
      <c r="M40" s="88">
        <v>10650000000</v>
      </c>
      <c r="N40" s="88">
        <v>-8.2680243999999998</v>
      </c>
      <c r="O40" s="20"/>
      <c r="P40" s="89">
        <f t="shared" si="7"/>
        <v>11.25</v>
      </c>
      <c r="Q40" s="89">
        <f t="shared" si="8"/>
        <v>-8.4226665000000001</v>
      </c>
      <c r="R40" s="44">
        <f t="shared" si="9"/>
        <v>-8.5317459000000007</v>
      </c>
      <c r="S40" s="44">
        <f t="shared" si="10"/>
        <v>-8.7210350000000005</v>
      </c>
      <c r="T40" s="44">
        <f t="shared" si="11"/>
        <v>-9.1273098000000008</v>
      </c>
      <c r="U40" s="44">
        <f t="shared" si="12"/>
        <v>-9.8387060000000002</v>
      </c>
      <c r="V40" s="44">
        <f t="shared" si="13"/>
        <v>-10.979321000000001</v>
      </c>
      <c r="W40" s="20"/>
    </row>
    <row r="41" spans="2:23" x14ac:dyDescent="0.25">
      <c r="B41" s="88">
        <v>10800000000</v>
      </c>
      <c r="C41" s="88">
        <v>-9.5175552000000003</v>
      </c>
      <c r="D41" s="20"/>
      <c r="E41" s="89">
        <f t="shared" si="0"/>
        <v>11.4</v>
      </c>
      <c r="F41" s="89">
        <f t="shared" si="1"/>
        <v>-8.1236467000000001</v>
      </c>
      <c r="G41" s="44">
        <f t="shared" si="2"/>
        <v>-8.6712808999999993</v>
      </c>
      <c r="H41" s="44">
        <f t="shared" si="3"/>
        <v>-10.926080000000001</v>
      </c>
      <c r="I41" s="44">
        <f t="shared" si="4"/>
        <v>-19.170518999999999</v>
      </c>
      <c r="J41" s="44">
        <f t="shared" si="5"/>
        <v>-34.779384999999998</v>
      </c>
      <c r="K41" s="44">
        <f t="shared" si="6"/>
        <v>-34.012206999999997</v>
      </c>
      <c r="M41" s="88">
        <v>10800000000</v>
      </c>
      <c r="N41" s="88">
        <v>-8.2969618000000001</v>
      </c>
      <c r="O41" s="20"/>
      <c r="P41" s="89">
        <f t="shared" si="7"/>
        <v>11.4</v>
      </c>
      <c r="Q41" s="89">
        <f t="shared" si="8"/>
        <v>-8.4735850999999993</v>
      </c>
      <c r="R41" s="44">
        <f t="shared" si="9"/>
        <v>-8.5834351000000009</v>
      </c>
      <c r="S41" s="44">
        <f t="shared" si="10"/>
        <v>-8.7303648000000003</v>
      </c>
      <c r="T41" s="44">
        <f t="shared" si="11"/>
        <v>-9.0507355</v>
      </c>
      <c r="U41" s="44">
        <f t="shared" si="12"/>
        <v>-10.886359000000001</v>
      </c>
      <c r="V41" s="44">
        <f t="shared" si="13"/>
        <v>-10.594061999999999</v>
      </c>
      <c r="W41" s="20"/>
    </row>
    <row r="42" spans="2:23" x14ac:dyDescent="0.25">
      <c r="B42" s="88">
        <v>10950000000</v>
      </c>
      <c r="C42" s="88">
        <v>-9.2454833999999995</v>
      </c>
      <c r="D42" s="20"/>
      <c r="E42" s="89">
        <f t="shared" si="0"/>
        <v>11.55</v>
      </c>
      <c r="F42" s="89">
        <f t="shared" si="1"/>
        <v>-7.6452245999999997</v>
      </c>
      <c r="G42" s="44">
        <f t="shared" si="2"/>
        <v>-8.1347550999999996</v>
      </c>
      <c r="H42" s="44">
        <f t="shared" si="3"/>
        <v>-10.101464</v>
      </c>
      <c r="I42" s="44">
        <f t="shared" si="4"/>
        <v>-17.748851999999999</v>
      </c>
      <c r="J42" s="44">
        <f t="shared" si="5"/>
        <v>-33.142077999999998</v>
      </c>
      <c r="K42" s="44">
        <f t="shared" si="6"/>
        <v>-32.159260000000003</v>
      </c>
      <c r="M42" s="88">
        <v>10950000000</v>
      </c>
      <c r="N42" s="88">
        <v>-8.3516826999999996</v>
      </c>
      <c r="O42" s="20"/>
      <c r="P42" s="89">
        <f t="shared" si="7"/>
        <v>11.55</v>
      </c>
      <c r="Q42" s="89">
        <f t="shared" si="8"/>
        <v>-8.3662805999999996</v>
      </c>
      <c r="R42" s="44">
        <f t="shared" si="9"/>
        <v>-8.4663810999999995</v>
      </c>
      <c r="S42" s="44">
        <f t="shared" si="10"/>
        <v>-8.6266908999999998</v>
      </c>
      <c r="T42" s="44">
        <f t="shared" si="11"/>
        <v>-8.9454955999999992</v>
      </c>
      <c r="U42" s="44">
        <f t="shared" si="12"/>
        <v>-10.324608</v>
      </c>
      <c r="V42" s="44">
        <f t="shared" si="13"/>
        <v>-10.164078</v>
      </c>
      <c r="W42" s="20"/>
    </row>
    <row r="43" spans="2:23" x14ac:dyDescent="0.25">
      <c r="B43" s="88">
        <v>11100000000</v>
      </c>
      <c r="C43" s="88">
        <v>-9.0357675999999998</v>
      </c>
      <c r="D43" s="20"/>
      <c r="E43" s="89">
        <f t="shared" si="0"/>
        <v>11.7</v>
      </c>
      <c r="F43" s="89">
        <f t="shared" si="1"/>
        <v>-7.2931948000000002</v>
      </c>
      <c r="G43" s="44">
        <f t="shared" si="2"/>
        <v>-7.4955325000000004</v>
      </c>
      <c r="H43" s="44">
        <f t="shared" si="3"/>
        <v>-9.2990970999999991</v>
      </c>
      <c r="I43" s="44">
        <f t="shared" si="4"/>
        <v>-14.306471</v>
      </c>
      <c r="J43" s="44">
        <f t="shared" si="5"/>
        <v>-33.991112000000001</v>
      </c>
      <c r="K43" s="44">
        <f t="shared" si="6"/>
        <v>-33.018574000000001</v>
      </c>
      <c r="M43" s="88">
        <v>11100000000</v>
      </c>
      <c r="N43" s="88">
        <v>-8.3920183000000002</v>
      </c>
      <c r="O43" s="20"/>
      <c r="P43" s="89">
        <f t="shared" si="7"/>
        <v>11.7</v>
      </c>
      <c r="Q43" s="89">
        <f t="shared" si="8"/>
        <v>-8.3402948000000006</v>
      </c>
      <c r="R43" s="44">
        <f t="shared" si="9"/>
        <v>-8.4237461000000007</v>
      </c>
      <c r="S43" s="44">
        <f t="shared" si="10"/>
        <v>-8.5722608999999999</v>
      </c>
      <c r="T43" s="44">
        <f t="shared" si="11"/>
        <v>-8.8627672000000004</v>
      </c>
      <c r="U43" s="44">
        <f t="shared" si="12"/>
        <v>-10.737761000000001</v>
      </c>
      <c r="V43" s="44">
        <f t="shared" si="13"/>
        <v>-10.500628000000001</v>
      </c>
      <c r="W43" s="20"/>
    </row>
    <row r="44" spans="2:23" x14ac:dyDescent="0.25">
      <c r="B44" s="88">
        <v>11250000000</v>
      </c>
      <c r="C44" s="88">
        <v>-8.5280541999999997</v>
      </c>
      <c r="D44" s="20"/>
      <c r="E44" s="89">
        <f t="shared" si="0"/>
        <v>11.85</v>
      </c>
      <c r="F44" s="89">
        <f t="shared" si="1"/>
        <v>-7.0713920999999997</v>
      </c>
      <c r="G44" s="44">
        <f t="shared" si="2"/>
        <v>-7.2324676999999999</v>
      </c>
      <c r="H44" s="44">
        <f t="shared" si="3"/>
        <v>-8.6276007000000003</v>
      </c>
      <c r="I44" s="44">
        <f t="shared" si="4"/>
        <v>-10.760505999999999</v>
      </c>
      <c r="J44" s="44">
        <f t="shared" si="5"/>
        <v>-28.122350999999998</v>
      </c>
      <c r="K44" s="44">
        <f t="shared" si="6"/>
        <v>-24.357977000000002</v>
      </c>
      <c r="M44" s="88">
        <v>11250000000</v>
      </c>
      <c r="N44" s="88">
        <v>-8.4226665000000001</v>
      </c>
      <c r="O44" s="20"/>
      <c r="P44" s="89">
        <f t="shared" si="7"/>
        <v>11.85</v>
      </c>
      <c r="Q44" s="89">
        <f t="shared" si="8"/>
        <v>-8.1881018000000001</v>
      </c>
      <c r="R44" s="44">
        <f t="shared" si="9"/>
        <v>-8.2532492000000008</v>
      </c>
      <c r="S44" s="44">
        <f t="shared" si="10"/>
        <v>-8.3950949000000001</v>
      </c>
      <c r="T44" s="44">
        <f t="shared" si="11"/>
        <v>-8.6381741000000005</v>
      </c>
      <c r="U44" s="44">
        <f t="shared" si="12"/>
        <v>-9.5874290000000002</v>
      </c>
      <c r="V44" s="44">
        <f t="shared" si="13"/>
        <v>-9.5165453000000007</v>
      </c>
      <c r="W44" s="20"/>
    </row>
    <row r="45" spans="2:23" x14ac:dyDescent="0.25">
      <c r="B45" s="88">
        <v>11400000000</v>
      </c>
      <c r="C45" s="88">
        <v>-8.1236467000000001</v>
      </c>
      <c r="D45" s="20"/>
      <c r="E45" s="89">
        <f t="shared" si="0"/>
        <v>12</v>
      </c>
      <c r="F45" s="89">
        <f t="shared" si="1"/>
        <v>-6.7859087000000002</v>
      </c>
      <c r="G45" s="44">
        <f t="shared" si="2"/>
        <v>-7.0314158999999998</v>
      </c>
      <c r="H45" s="44">
        <f t="shared" si="3"/>
        <v>-8.2549151999999992</v>
      </c>
      <c r="I45" s="44">
        <f t="shared" si="4"/>
        <v>-9.3849955000000005</v>
      </c>
      <c r="J45" s="44">
        <f t="shared" si="5"/>
        <v>-23.202631</v>
      </c>
      <c r="K45" s="44">
        <f t="shared" si="6"/>
        <v>-19.994171000000001</v>
      </c>
      <c r="M45" s="88">
        <v>11400000000</v>
      </c>
      <c r="N45" s="88">
        <v>-8.4735850999999993</v>
      </c>
      <c r="O45" s="20"/>
      <c r="P45" s="89">
        <f t="shared" si="7"/>
        <v>12</v>
      </c>
      <c r="Q45" s="89">
        <f t="shared" si="8"/>
        <v>-8.0866918999999999</v>
      </c>
      <c r="R45" s="44">
        <f t="shared" si="9"/>
        <v>-8.1185998999999995</v>
      </c>
      <c r="S45" s="44">
        <f t="shared" si="10"/>
        <v>-8.2302780000000002</v>
      </c>
      <c r="T45" s="44">
        <f t="shared" si="11"/>
        <v>-8.3985614999999996</v>
      </c>
      <c r="U45" s="44">
        <f t="shared" si="12"/>
        <v>-9.1260195</v>
      </c>
      <c r="V45" s="44">
        <f t="shared" si="13"/>
        <v>-9.0350579999999994</v>
      </c>
      <c r="W45" s="20"/>
    </row>
    <row r="46" spans="2:23" x14ac:dyDescent="0.25">
      <c r="B46" s="88">
        <v>11550000000</v>
      </c>
      <c r="C46" s="88">
        <v>-7.6452245999999997</v>
      </c>
      <c r="D46" s="20"/>
      <c r="E46" s="89">
        <f t="shared" si="0"/>
        <v>12.15</v>
      </c>
      <c r="F46" s="89">
        <f t="shared" si="1"/>
        <v>-6.7244967999999998</v>
      </c>
      <c r="G46" s="44">
        <f t="shared" si="2"/>
        <v>-6.8493256999999996</v>
      </c>
      <c r="H46" s="44">
        <f t="shared" si="3"/>
        <v>-7.8225303000000004</v>
      </c>
      <c r="I46" s="44">
        <f t="shared" si="4"/>
        <v>-8.7508507000000009</v>
      </c>
      <c r="J46" s="44">
        <f t="shared" si="5"/>
        <v>-16.087603000000001</v>
      </c>
      <c r="K46" s="44">
        <f t="shared" si="6"/>
        <v>-16.23385</v>
      </c>
      <c r="M46" s="88">
        <v>11550000000</v>
      </c>
      <c r="N46" s="88">
        <v>-8.3662805999999996</v>
      </c>
      <c r="O46" s="20"/>
      <c r="P46" s="89">
        <f t="shared" si="7"/>
        <v>12.15</v>
      </c>
      <c r="Q46" s="89">
        <f t="shared" si="8"/>
        <v>-8.0578146000000004</v>
      </c>
      <c r="R46" s="44">
        <f t="shared" si="9"/>
        <v>-8.0890769999999996</v>
      </c>
      <c r="S46" s="44">
        <f t="shared" si="10"/>
        <v>-8.1946077000000006</v>
      </c>
      <c r="T46" s="44">
        <f t="shared" si="11"/>
        <v>-8.3689184000000001</v>
      </c>
      <c r="U46" s="44">
        <f t="shared" si="12"/>
        <v>-8.9121913999999993</v>
      </c>
      <c r="V46" s="44">
        <f t="shared" si="13"/>
        <v>-8.9903984000000001</v>
      </c>
      <c r="W46" s="20"/>
    </row>
    <row r="47" spans="2:23" x14ac:dyDescent="0.25">
      <c r="B47" s="88">
        <v>11700000000</v>
      </c>
      <c r="C47" s="88">
        <v>-7.2931948000000002</v>
      </c>
      <c r="D47" s="20"/>
      <c r="E47" s="89">
        <f t="shared" si="0"/>
        <v>12.3</v>
      </c>
      <c r="F47" s="89">
        <f t="shared" si="1"/>
        <v>-6.7001524000000003</v>
      </c>
      <c r="G47" s="44">
        <f t="shared" si="2"/>
        <v>-6.7583264999999999</v>
      </c>
      <c r="H47" s="44">
        <f t="shared" si="3"/>
        <v>-7.4448961999999996</v>
      </c>
      <c r="I47" s="44">
        <f t="shared" si="4"/>
        <v>-8.1335659000000007</v>
      </c>
      <c r="J47" s="44">
        <f t="shared" si="5"/>
        <v>-25.049679000000001</v>
      </c>
      <c r="K47" s="44">
        <f t="shared" si="6"/>
        <v>-21.78668</v>
      </c>
      <c r="M47" s="88">
        <v>11700000000</v>
      </c>
      <c r="N47" s="88">
        <v>-8.3402948000000006</v>
      </c>
      <c r="O47" s="20"/>
      <c r="P47" s="89">
        <f t="shared" si="7"/>
        <v>12.3</v>
      </c>
      <c r="Q47" s="89">
        <f t="shared" si="8"/>
        <v>-8.1347170000000002</v>
      </c>
      <c r="R47" s="44">
        <f t="shared" si="9"/>
        <v>-8.1503267000000008</v>
      </c>
      <c r="S47" s="44">
        <f t="shared" si="10"/>
        <v>-8.2580565999999997</v>
      </c>
      <c r="T47" s="44">
        <f t="shared" si="11"/>
        <v>-8.4366874999999997</v>
      </c>
      <c r="U47" s="44">
        <f t="shared" si="12"/>
        <v>-9.7203731999999992</v>
      </c>
      <c r="V47" s="44">
        <f t="shared" si="13"/>
        <v>-9.5688285999999998</v>
      </c>
      <c r="W47" s="20"/>
    </row>
    <row r="48" spans="2:23" x14ac:dyDescent="0.25">
      <c r="B48" s="88">
        <v>11850000000</v>
      </c>
      <c r="C48" s="88">
        <v>-7.0713920999999997</v>
      </c>
      <c r="D48" s="20"/>
      <c r="E48" s="89">
        <f t="shared" si="0"/>
        <v>12.45</v>
      </c>
      <c r="F48" s="89">
        <f t="shared" si="1"/>
        <v>-6.7643675999999999</v>
      </c>
      <c r="G48" s="44">
        <f t="shared" si="2"/>
        <v>-6.8415675</v>
      </c>
      <c r="H48" s="44">
        <f t="shared" si="3"/>
        <v>-7.3789701000000001</v>
      </c>
      <c r="I48" s="44">
        <f t="shared" si="4"/>
        <v>-8.0023354999999992</v>
      </c>
      <c r="J48" s="44">
        <f t="shared" si="5"/>
        <v>-22.789809999999999</v>
      </c>
      <c r="K48" s="44">
        <f t="shared" si="6"/>
        <v>-19.611267000000002</v>
      </c>
      <c r="M48" s="88">
        <v>11850000000</v>
      </c>
      <c r="N48" s="88">
        <v>-8.1881018000000001</v>
      </c>
      <c r="O48" s="20"/>
      <c r="P48" s="89">
        <f t="shared" si="7"/>
        <v>12.45</v>
      </c>
      <c r="Q48" s="89">
        <f t="shared" si="8"/>
        <v>-8.2114381999999999</v>
      </c>
      <c r="R48" s="44">
        <f t="shared" si="9"/>
        <v>-8.2074957000000008</v>
      </c>
      <c r="S48" s="44">
        <f t="shared" si="10"/>
        <v>-8.2859516000000006</v>
      </c>
      <c r="T48" s="44">
        <f t="shared" si="11"/>
        <v>-8.4614449</v>
      </c>
      <c r="U48" s="44">
        <f t="shared" si="12"/>
        <v>-9.7755728000000008</v>
      </c>
      <c r="V48" s="44">
        <f t="shared" si="13"/>
        <v>-9.6587057000000005</v>
      </c>
      <c r="W48" s="20"/>
    </row>
    <row r="49" spans="2:23" x14ac:dyDescent="0.25">
      <c r="B49" s="88">
        <v>12000000000</v>
      </c>
      <c r="C49" s="88">
        <v>-6.7859087000000002</v>
      </c>
      <c r="D49" s="20"/>
      <c r="E49" s="89">
        <f t="shared" si="0"/>
        <v>12.6</v>
      </c>
      <c r="F49" s="89">
        <f t="shared" si="1"/>
        <v>-6.8042730999999996</v>
      </c>
      <c r="G49" s="44">
        <f t="shared" si="2"/>
        <v>-6.8335176000000004</v>
      </c>
      <c r="H49" s="44">
        <f t="shared" si="3"/>
        <v>-7.5202413000000004</v>
      </c>
      <c r="I49" s="44">
        <f t="shared" si="4"/>
        <v>-7.9229889</v>
      </c>
      <c r="J49" s="44">
        <f t="shared" si="5"/>
        <v>-28.952508999999999</v>
      </c>
      <c r="K49" s="44">
        <f t="shared" si="6"/>
        <v>-26.697303999999999</v>
      </c>
      <c r="M49" s="88">
        <v>12000000000</v>
      </c>
      <c r="N49" s="88">
        <v>-8.0866918999999999</v>
      </c>
      <c r="O49" s="20"/>
      <c r="P49" s="89">
        <f t="shared" si="7"/>
        <v>12.6</v>
      </c>
      <c r="Q49" s="89">
        <f t="shared" si="8"/>
        <v>-8.1987685999999993</v>
      </c>
      <c r="R49" s="44">
        <f t="shared" si="9"/>
        <v>-8.1982850999999997</v>
      </c>
      <c r="S49" s="44">
        <f t="shared" si="10"/>
        <v>-8.2904558000000002</v>
      </c>
      <c r="T49" s="44">
        <f t="shared" si="11"/>
        <v>-8.3875256</v>
      </c>
      <c r="U49" s="44">
        <f t="shared" si="12"/>
        <v>-10.150126999999999</v>
      </c>
      <c r="V49" s="44">
        <f t="shared" si="13"/>
        <v>-10.006226</v>
      </c>
      <c r="W49" s="20"/>
    </row>
    <row r="50" spans="2:23" x14ac:dyDescent="0.25">
      <c r="B50" s="88">
        <v>12150000000</v>
      </c>
      <c r="C50" s="88">
        <v>-6.7244967999999998</v>
      </c>
      <c r="D50" s="20"/>
      <c r="E50" s="89">
        <f t="shared" si="0"/>
        <v>12.75</v>
      </c>
      <c r="F50" s="89">
        <f t="shared" si="1"/>
        <v>-6.8619022000000003</v>
      </c>
      <c r="G50" s="44">
        <f t="shared" si="2"/>
        <v>-6.8515759000000003</v>
      </c>
      <c r="H50" s="44">
        <f t="shared" si="3"/>
        <v>-7.2065033999999999</v>
      </c>
      <c r="I50" s="44">
        <f t="shared" si="4"/>
        <v>-7.9057822</v>
      </c>
      <c r="J50" s="44">
        <f t="shared" si="5"/>
        <v>-15.492055000000001</v>
      </c>
      <c r="K50" s="44">
        <f t="shared" si="6"/>
        <v>-13.590631</v>
      </c>
      <c r="M50" s="88">
        <v>12150000000</v>
      </c>
      <c r="N50" s="88">
        <v>-8.0578146000000004</v>
      </c>
      <c r="O50" s="20"/>
      <c r="P50" s="89">
        <f t="shared" si="7"/>
        <v>12.75</v>
      </c>
      <c r="Q50" s="89">
        <f t="shared" si="8"/>
        <v>-8.1683760000000003</v>
      </c>
      <c r="R50" s="44">
        <f t="shared" si="9"/>
        <v>-8.1504545000000004</v>
      </c>
      <c r="S50" s="44">
        <f t="shared" si="10"/>
        <v>-8.1929960000000008</v>
      </c>
      <c r="T50" s="44">
        <f t="shared" si="11"/>
        <v>-8.2991629000000007</v>
      </c>
      <c r="U50" s="44">
        <f t="shared" si="12"/>
        <v>-9.3467531000000008</v>
      </c>
      <c r="V50" s="44">
        <f t="shared" si="13"/>
        <v>-9.2040585999999998</v>
      </c>
      <c r="W50" s="20"/>
    </row>
    <row r="51" spans="2:23" x14ac:dyDescent="0.25">
      <c r="B51" s="88">
        <v>12300000000</v>
      </c>
      <c r="C51" s="88">
        <v>-6.7001524000000003</v>
      </c>
      <c r="D51" s="20"/>
      <c r="E51" s="89">
        <f t="shared" si="0"/>
        <v>12.9</v>
      </c>
      <c r="F51" s="89">
        <f t="shared" si="1"/>
        <v>-6.8083800999999999</v>
      </c>
      <c r="G51" s="44">
        <f t="shared" si="2"/>
        <v>-6.7585367999999999</v>
      </c>
      <c r="H51" s="44">
        <f t="shared" si="3"/>
        <v>-7.1039510000000003</v>
      </c>
      <c r="I51" s="44">
        <f t="shared" si="4"/>
        <v>-7.9154806000000004</v>
      </c>
      <c r="J51" s="44">
        <f t="shared" si="5"/>
        <v>-12.374314</v>
      </c>
      <c r="K51" s="44">
        <f t="shared" si="6"/>
        <v>-11.341452</v>
      </c>
      <c r="M51" s="88">
        <v>12300000000</v>
      </c>
      <c r="N51" s="88">
        <v>-8.1347170000000002</v>
      </c>
      <c r="O51" s="20"/>
      <c r="P51" s="89">
        <f t="shared" si="7"/>
        <v>12.9</v>
      </c>
      <c r="Q51" s="89">
        <f t="shared" si="8"/>
        <v>-8.1637316000000002</v>
      </c>
      <c r="R51" s="44">
        <f t="shared" si="9"/>
        <v>-8.1374235000000006</v>
      </c>
      <c r="S51" s="44">
        <f t="shared" si="10"/>
        <v>-8.1756677999999994</v>
      </c>
      <c r="T51" s="44">
        <f t="shared" si="11"/>
        <v>-8.2693024000000008</v>
      </c>
      <c r="U51" s="44">
        <f t="shared" si="12"/>
        <v>-9.1785487999999997</v>
      </c>
      <c r="V51" s="44">
        <f t="shared" si="13"/>
        <v>-9.0235853000000006</v>
      </c>
      <c r="W51" s="20"/>
    </row>
    <row r="52" spans="2:23" x14ac:dyDescent="0.25">
      <c r="B52" s="88">
        <v>12450000000</v>
      </c>
      <c r="C52" s="88">
        <v>-6.7643675999999999</v>
      </c>
      <c r="D52" s="20"/>
      <c r="E52" s="89">
        <f t="shared" si="0"/>
        <v>13.05</v>
      </c>
      <c r="F52" s="89">
        <f t="shared" si="1"/>
        <v>-6.6721773000000004</v>
      </c>
      <c r="G52" s="44">
        <f t="shared" si="2"/>
        <v>-6.6632842999999999</v>
      </c>
      <c r="H52" s="44">
        <f t="shared" si="3"/>
        <v>-7.1142278000000001</v>
      </c>
      <c r="I52" s="44">
        <f t="shared" si="4"/>
        <v>-8.0035571999999995</v>
      </c>
      <c r="J52" s="44">
        <f t="shared" si="5"/>
        <v>-8.7243031999999996</v>
      </c>
      <c r="K52" s="44">
        <f t="shared" si="6"/>
        <v>-9.7246760999999999</v>
      </c>
      <c r="M52" s="88">
        <v>12450000000</v>
      </c>
      <c r="N52" s="88">
        <v>-8.2114381999999999</v>
      </c>
      <c r="O52" s="20"/>
      <c r="P52" s="89">
        <f t="shared" si="7"/>
        <v>13.05</v>
      </c>
      <c r="Q52" s="89">
        <f t="shared" si="8"/>
        <v>-8.0893554999999999</v>
      </c>
      <c r="R52" s="44">
        <f t="shared" si="9"/>
        <v>-8.0447941000000007</v>
      </c>
      <c r="S52" s="44">
        <f t="shared" si="10"/>
        <v>-8.0741005000000001</v>
      </c>
      <c r="T52" s="44">
        <f t="shared" si="11"/>
        <v>-8.1686219999999992</v>
      </c>
      <c r="U52" s="44">
        <f t="shared" si="12"/>
        <v>-8.3431168000000007</v>
      </c>
      <c r="V52" s="44">
        <f t="shared" si="13"/>
        <v>-8.6709013000000006</v>
      </c>
      <c r="W52" s="20"/>
    </row>
    <row r="53" spans="2:23" x14ac:dyDescent="0.25">
      <c r="B53" s="88">
        <v>12600000000</v>
      </c>
      <c r="C53" s="88">
        <v>-6.8042730999999996</v>
      </c>
      <c r="D53" s="20"/>
      <c r="E53" s="89">
        <f t="shared" si="0"/>
        <v>13.2</v>
      </c>
      <c r="F53" s="89">
        <f t="shared" si="1"/>
        <v>-6.5501223</v>
      </c>
      <c r="G53" s="44">
        <f t="shared" si="2"/>
        <v>-6.5855931999999999</v>
      </c>
      <c r="H53" s="44">
        <f t="shared" si="3"/>
        <v>-7.0893784000000002</v>
      </c>
      <c r="I53" s="44">
        <f t="shared" si="4"/>
        <v>-7.9707904000000003</v>
      </c>
      <c r="J53" s="44">
        <f t="shared" si="5"/>
        <v>-8.6730412999999995</v>
      </c>
      <c r="K53" s="44">
        <f t="shared" si="6"/>
        <v>-9.5457467999999999</v>
      </c>
      <c r="M53" s="88">
        <v>12600000000</v>
      </c>
      <c r="N53" s="88">
        <v>-8.1987685999999993</v>
      </c>
      <c r="O53" s="20"/>
      <c r="P53" s="89">
        <f t="shared" si="7"/>
        <v>13.2</v>
      </c>
      <c r="Q53" s="89">
        <f t="shared" si="8"/>
        <v>-8.0360613000000001</v>
      </c>
      <c r="R53" s="44">
        <f t="shared" si="9"/>
        <v>-7.9749907999999996</v>
      </c>
      <c r="S53" s="44">
        <f t="shared" si="10"/>
        <v>-8.0026522</v>
      </c>
      <c r="T53" s="44">
        <f t="shared" si="11"/>
        <v>-8.1013783999999998</v>
      </c>
      <c r="U53" s="44">
        <f t="shared" si="12"/>
        <v>-8.2828216999999995</v>
      </c>
      <c r="V53" s="44">
        <f t="shared" si="13"/>
        <v>-8.6016293000000008</v>
      </c>
      <c r="W53" s="20"/>
    </row>
    <row r="54" spans="2:23" x14ac:dyDescent="0.25">
      <c r="B54" s="88">
        <v>12750000000</v>
      </c>
      <c r="C54" s="88">
        <v>-6.8619022000000003</v>
      </c>
      <c r="D54" s="20"/>
      <c r="E54" s="89">
        <f t="shared" si="0"/>
        <v>13.35</v>
      </c>
      <c r="F54" s="89">
        <f t="shared" si="1"/>
        <v>-6.4532189000000004</v>
      </c>
      <c r="G54" s="44">
        <f t="shared" si="2"/>
        <v>-6.5260147999999996</v>
      </c>
      <c r="H54" s="44">
        <f t="shared" si="3"/>
        <v>-7.1196546999999999</v>
      </c>
      <c r="I54" s="44">
        <f t="shared" si="4"/>
        <v>-7.9434437999999998</v>
      </c>
      <c r="J54" s="44">
        <f t="shared" si="5"/>
        <v>-8.5518684</v>
      </c>
      <c r="K54" s="44">
        <f t="shared" si="6"/>
        <v>-9.3151913000000004</v>
      </c>
      <c r="M54" s="88">
        <v>12750000000</v>
      </c>
      <c r="N54" s="88">
        <v>-8.1683760000000003</v>
      </c>
      <c r="O54" s="20"/>
      <c r="P54" s="89">
        <f t="shared" si="7"/>
        <v>13.35</v>
      </c>
      <c r="Q54" s="89">
        <f t="shared" si="8"/>
        <v>-7.8634652999999997</v>
      </c>
      <c r="R54" s="44">
        <f t="shared" si="9"/>
        <v>-7.8323622000000004</v>
      </c>
      <c r="S54" s="44">
        <f t="shared" si="10"/>
        <v>-7.8843373999999997</v>
      </c>
      <c r="T54" s="44">
        <f t="shared" si="11"/>
        <v>-8.0085257999999993</v>
      </c>
      <c r="U54" s="44">
        <f t="shared" si="12"/>
        <v>-8.2430819999999994</v>
      </c>
      <c r="V54" s="44">
        <f t="shared" si="13"/>
        <v>-8.6228131999999995</v>
      </c>
      <c r="W54" s="20"/>
    </row>
    <row r="55" spans="2:23" x14ac:dyDescent="0.25">
      <c r="B55" s="88">
        <v>12900000000</v>
      </c>
      <c r="C55" s="88">
        <v>-6.8083800999999999</v>
      </c>
      <c r="D55" s="20"/>
      <c r="E55" s="89">
        <f t="shared" si="0"/>
        <v>13.5</v>
      </c>
      <c r="F55" s="89">
        <f t="shared" si="1"/>
        <v>-6.4178537999999996</v>
      </c>
      <c r="G55" s="44">
        <f t="shared" si="2"/>
        <v>-6.5146426999999996</v>
      </c>
      <c r="H55" s="44">
        <f t="shared" si="3"/>
        <v>-7.2103571999999998</v>
      </c>
      <c r="I55" s="44">
        <f t="shared" si="4"/>
        <v>-7.9436488000000001</v>
      </c>
      <c r="J55" s="44">
        <f t="shared" si="5"/>
        <v>-8.5484734000000007</v>
      </c>
      <c r="K55" s="44">
        <f t="shared" si="6"/>
        <v>-9.2576512999999991</v>
      </c>
      <c r="M55" s="88">
        <v>12900000000</v>
      </c>
      <c r="N55" s="88">
        <v>-8.1637316000000002</v>
      </c>
      <c r="O55" s="20"/>
      <c r="P55" s="89">
        <f t="shared" si="7"/>
        <v>13.5</v>
      </c>
      <c r="Q55" s="89">
        <f t="shared" si="8"/>
        <v>-7.7433972000000004</v>
      </c>
      <c r="R55" s="44">
        <f t="shared" si="9"/>
        <v>-7.7314404999999997</v>
      </c>
      <c r="S55" s="44">
        <f t="shared" si="10"/>
        <v>-7.7935132999999999</v>
      </c>
      <c r="T55" s="44">
        <f t="shared" si="11"/>
        <v>-7.9400415000000004</v>
      </c>
      <c r="U55" s="44">
        <f t="shared" si="12"/>
        <v>-8.2062396999999994</v>
      </c>
      <c r="V55" s="44">
        <f t="shared" si="13"/>
        <v>-8.6156205999999997</v>
      </c>
      <c r="W55" s="20"/>
    </row>
    <row r="56" spans="2:23" x14ac:dyDescent="0.25">
      <c r="B56" s="88">
        <v>13050000000</v>
      </c>
      <c r="C56" s="88">
        <v>-6.6721773000000004</v>
      </c>
      <c r="E56" s="89">
        <f t="shared" si="0"/>
        <v>13.65</v>
      </c>
      <c r="F56" s="89">
        <f t="shared" si="1"/>
        <v>-6.3490738999999996</v>
      </c>
      <c r="G56" s="44">
        <f t="shared" si="2"/>
        <v>-6.4404192</v>
      </c>
      <c r="H56" s="44">
        <f t="shared" si="3"/>
        <v>-7.1529182999999996</v>
      </c>
      <c r="I56" s="44">
        <f t="shared" si="4"/>
        <v>-7.8497224000000001</v>
      </c>
      <c r="J56" s="44">
        <f t="shared" si="5"/>
        <v>-8.4432945000000004</v>
      </c>
      <c r="K56" s="44">
        <f t="shared" si="6"/>
        <v>-9.1200504000000002</v>
      </c>
      <c r="M56" s="88">
        <v>13050000000</v>
      </c>
      <c r="N56" s="88">
        <v>-8.0893554999999999</v>
      </c>
      <c r="P56" s="89">
        <f t="shared" si="7"/>
        <v>13.65</v>
      </c>
      <c r="Q56" s="89">
        <f t="shared" si="8"/>
        <v>-7.7117652999999997</v>
      </c>
      <c r="R56" s="44">
        <f t="shared" si="9"/>
        <v>-7.7041364000000003</v>
      </c>
      <c r="S56" s="44">
        <f t="shared" si="10"/>
        <v>-7.7551084000000001</v>
      </c>
      <c r="T56" s="44">
        <f t="shared" si="11"/>
        <v>-7.8936501000000003</v>
      </c>
      <c r="U56" s="44">
        <f t="shared" si="12"/>
        <v>-8.1610507999999999</v>
      </c>
      <c r="V56" s="44">
        <f t="shared" si="13"/>
        <v>-8.5630989</v>
      </c>
    </row>
    <row r="57" spans="2:23" x14ac:dyDescent="0.25">
      <c r="B57" s="88">
        <v>13200000000</v>
      </c>
      <c r="C57" s="88">
        <v>-6.5501223</v>
      </c>
      <c r="E57" s="89">
        <f t="shared" si="0"/>
        <v>13.8</v>
      </c>
      <c r="F57" s="89">
        <f t="shared" si="1"/>
        <v>-6.3025475000000002</v>
      </c>
      <c r="G57" s="44">
        <f t="shared" si="2"/>
        <v>-6.4004636000000001</v>
      </c>
      <c r="H57" s="44">
        <f t="shared" si="3"/>
        <v>-7.1016482999999999</v>
      </c>
      <c r="I57" s="44">
        <f t="shared" si="4"/>
        <v>-7.7782092</v>
      </c>
      <c r="J57" s="44">
        <f t="shared" si="5"/>
        <v>-8.3567237999999993</v>
      </c>
      <c r="K57" s="44">
        <f t="shared" si="6"/>
        <v>-9.0258120999999996</v>
      </c>
      <c r="M57" s="88">
        <v>13200000000</v>
      </c>
      <c r="N57" s="88">
        <v>-8.0360613000000001</v>
      </c>
      <c r="P57" s="89">
        <f t="shared" si="7"/>
        <v>13.8</v>
      </c>
      <c r="Q57" s="89">
        <f t="shared" si="8"/>
        <v>-7.6762891</v>
      </c>
      <c r="R57" s="44">
        <f t="shared" si="9"/>
        <v>-7.6803460000000001</v>
      </c>
      <c r="S57" s="44">
        <f t="shared" si="10"/>
        <v>-7.7272996999999997</v>
      </c>
      <c r="T57" s="44">
        <f t="shared" si="11"/>
        <v>-7.8536706000000001</v>
      </c>
      <c r="U57" s="44">
        <f t="shared" si="12"/>
        <v>-8.1058187000000004</v>
      </c>
      <c r="V57" s="44">
        <f t="shared" si="13"/>
        <v>-8.4991169000000006</v>
      </c>
    </row>
    <row r="58" spans="2:23" x14ac:dyDescent="0.25">
      <c r="B58" s="88">
        <v>13350000000</v>
      </c>
      <c r="C58" s="88">
        <v>-6.4532189000000004</v>
      </c>
      <c r="E58" s="89">
        <f t="shared" si="0"/>
        <v>13.95</v>
      </c>
      <c r="F58" s="89">
        <f t="shared" si="1"/>
        <v>-6.2491301999999997</v>
      </c>
      <c r="G58" s="44">
        <f t="shared" si="2"/>
        <v>-6.3197488999999996</v>
      </c>
      <c r="H58" s="44">
        <f t="shared" si="3"/>
        <v>-7.0274185999999998</v>
      </c>
      <c r="I58" s="44">
        <f t="shared" si="4"/>
        <v>-7.6681910000000002</v>
      </c>
      <c r="J58" s="44">
        <f t="shared" si="5"/>
        <v>-8.2355318000000004</v>
      </c>
      <c r="K58" s="44">
        <f t="shared" si="6"/>
        <v>-8.8998661000000006</v>
      </c>
      <c r="M58" s="88">
        <v>13350000000</v>
      </c>
      <c r="N58" s="88">
        <v>-7.8634652999999997</v>
      </c>
      <c r="P58" s="89">
        <f t="shared" si="7"/>
        <v>13.95</v>
      </c>
      <c r="Q58" s="89">
        <f t="shared" si="8"/>
        <v>-7.6496428999999999</v>
      </c>
      <c r="R58" s="44">
        <f t="shared" si="9"/>
        <v>-7.6572838000000001</v>
      </c>
      <c r="S58" s="44">
        <f t="shared" si="10"/>
        <v>-7.7014202999999997</v>
      </c>
      <c r="T58" s="44">
        <f t="shared" si="11"/>
        <v>-7.810308</v>
      </c>
      <c r="U58" s="44">
        <f t="shared" si="12"/>
        <v>-8.033042</v>
      </c>
      <c r="V58" s="44">
        <f t="shared" si="13"/>
        <v>-8.3969077999999993</v>
      </c>
    </row>
    <row r="59" spans="2:23" x14ac:dyDescent="0.25">
      <c r="B59" s="88">
        <v>13500000000</v>
      </c>
      <c r="C59" s="88">
        <v>-6.4178537999999996</v>
      </c>
      <c r="E59" s="89">
        <f t="shared" si="0"/>
        <v>14.1</v>
      </c>
      <c r="F59" s="89">
        <f t="shared" si="1"/>
        <v>-6.1567726</v>
      </c>
      <c r="G59" s="44">
        <f t="shared" si="2"/>
        <v>-6.1687741000000003</v>
      </c>
      <c r="H59" s="44">
        <f t="shared" si="3"/>
        <v>-6.8077297000000003</v>
      </c>
      <c r="I59" s="44">
        <f t="shared" si="4"/>
        <v>-7.4042249</v>
      </c>
      <c r="J59" s="44">
        <f t="shared" si="5"/>
        <v>-7.9367595</v>
      </c>
      <c r="K59" s="44">
        <f t="shared" si="6"/>
        <v>-8.5930719</v>
      </c>
      <c r="M59" s="88">
        <v>13500000000</v>
      </c>
      <c r="N59" s="88">
        <v>-7.7433972000000004</v>
      </c>
      <c r="P59" s="89">
        <f t="shared" si="7"/>
        <v>14.1</v>
      </c>
      <c r="Q59" s="89">
        <f t="shared" si="8"/>
        <v>-7.6489487</v>
      </c>
      <c r="R59" s="44">
        <f t="shared" si="9"/>
        <v>-7.6482444000000003</v>
      </c>
      <c r="S59" s="44">
        <f t="shared" si="10"/>
        <v>-7.6822267000000002</v>
      </c>
      <c r="T59" s="44">
        <f t="shared" si="11"/>
        <v>-7.7548370000000002</v>
      </c>
      <c r="U59" s="44">
        <f t="shared" si="12"/>
        <v>-7.9183116</v>
      </c>
      <c r="V59" s="44">
        <f t="shared" si="13"/>
        <v>-8.2168940999999993</v>
      </c>
    </row>
    <row r="60" spans="2:23" x14ac:dyDescent="0.25">
      <c r="B60" s="88">
        <v>13650000000</v>
      </c>
      <c r="C60" s="88">
        <v>-6.3490738999999996</v>
      </c>
      <c r="E60" s="89">
        <f t="shared" si="0"/>
        <v>14.25</v>
      </c>
      <c r="F60" s="89">
        <f t="shared" si="1"/>
        <v>-6.1216587999999996</v>
      </c>
      <c r="G60" s="44">
        <f t="shared" si="2"/>
        <v>-6.1022157999999997</v>
      </c>
      <c r="H60" s="44">
        <f t="shared" si="3"/>
        <v>-6.4647040000000002</v>
      </c>
      <c r="I60" s="44">
        <f t="shared" si="4"/>
        <v>-6.9262142000000004</v>
      </c>
      <c r="J60" s="44">
        <f t="shared" si="5"/>
        <v>-7.3783193000000002</v>
      </c>
      <c r="K60" s="44">
        <f t="shared" si="6"/>
        <v>-7.9528308000000001</v>
      </c>
      <c r="M60" s="88">
        <v>13650000000</v>
      </c>
      <c r="N60" s="88">
        <v>-7.7117652999999997</v>
      </c>
      <c r="P60" s="89">
        <f t="shared" si="7"/>
        <v>14.25</v>
      </c>
      <c r="Q60" s="89">
        <f t="shared" si="8"/>
        <v>-7.7003583999999998</v>
      </c>
      <c r="R60" s="44">
        <f t="shared" si="9"/>
        <v>-7.6963514999999996</v>
      </c>
      <c r="S60" s="44">
        <f t="shared" si="10"/>
        <v>-7.7091602999999997</v>
      </c>
      <c r="T60" s="44">
        <f t="shared" si="11"/>
        <v>-7.7551613000000001</v>
      </c>
      <c r="U60" s="44">
        <f t="shared" si="12"/>
        <v>-7.8860989000000004</v>
      </c>
      <c r="V60" s="44">
        <f t="shared" si="13"/>
        <v>-8.1370506000000002</v>
      </c>
    </row>
    <row r="61" spans="2:23" x14ac:dyDescent="0.25">
      <c r="B61" s="88">
        <v>13800000000</v>
      </c>
      <c r="C61" s="88">
        <v>-6.3025475000000002</v>
      </c>
      <c r="E61" s="89">
        <f t="shared" si="0"/>
        <v>14.4</v>
      </c>
      <c r="F61" s="89">
        <f t="shared" si="1"/>
        <v>-6.1234212000000001</v>
      </c>
      <c r="G61" s="44">
        <f t="shared" si="2"/>
        <v>-6.1092930000000001</v>
      </c>
      <c r="H61" s="44">
        <f t="shared" si="3"/>
        <v>-6.3365330999999996</v>
      </c>
      <c r="I61" s="44">
        <f t="shared" si="4"/>
        <v>-6.6595826000000002</v>
      </c>
      <c r="J61" s="44">
        <f t="shared" si="5"/>
        <v>-7.0166196999999997</v>
      </c>
      <c r="K61" s="44">
        <f t="shared" si="6"/>
        <v>-7.4884957999999999</v>
      </c>
      <c r="M61" s="88">
        <v>13800000000</v>
      </c>
      <c r="N61" s="88">
        <v>-7.6762891</v>
      </c>
      <c r="P61" s="89">
        <f t="shared" si="7"/>
        <v>14.4</v>
      </c>
      <c r="Q61" s="89">
        <f t="shared" si="8"/>
        <v>-7.7514396000000003</v>
      </c>
      <c r="R61" s="44">
        <f t="shared" si="9"/>
        <v>-7.7364731000000004</v>
      </c>
      <c r="S61" s="44">
        <f t="shared" si="10"/>
        <v>-7.7314806000000003</v>
      </c>
      <c r="T61" s="44">
        <f t="shared" si="11"/>
        <v>-7.7563519000000003</v>
      </c>
      <c r="U61" s="44">
        <f t="shared" si="12"/>
        <v>-7.8730625999999999</v>
      </c>
      <c r="V61" s="44">
        <f t="shared" si="13"/>
        <v>-8.1145668000000004</v>
      </c>
    </row>
    <row r="62" spans="2:23" x14ac:dyDescent="0.25">
      <c r="B62" s="88">
        <v>13950000000</v>
      </c>
      <c r="C62" s="88">
        <v>-6.2491301999999997</v>
      </c>
      <c r="E62" s="89">
        <f t="shared" si="0"/>
        <v>14.55</v>
      </c>
      <c r="F62" s="89">
        <f t="shared" si="1"/>
        <v>-6.1381221000000004</v>
      </c>
      <c r="G62" s="44">
        <f t="shared" si="2"/>
        <v>-6.1116843000000003</v>
      </c>
      <c r="H62" s="44">
        <f t="shared" si="3"/>
        <v>-6.3098431000000001</v>
      </c>
      <c r="I62" s="44">
        <f t="shared" si="4"/>
        <v>-6.6015525000000004</v>
      </c>
      <c r="J62" s="44">
        <f t="shared" si="5"/>
        <v>-6.9237437000000002</v>
      </c>
      <c r="K62" s="44">
        <f t="shared" si="6"/>
        <v>-7.3710842000000003</v>
      </c>
      <c r="M62" s="88">
        <v>13950000000</v>
      </c>
      <c r="N62" s="88">
        <v>-7.6496428999999999</v>
      </c>
      <c r="P62" s="89">
        <f t="shared" si="7"/>
        <v>14.55</v>
      </c>
      <c r="Q62" s="89">
        <f t="shared" si="8"/>
        <v>-7.8054085000000004</v>
      </c>
      <c r="R62" s="44">
        <f t="shared" si="9"/>
        <v>-7.7892776000000001</v>
      </c>
      <c r="S62" s="44">
        <f t="shared" si="10"/>
        <v>-7.7774549000000004</v>
      </c>
      <c r="T62" s="44">
        <f t="shared" si="11"/>
        <v>-7.8011169000000002</v>
      </c>
      <c r="U62" s="44">
        <f t="shared" si="12"/>
        <v>-7.9418030000000002</v>
      </c>
      <c r="V62" s="44">
        <f t="shared" si="13"/>
        <v>-8.2024117000000007</v>
      </c>
    </row>
    <row r="63" spans="2:23" x14ac:dyDescent="0.25">
      <c r="B63" s="88">
        <v>14100000000</v>
      </c>
      <c r="C63" s="88">
        <v>-6.1567726</v>
      </c>
      <c r="E63" s="89">
        <f t="shared" si="0"/>
        <v>14.7</v>
      </c>
      <c r="F63" s="89">
        <f t="shared" si="1"/>
        <v>-6.2047043000000004</v>
      </c>
      <c r="G63" s="44">
        <f t="shared" si="2"/>
        <v>-6.1809316000000001</v>
      </c>
      <c r="H63" s="44">
        <f t="shared" si="3"/>
        <v>-6.3373569999999999</v>
      </c>
      <c r="I63" s="44">
        <f t="shared" si="4"/>
        <v>-6.5910792000000002</v>
      </c>
      <c r="J63" s="44">
        <f t="shared" si="5"/>
        <v>-6.8976359</v>
      </c>
      <c r="K63" s="44">
        <f t="shared" si="6"/>
        <v>-7.3344164000000003</v>
      </c>
      <c r="M63" s="88">
        <v>14100000000</v>
      </c>
      <c r="N63" s="88">
        <v>-7.6489487</v>
      </c>
      <c r="P63" s="89">
        <f t="shared" si="7"/>
        <v>14.7</v>
      </c>
      <c r="Q63" s="89">
        <f t="shared" si="8"/>
        <v>-7.9044461000000004</v>
      </c>
      <c r="R63" s="44">
        <f t="shared" si="9"/>
        <v>-7.8678626999999999</v>
      </c>
      <c r="S63" s="44">
        <f t="shared" si="10"/>
        <v>-7.8279075999999996</v>
      </c>
      <c r="T63" s="44">
        <f t="shared" si="11"/>
        <v>-7.8371839999999997</v>
      </c>
      <c r="U63" s="44">
        <f t="shared" si="12"/>
        <v>-7.9388857000000002</v>
      </c>
      <c r="V63" s="44">
        <f t="shared" si="13"/>
        <v>-8.1673516999999993</v>
      </c>
    </row>
    <row r="64" spans="2:23" x14ac:dyDescent="0.25">
      <c r="B64" s="88">
        <v>14250000000</v>
      </c>
      <c r="C64" s="88">
        <v>-6.1216587999999996</v>
      </c>
      <c r="E64" s="89">
        <f t="shared" si="0"/>
        <v>14.85</v>
      </c>
      <c r="F64" s="89">
        <f t="shared" si="1"/>
        <v>-6.3070301999999998</v>
      </c>
      <c r="G64" s="44">
        <f t="shared" si="2"/>
        <v>-6.2800570000000002</v>
      </c>
      <c r="H64" s="44">
        <f t="shared" si="3"/>
        <v>-6.3334646000000001</v>
      </c>
      <c r="I64" s="44">
        <f t="shared" si="4"/>
        <v>-6.5035376999999999</v>
      </c>
      <c r="J64" s="44">
        <f t="shared" si="5"/>
        <v>-6.7260026999999996</v>
      </c>
      <c r="K64" s="44">
        <f t="shared" si="6"/>
        <v>-7.0682935999999996</v>
      </c>
      <c r="M64" s="88">
        <v>14250000000</v>
      </c>
      <c r="N64" s="88">
        <v>-7.7003583999999998</v>
      </c>
      <c r="P64" s="89">
        <f t="shared" si="7"/>
        <v>14.85</v>
      </c>
      <c r="Q64" s="89">
        <f t="shared" si="8"/>
        <v>-8.0526438000000002</v>
      </c>
      <c r="R64" s="44">
        <f t="shared" si="9"/>
        <v>-7.9819613</v>
      </c>
      <c r="S64" s="44">
        <f t="shared" si="10"/>
        <v>-7.9029679000000002</v>
      </c>
      <c r="T64" s="44">
        <f t="shared" si="11"/>
        <v>-7.8495536000000001</v>
      </c>
      <c r="U64" s="44">
        <f t="shared" si="12"/>
        <v>-7.8929137999999996</v>
      </c>
      <c r="V64" s="44">
        <f t="shared" si="13"/>
        <v>-8.0624762000000008</v>
      </c>
    </row>
    <row r="65" spans="2:22" x14ac:dyDescent="0.25">
      <c r="B65" s="88">
        <v>14400000000</v>
      </c>
      <c r="C65" s="88">
        <v>-6.1234212000000001</v>
      </c>
      <c r="E65" s="89">
        <f t="shared" si="0"/>
        <v>15</v>
      </c>
      <c r="F65" s="89">
        <f t="shared" si="1"/>
        <v>-6.4293250999999998</v>
      </c>
      <c r="G65" s="44">
        <f t="shared" si="2"/>
        <v>-6.5467671999999997</v>
      </c>
      <c r="H65" s="44">
        <f t="shared" si="3"/>
        <v>-6.3463130000000003</v>
      </c>
      <c r="I65" s="44">
        <f t="shared" si="4"/>
        <v>-6.4033965999999998</v>
      </c>
      <c r="J65" s="44">
        <f t="shared" si="5"/>
        <v>-6.8205179999999999</v>
      </c>
      <c r="K65" s="44">
        <f t="shared" si="6"/>
        <v>-6.2908439999999999</v>
      </c>
      <c r="M65" s="88">
        <v>14400000000</v>
      </c>
      <c r="N65" s="88">
        <v>-7.7514396000000003</v>
      </c>
      <c r="P65" s="89">
        <f t="shared" si="7"/>
        <v>15</v>
      </c>
      <c r="Q65" s="89">
        <f t="shared" si="8"/>
        <v>-8.2275486000000004</v>
      </c>
      <c r="R65" s="44">
        <f t="shared" si="9"/>
        <v>-8.0562334</v>
      </c>
      <c r="S65" s="44">
        <f t="shared" si="10"/>
        <v>-7.8331198999999998</v>
      </c>
      <c r="T65" s="44">
        <f t="shared" si="11"/>
        <v>-7.8063168999999997</v>
      </c>
      <c r="U65" s="44">
        <f t="shared" si="12"/>
        <v>-7.9709019999999997</v>
      </c>
      <c r="V65" s="44">
        <f t="shared" si="13"/>
        <v>-8.1020021</v>
      </c>
    </row>
    <row r="66" spans="2:22" x14ac:dyDescent="0.25">
      <c r="B66" s="88">
        <v>14550000000</v>
      </c>
      <c r="C66" s="88">
        <v>-6.1381221000000004</v>
      </c>
      <c r="E66" s="89">
        <f t="shared" si="0"/>
        <v>15.15</v>
      </c>
      <c r="F66" s="89">
        <f t="shared" si="1"/>
        <v>-6.3833565999999999</v>
      </c>
      <c r="G66" s="44">
        <f t="shared" si="2"/>
        <v>-6.3628998000000001</v>
      </c>
      <c r="H66" s="44">
        <f t="shared" si="3"/>
        <v>-6.3572297000000004</v>
      </c>
      <c r="I66" s="44">
        <f t="shared" si="4"/>
        <v>-6.4616990000000003</v>
      </c>
      <c r="J66" s="44">
        <f t="shared" si="5"/>
        <v>-6.6277504</v>
      </c>
      <c r="K66" s="44">
        <f t="shared" si="6"/>
        <v>-6.9093003</v>
      </c>
      <c r="M66" s="88">
        <v>14550000000</v>
      </c>
      <c r="N66" s="88">
        <v>-7.8054085000000004</v>
      </c>
      <c r="P66" s="89">
        <f t="shared" si="7"/>
        <v>15.15</v>
      </c>
      <c r="Q66" s="89">
        <f t="shared" si="8"/>
        <v>-8.1988448999999992</v>
      </c>
      <c r="R66" s="44">
        <f t="shared" si="9"/>
        <v>-8.1043797000000009</v>
      </c>
      <c r="S66" s="44">
        <f t="shared" si="10"/>
        <v>-7.9992251000000003</v>
      </c>
      <c r="T66" s="44">
        <f t="shared" si="11"/>
        <v>-7.9302849999999996</v>
      </c>
      <c r="U66" s="44">
        <f t="shared" si="12"/>
        <v>-7.9391489000000002</v>
      </c>
      <c r="V66" s="44">
        <f t="shared" si="13"/>
        <v>-8.0402880000000003</v>
      </c>
    </row>
    <row r="67" spans="2:22" x14ac:dyDescent="0.25">
      <c r="B67" s="88">
        <v>14700000000</v>
      </c>
      <c r="C67" s="88">
        <v>-6.2047043000000004</v>
      </c>
      <c r="E67" s="89">
        <f t="shared" si="0"/>
        <v>15.3</v>
      </c>
      <c r="F67" s="89">
        <f t="shared" si="1"/>
        <v>-6.3822074000000004</v>
      </c>
      <c r="G67" s="44">
        <f t="shared" si="2"/>
        <v>-6.3381176000000004</v>
      </c>
      <c r="H67" s="44">
        <f t="shared" si="3"/>
        <v>-6.3103604000000004</v>
      </c>
      <c r="I67" s="44">
        <f t="shared" si="4"/>
        <v>-6.3998599</v>
      </c>
      <c r="J67" s="44">
        <f t="shared" si="5"/>
        <v>-6.5719285000000003</v>
      </c>
      <c r="K67" s="44">
        <f t="shared" si="6"/>
        <v>-6.8912000999999998</v>
      </c>
      <c r="M67" s="88">
        <v>14700000000</v>
      </c>
      <c r="N67" s="88">
        <v>-7.9044461000000004</v>
      </c>
      <c r="P67" s="89">
        <f t="shared" si="7"/>
        <v>15.3</v>
      </c>
      <c r="Q67" s="89">
        <f t="shared" si="8"/>
        <v>-8.2485532999999993</v>
      </c>
      <c r="R67" s="44">
        <f t="shared" si="9"/>
        <v>-8.1325111000000003</v>
      </c>
      <c r="S67" s="44">
        <f t="shared" si="10"/>
        <v>-8.0128459999999997</v>
      </c>
      <c r="T67" s="44">
        <f t="shared" si="11"/>
        <v>-7.9503183000000002</v>
      </c>
      <c r="U67" s="44">
        <f t="shared" si="12"/>
        <v>-7.9602284000000001</v>
      </c>
      <c r="V67" s="44">
        <f t="shared" si="13"/>
        <v>-8.0584135000000003</v>
      </c>
    </row>
    <row r="68" spans="2:22" x14ac:dyDescent="0.25">
      <c r="B68" s="88">
        <v>14850000000</v>
      </c>
      <c r="C68" s="88">
        <v>-6.3070301999999998</v>
      </c>
      <c r="E68" s="89">
        <f t="shared" si="0"/>
        <v>15.45</v>
      </c>
      <c r="F68" s="89">
        <f t="shared" si="1"/>
        <v>-6.3853621</v>
      </c>
      <c r="G68" s="44">
        <f t="shared" si="2"/>
        <v>-6.3349523999999997</v>
      </c>
      <c r="H68" s="44">
        <f t="shared" si="3"/>
        <v>-6.3334665000000001</v>
      </c>
      <c r="I68" s="44">
        <f t="shared" si="4"/>
        <v>-6.4404287</v>
      </c>
      <c r="J68" s="44">
        <f t="shared" si="5"/>
        <v>-6.6510973</v>
      </c>
      <c r="K68" s="44">
        <f t="shared" si="6"/>
        <v>-7.0681662999999997</v>
      </c>
      <c r="M68" s="88">
        <v>14850000000</v>
      </c>
      <c r="N68" s="88">
        <v>-8.0526438000000002</v>
      </c>
      <c r="P68" s="89">
        <f t="shared" si="7"/>
        <v>15.45</v>
      </c>
      <c r="Q68" s="89">
        <f t="shared" si="8"/>
        <v>-8.2509564999999991</v>
      </c>
      <c r="R68" s="44">
        <f t="shared" si="9"/>
        <v>-8.1248217</v>
      </c>
      <c r="S68" s="44">
        <f t="shared" si="10"/>
        <v>-8.0122709000000008</v>
      </c>
      <c r="T68" s="44">
        <f t="shared" si="11"/>
        <v>-7.9575509999999996</v>
      </c>
      <c r="U68" s="44">
        <f t="shared" si="12"/>
        <v>-7.9694365999999999</v>
      </c>
      <c r="V68" s="44">
        <f t="shared" si="13"/>
        <v>-8.0806322000000002</v>
      </c>
    </row>
    <row r="69" spans="2:22" x14ac:dyDescent="0.25">
      <c r="B69" s="88">
        <v>15000000000</v>
      </c>
      <c r="C69" s="88">
        <v>-6.4293250999999998</v>
      </c>
      <c r="E69" s="89">
        <f t="shared" ref="E69:E132" si="14">B73/1000000000</f>
        <v>15.6</v>
      </c>
      <c r="F69" s="89">
        <f t="shared" ref="F69:F132" si="15">C73</f>
        <v>-6.4597601999999998</v>
      </c>
      <c r="G69" s="44">
        <f t="shared" ref="G69:G132" si="16">C279</f>
        <v>-6.3919902000000004</v>
      </c>
      <c r="H69" s="44">
        <f t="shared" ref="H69:H132" si="17">C485</f>
        <v>-6.4105581999999997</v>
      </c>
      <c r="I69" s="44">
        <f t="shared" ref="I69:I132" si="18">C691</f>
        <v>-6.5293673999999999</v>
      </c>
      <c r="J69" s="44">
        <f t="shared" ref="J69:J132" si="19">C897</f>
        <v>-6.7887497000000003</v>
      </c>
      <c r="K69" s="44">
        <f t="shared" ref="K69:K132" si="20">C1103</f>
        <v>-7.3074697999999998</v>
      </c>
      <c r="M69" s="88">
        <v>15000000000</v>
      </c>
      <c r="N69" s="88">
        <v>-8.2275486000000004</v>
      </c>
      <c r="P69" s="89">
        <f t="shared" si="7"/>
        <v>15.6</v>
      </c>
      <c r="Q69" s="89">
        <f t="shared" si="8"/>
        <v>-8.2524805000000008</v>
      </c>
      <c r="R69" s="44">
        <f t="shared" si="9"/>
        <v>-8.1364117</v>
      </c>
      <c r="S69" s="44">
        <f t="shared" si="10"/>
        <v>-8.0414686</v>
      </c>
      <c r="T69" s="44">
        <f t="shared" si="11"/>
        <v>-7.9916558000000002</v>
      </c>
      <c r="U69" s="44">
        <f t="shared" si="12"/>
        <v>-8.0137748999999996</v>
      </c>
      <c r="V69" s="44">
        <f t="shared" si="13"/>
        <v>-8.1567612</v>
      </c>
    </row>
    <row r="70" spans="2:22" x14ac:dyDescent="0.25">
      <c r="B70" s="88">
        <v>15150000000</v>
      </c>
      <c r="C70" s="88">
        <v>-6.3833565999999999</v>
      </c>
      <c r="E70" s="89">
        <f t="shared" si="14"/>
        <v>15.75</v>
      </c>
      <c r="F70" s="89">
        <f t="shared" si="15"/>
        <v>-6.4525227999999997</v>
      </c>
      <c r="G70" s="44">
        <f t="shared" si="16"/>
        <v>-6.3988981000000003</v>
      </c>
      <c r="H70" s="44">
        <f t="shared" si="17"/>
        <v>-6.4479527000000001</v>
      </c>
      <c r="I70" s="44">
        <f t="shared" si="18"/>
        <v>-6.6101207999999998</v>
      </c>
      <c r="J70" s="44">
        <f t="shared" si="19"/>
        <v>-6.9253941000000001</v>
      </c>
      <c r="K70" s="44">
        <f t="shared" si="20"/>
        <v>-7.5176334000000002</v>
      </c>
      <c r="M70" s="88">
        <v>15150000000</v>
      </c>
      <c r="N70" s="88">
        <v>-8.1988448999999992</v>
      </c>
      <c r="P70" s="89">
        <f t="shared" ref="P70:P133" si="21">M74/1000000000</f>
        <v>15.75</v>
      </c>
      <c r="Q70" s="89">
        <f t="shared" ref="Q70:Q133" si="22">N74</f>
        <v>-8.1730269999999994</v>
      </c>
      <c r="R70" s="44">
        <f t="shared" ref="R70:R133" si="23">N280</f>
        <v>-8.0859432000000009</v>
      </c>
      <c r="S70" s="44">
        <f t="shared" ref="S70:S133" si="24">N486</f>
        <v>-8.0246019000000004</v>
      </c>
      <c r="T70" s="44">
        <f t="shared" ref="T70:T133" si="25">N692</f>
        <v>-8.0029839999999997</v>
      </c>
      <c r="U70" s="44">
        <f t="shared" ref="U70:U133" si="26">N898</f>
        <v>-8.0604124000000006</v>
      </c>
      <c r="V70" s="44">
        <f t="shared" ref="V70:V133" si="27">N1104</f>
        <v>-8.2620163000000009</v>
      </c>
    </row>
    <row r="71" spans="2:22" x14ac:dyDescent="0.25">
      <c r="B71" s="88">
        <v>15300000000</v>
      </c>
      <c r="C71" s="88">
        <v>-6.3822074000000004</v>
      </c>
      <c r="E71" s="89">
        <f t="shared" si="14"/>
        <v>15.9</v>
      </c>
      <c r="F71" s="89">
        <f t="shared" si="15"/>
        <v>-6.7317457000000003</v>
      </c>
      <c r="G71" s="44">
        <f t="shared" si="16"/>
        <v>-6.6988845000000001</v>
      </c>
      <c r="H71" s="44">
        <f t="shared" si="17"/>
        <v>-6.7240704999999998</v>
      </c>
      <c r="I71" s="44">
        <f t="shared" si="18"/>
        <v>-6.8638911</v>
      </c>
      <c r="J71" s="44">
        <f t="shared" si="19"/>
        <v>-7.1545224000000003</v>
      </c>
      <c r="K71" s="44">
        <f t="shared" si="20"/>
        <v>-7.7311000999999999</v>
      </c>
      <c r="M71" s="88">
        <v>15300000000</v>
      </c>
      <c r="N71" s="88">
        <v>-8.2485532999999993</v>
      </c>
      <c r="P71" s="89">
        <f t="shared" si="21"/>
        <v>15.9</v>
      </c>
      <c r="Q71" s="89">
        <f t="shared" si="22"/>
        <v>-8.3004865999999993</v>
      </c>
      <c r="R71" s="44">
        <f t="shared" si="23"/>
        <v>-8.2139749999999996</v>
      </c>
      <c r="S71" s="44">
        <f t="shared" si="24"/>
        <v>-8.1450356999999993</v>
      </c>
      <c r="T71" s="44">
        <f t="shared" si="25"/>
        <v>-8.1236496000000002</v>
      </c>
      <c r="U71" s="44">
        <f t="shared" si="26"/>
        <v>-8.1885653000000005</v>
      </c>
      <c r="V71" s="44">
        <f t="shared" si="27"/>
        <v>-8.3738670000000006</v>
      </c>
    </row>
    <row r="72" spans="2:22" x14ac:dyDescent="0.25">
      <c r="B72" s="88">
        <v>15450000000</v>
      </c>
      <c r="C72" s="88">
        <v>-6.3853621</v>
      </c>
      <c r="E72" s="89">
        <f t="shared" si="14"/>
        <v>16.05</v>
      </c>
      <c r="F72" s="89">
        <f t="shared" si="15"/>
        <v>-6.9190620999999997</v>
      </c>
      <c r="G72" s="44">
        <f t="shared" si="16"/>
        <v>-6.8612409000000003</v>
      </c>
      <c r="H72" s="44">
        <f t="shared" si="17"/>
        <v>-6.8258615000000002</v>
      </c>
      <c r="I72" s="44">
        <f t="shared" si="18"/>
        <v>-6.8851427999999997</v>
      </c>
      <c r="J72" s="44">
        <f t="shared" si="19"/>
        <v>-7.0865501999999996</v>
      </c>
      <c r="K72" s="44">
        <f t="shared" si="20"/>
        <v>-7.5904483999999997</v>
      </c>
      <c r="M72" s="88">
        <v>15450000000</v>
      </c>
      <c r="N72" s="88">
        <v>-8.2509564999999991</v>
      </c>
      <c r="P72" s="89">
        <f t="shared" si="21"/>
        <v>16.05</v>
      </c>
      <c r="Q72" s="89">
        <f t="shared" si="22"/>
        <v>-8.3960246999999999</v>
      </c>
      <c r="R72" s="44">
        <f t="shared" si="23"/>
        <v>-8.3246640999999997</v>
      </c>
      <c r="S72" s="44">
        <f t="shared" si="24"/>
        <v>-8.2699528000000004</v>
      </c>
      <c r="T72" s="44">
        <f t="shared" si="25"/>
        <v>-8.2512559999999997</v>
      </c>
      <c r="U72" s="44">
        <f t="shared" si="26"/>
        <v>-8.3232421999999993</v>
      </c>
      <c r="V72" s="44">
        <f t="shared" si="27"/>
        <v>-8.5268478000000005</v>
      </c>
    </row>
    <row r="73" spans="2:22" x14ac:dyDescent="0.25">
      <c r="B73" s="88">
        <v>15600000000</v>
      </c>
      <c r="C73" s="88">
        <v>-6.4597601999999998</v>
      </c>
      <c r="E73" s="89">
        <f t="shared" si="14"/>
        <v>16.2</v>
      </c>
      <c r="F73" s="89">
        <f t="shared" si="15"/>
        <v>-7.1237545000000004</v>
      </c>
      <c r="G73" s="44">
        <f t="shared" si="16"/>
        <v>-7.0764322000000002</v>
      </c>
      <c r="H73" s="44">
        <f t="shared" si="17"/>
        <v>-7.0389065999999998</v>
      </c>
      <c r="I73" s="44">
        <f t="shared" si="18"/>
        <v>-7.0891905</v>
      </c>
      <c r="J73" s="44">
        <f t="shared" si="19"/>
        <v>-7.2646331999999996</v>
      </c>
      <c r="K73" s="44">
        <f t="shared" si="20"/>
        <v>-7.7529963999999998</v>
      </c>
      <c r="M73" s="88">
        <v>15600000000</v>
      </c>
      <c r="N73" s="88">
        <v>-8.2524805000000008</v>
      </c>
      <c r="P73" s="89">
        <f t="shared" si="21"/>
        <v>16.2</v>
      </c>
      <c r="Q73" s="89">
        <f t="shared" si="22"/>
        <v>-8.5500450000000008</v>
      </c>
      <c r="R73" s="44">
        <f t="shared" si="23"/>
        <v>-8.5051708000000001</v>
      </c>
      <c r="S73" s="44">
        <f t="shared" si="24"/>
        <v>-8.4533795999999999</v>
      </c>
      <c r="T73" s="44">
        <f t="shared" si="25"/>
        <v>-8.4581318000000003</v>
      </c>
      <c r="U73" s="44">
        <f t="shared" si="26"/>
        <v>-8.5520028999999997</v>
      </c>
      <c r="V73" s="44">
        <f t="shared" si="27"/>
        <v>-8.7899284000000009</v>
      </c>
    </row>
    <row r="74" spans="2:22" x14ac:dyDescent="0.25">
      <c r="B74" s="88">
        <v>15750000000</v>
      </c>
      <c r="C74" s="88">
        <v>-6.4525227999999997</v>
      </c>
      <c r="E74" s="89">
        <f t="shared" si="14"/>
        <v>16.350000000000001</v>
      </c>
      <c r="F74" s="89">
        <f t="shared" si="15"/>
        <v>-7.4401621999999996</v>
      </c>
      <c r="G74" s="44">
        <f t="shared" si="16"/>
        <v>-7.3945927999999999</v>
      </c>
      <c r="H74" s="44">
        <f t="shared" si="17"/>
        <v>-7.3415780000000002</v>
      </c>
      <c r="I74" s="44">
        <f t="shared" si="18"/>
        <v>-7.3555235999999997</v>
      </c>
      <c r="J74" s="44">
        <f t="shared" si="19"/>
        <v>-7.4936657000000002</v>
      </c>
      <c r="K74" s="44">
        <f t="shared" si="20"/>
        <v>-7.9687032999999996</v>
      </c>
      <c r="M74" s="88">
        <v>15750000000</v>
      </c>
      <c r="N74" s="88">
        <v>-8.1730269999999994</v>
      </c>
      <c r="P74" s="89">
        <f t="shared" si="21"/>
        <v>16.350000000000001</v>
      </c>
      <c r="Q74" s="89">
        <f t="shared" si="22"/>
        <v>-8.8118037999999999</v>
      </c>
      <c r="R74" s="44">
        <f t="shared" si="23"/>
        <v>-8.7540464</v>
      </c>
      <c r="S74" s="44">
        <f t="shared" si="24"/>
        <v>-8.7165193999999993</v>
      </c>
      <c r="T74" s="44">
        <f t="shared" si="25"/>
        <v>-8.7360001</v>
      </c>
      <c r="U74" s="44">
        <f t="shared" si="26"/>
        <v>-8.8449887999999994</v>
      </c>
      <c r="V74" s="44">
        <f t="shared" si="27"/>
        <v>-9.1323366000000004</v>
      </c>
    </row>
    <row r="75" spans="2:22" x14ac:dyDescent="0.25">
      <c r="B75" s="88">
        <v>15900000000</v>
      </c>
      <c r="C75" s="88">
        <v>-6.7317457000000003</v>
      </c>
      <c r="E75" s="89">
        <f t="shared" si="14"/>
        <v>16.5</v>
      </c>
      <c r="F75" s="89">
        <f t="shared" si="15"/>
        <v>-7.5956916999999997</v>
      </c>
      <c r="G75" s="44">
        <f t="shared" si="16"/>
        <v>-7.5855813000000003</v>
      </c>
      <c r="H75" s="44">
        <f t="shared" si="17"/>
        <v>-7.558764</v>
      </c>
      <c r="I75" s="44">
        <f t="shared" si="18"/>
        <v>-7.5953945999999997</v>
      </c>
      <c r="J75" s="44">
        <f t="shared" si="19"/>
        <v>-7.7645682999999996</v>
      </c>
      <c r="K75" s="44">
        <f t="shared" si="20"/>
        <v>-8.2832623000000005</v>
      </c>
      <c r="M75" s="88">
        <v>15900000000</v>
      </c>
      <c r="N75" s="88">
        <v>-8.3004865999999993</v>
      </c>
      <c r="P75" s="89">
        <f t="shared" si="21"/>
        <v>16.5</v>
      </c>
      <c r="Q75" s="89">
        <f t="shared" si="22"/>
        <v>-9.0649300000000004</v>
      </c>
      <c r="R75" s="44">
        <f t="shared" si="23"/>
        <v>-9.0288123999999996</v>
      </c>
      <c r="S75" s="44">
        <f t="shared" si="24"/>
        <v>-9.0108508999999994</v>
      </c>
      <c r="T75" s="44">
        <f t="shared" si="25"/>
        <v>-9.0454483000000003</v>
      </c>
      <c r="U75" s="44">
        <f t="shared" si="26"/>
        <v>-9.1822833999999993</v>
      </c>
      <c r="V75" s="44">
        <f t="shared" si="27"/>
        <v>-9.4958867999999992</v>
      </c>
    </row>
    <row r="76" spans="2:22" x14ac:dyDescent="0.25">
      <c r="B76" s="88">
        <v>16050000000</v>
      </c>
      <c r="C76" s="88">
        <v>-6.9190620999999997</v>
      </c>
      <c r="E76" s="89">
        <f t="shared" si="14"/>
        <v>16.649999999999999</v>
      </c>
      <c r="F76" s="89">
        <f t="shared" si="15"/>
        <v>-7.9319176999999996</v>
      </c>
      <c r="G76" s="44">
        <f t="shared" si="16"/>
        <v>-7.9860515999999997</v>
      </c>
      <c r="H76" s="44">
        <f t="shared" si="17"/>
        <v>-8.0357255999999992</v>
      </c>
      <c r="I76" s="44">
        <f t="shared" si="18"/>
        <v>-8.1249733000000006</v>
      </c>
      <c r="J76" s="44">
        <f t="shared" si="19"/>
        <v>-8.3345231999999996</v>
      </c>
      <c r="K76" s="44">
        <f t="shared" si="20"/>
        <v>-8.8672980999999993</v>
      </c>
      <c r="M76" s="88">
        <v>16050000000</v>
      </c>
      <c r="N76" s="88">
        <v>-8.3960246999999999</v>
      </c>
      <c r="P76" s="89">
        <f t="shared" si="21"/>
        <v>16.649999999999999</v>
      </c>
      <c r="Q76" s="89">
        <f t="shared" si="22"/>
        <v>-9.4194554999999998</v>
      </c>
      <c r="R76" s="44">
        <f t="shared" si="23"/>
        <v>-9.4030638</v>
      </c>
      <c r="S76" s="44">
        <f t="shared" si="24"/>
        <v>-9.4077538999999994</v>
      </c>
      <c r="T76" s="44">
        <f t="shared" si="25"/>
        <v>-9.4451617999999993</v>
      </c>
      <c r="U76" s="44">
        <f t="shared" si="26"/>
        <v>-9.5882111000000005</v>
      </c>
      <c r="V76" s="44">
        <f t="shared" si="27"/>
        <v>-9.8969898000000001</v>
      </c>
    </row>
    <row r="77" spans="2:22" x14ac:dyDescent="0.25">
      <c r="B77" s="88">
        <v>16200000000</v>
      </c>
      <c r="C77" s="88">
        <v>-7.1237545000000004</v>
      </c>
      <c r="E77" s="89">
        <f t="shared" si="14"/>
        <v>16.8</v>
      </c>
      <c r="F77" s="89">
        <f t="shared" si="15"/>
        <v>-8.0374125999999997</v>
      </c>
      <c r="G77" s="44">
        <f t="shared" si="16"/>
        <v>-8.1303234</v>
      </c>
      <c r="H77" s="44">
        <f t="shared" si="17"/>
        <v>-8.2256965999999991</v>
      </c>
      <c r="I77" s="44">
        <f t="shared" si="18"/>
        <v>-8.3724688999999994</v>
      </c>
      <c r="J77" s="44">
        <f t="shared" si="19"/>
        <v>-8.6322489000000004</v>
      </c>
      <c r="K77" s="44">
        <f t="shared" si="20"/>
        <v>-9.1724625</v>
      </c>
      <c r="M77" s="88">
        <v>16200000000</v>
      </c>
      <c r="N77" s="88">
        <v>-8.5500450000000008</v>
      </c>
      <c r="P77" s="89">
        <f t="shared" si="21"/>
        <v>16.8</v>
      </c>
      <c r="Q77" s="89">
        <f t="shared" si="22"/>
        <v>-9.6764001999999998</v>
      </c>
      <c r="R77" s="44">
        <f t="shared" si="23"/>
        <v>-9.6692362000000003</v>
      </c>
      <c r="S77" s="44">
        <f t="shared" si="24"/>
        <v>-9.6978121000000002</v>
      </c>
      <c r="T77" s="44">
        <f t="shared" si="25"/>
        <v>-9.7692298999999991</v>
      </c>
      <c r="U77" s="44">
        <f t="shared" si="26"/>
        <v>-9.9142685000000004</v>
      </c>
      <c r="V77" s="44">
        <f t="shared" si="27"/>
        <v>-10.234814999999999</v>
      </c>
    </row>
    <row r="78" spans="2:22" x14ac:dyDescent="0.25">
      <c r="B78" s="88">
        <v>16350000000</v>
      </c>
      <c r="C78" s="88">
        <v>-7.4401621999999996</v>
      </c>
      <c r="E78" s="89">
        <f t="shared" si="14"/>
        <v>16.95</v>
      </c>
      <c r="F78" s="89">
        <f t="shared" si="15"/>
        <v>-8.2183332</v>
      </c>
      <c r="G78" s="44">
        <f t="shared" si="16"/>
        <v>-8.3720703000000007</v>
      </c>
      <c r="H78" s="44">
        <f t="shared" si="17"/>
        <v>-8.5587090999999997</v>
      </c>
      <c r="I78" s="44">
        <f t="shared" si="18"/>
        <v>-8.7869921000000009</v>
      </c>
      <c r="J78" s="44">
        <f t="shared" si="19"/>
        <v>-9.0916443000000005</v>
      </c>
      <c r="K78" s="44">
        <f t="shared" si="20"/>
        <v>-9.6281918999999991</v>
      </c>
      <c r="M78" s="88">
        <v>16350000000</v>
      </c>
      <c r="N78" s="88">
        <v>-8.8118037999999999</v>
      </c>
      <c r="P78" s="89">
        <f t="shared" si="21"/>
        <v>16.95</v>
      </c>
      <c r="Q78" s="89">
        <f t="shared" si="22"/>
        <v>-9.9157791</v>
      </c>
      <c r="R78" s="44">
        <f t="shared" si="23"/>
        <v>-9.9383335000000006</v>
      </c>
      <c r="S78" s="44">
        <f t="shared" si="24"/>
        <v>-9.9933738999999999</v>
      </c>
      <c r="T78" s="44">
        <f t="shared" si="25"/>
        <v>-10.084825</v>
      </c>
      <c r="U78" s="44">
        <f t="shared" si="26"/>
        <v>-10.244218</v>
      </c>
      <c r="V78" s="44">
        <f t="shared" si="27"/>
        <v>-10.556519</v>
      </c>
    </row>
    <row r="79" spans="2:22" x14ac:dyDescent="0.25">
      <c r="B79" s="88">
        <v>16500000000</v>
      </c>
      <c r="C79" s="88">
        <v>-7.5956916999999997</v>
      </c>
      <c r="E79" s="89">
        <f t="shared" si="14"/>
        <v>17.100000000000001</v>
      </c>
      <c r="F79" s="89">
        <f t="shared" si="15"/>
        <v>-8.2289095000000003</v>
      </c>
      <c r="G79" s="44">
        <f t="shared" si="16"/>
        <v>-8.3766937000000006</v>
      </c>
      <c r="H79" s="44">
        <f t="shared" si="17"/>
        <v>-8.5626469000000007</v>
      </c>
      <c r="I79" s="44">
        <f t="shared" si="18"/>
        <v>-8.7910500000000003</v>
      </c>
      <c r="J79" s="44">
        <f t="shared" si="19"/>
        <v>-9.0895805000000003</v>
      </c>
      <c r="K79" s="44">
        <f t="shared" si="20"/>
        <v>-9.5976353000000003</v>
      </c>
      <c r="M79" s="88">
        <v>16500000000</v>
      </c>
      <c r="N79" s="88">
        <v>-9.0649300000000004</v>
      </c>
      <c r="P79" s="89">
        <f t="shared" si="21"/>
        <v>17.100000000000001</v>
      </c>
      <c r="Q79" s="89">
        <f t="shared" si="22"/>
        <v>-10.029942999999999</v>
      </c>
      <c r="R79" s="44">
        <f t="shared" si="23"/>
        <v>-10.055483000000001</v>
      </c>
      <c r="S79" s="44">
        <f t="shared" si="24"/>
        <v>-10.129481</v>
      </c>
      <c r="T79" s="44">
        <f t="shared" si="25"/>
        <v>-10.242236</v>
      </c>
      <c r="U79" s="44">
        <f t="shared" si="26"/>
        <v>-10.406072</v>
      </c>
      <c r="V79" s="44">
        <f t="shared" si="27"/>
        <v>-10.706728999999999</v>
      </c>
    </row>
    <row r="80" spans="2:22" x14ac:dyDescent="0.25">
      <c r="B80" s="88">
        <v>16650000000</v>
      </c>
      <c r="C80" s="88">
        <v>-7.9319176999999996</v>
      </c>
      <c r="E80" s="89">
        <f t="shared" si="14"/>
        <v>17.25</v>
      </c>
      <c r="F80" s="89">
        <f t="shared" si="15"/>
        <v>-8.0182523999999997</v>
      </c>
      <c r="G80" s="44">
        <f t="shared" si="16"/>
        <v>-8.1607541999999995</v>
      </c>
      <c r="H80" s="44">
        <f t="shared" si="17"/>
        <v>-8.3404427000000005</v>
      </c>
      <c r="I80" s="44">
        <f t="shared" si="18"/>
        <v>-8.6106777000000001</v>
      </c>
      <c r="J80" s="44">
        <f t="shared" si="19"/>
        <v>-8.9658765999999996</v>
      </c>
      <c r="K80" s="44">
        <f t="shared" si="20"/>
        <v>-9.5531807000000004</v>
      </c>
      <c r="M80" s="88">
        <v>16650000000</v>
      </c>
      <c r="N80" s="88">
        <v>-9.4194554999999998</v>
      </c>
      <c r="P80" s="89">
        <f t="shared" si="21"/>
        <v>17.25</v>
      </c>
      <c r="Q80" s="89">
        <f t="shared" si="22"/>
        <v>-10.071415999999999</v>
      </c>
      <c r="R80" s="44">
        <f t="shared" si="23"/>
        <v>-10.122695</v>
      </c>
      <c r="S80" s="44">
        <f t="shared" si="24"/>
        <v>-10.224383</v>
      </c>
      <c r="T80" s="44">
        <f t="shared" si="25"/>
        <v>-10.352418999999999</v>
      </c>
      <c r="U80" s="44">
        <f t="shared" si="26"/>
        <v>-10.523517</v>
      </c>
      <c r="V80" s="44">
        <f t="shared" si="27"/>
        <v>-10.817364</v>
      </c>
    </row>
    <row r="81" spans="2:22" x14ac:dyDescent="0.25">
      <c r="B81" s="88">
        <v>16800000000</v>
      </c>
      <c r="C81" s="88">
        <v>-8.0374125999999997</v>
      </c>
      <c r="E81" s="89">
        <f t="shared" si="14"/>
        <v>17.399999999999999</v>
      </c>
      <c r="F81" s="89">
        <f t="shared" si="15"/>
        <v>-8.1312531999999997</v>
      </c>
      <c r="G81" s="44">
        <f t="shared" si="16"/>
        <v>-8.3005122999999994</v>
      </c>
      <c r="H81" s="44">
        <f t="shared" si="17"/>
        <v>-8.5512198999999995</v>
      </c>
      <c r="I81" s="44">
        <f t="shared" si="18"/>
        <v>-8.9096335999999994</v>
      </c>
      <c r="J81" s="44">
        <f t="shared" si="19"/>
        <v>-9.3745413000000006</v>
      </c>
      <c r="K81" s="44">
        <f t="shared" si="20"/>
        <v>-10.035453</v>
      </c>
      <c r="M81" s="88">
        <v>16800000000</v>
      </c>
      <c r="N81" s="88">
        <v>-9.6764001999999998</v>
      </c>
      <c r="P81" s="89">
        <f t="shared" si="21"/>
        <v>17.399999999999999</v>
      </c>
      <c r="Q81" s="89">
        <f t="shared" si="22"/>
        <v>-10.150384000000001</v>
      </c>
      <c r="R81" s="44">
        <f t="shared" si="23"/>
        <v>-10.217651</v>
      </c>
      <c r="S81" s="44">
        <f t="shared" si="24"/>
        <v>-10.353673000000001</v>
      </c>
      <c r="T81" s="44">
        <f t="shared" si="25"/>
        <v>-10.529476000000001</v>
      </c>
      <c r="U81" s="44">
        <f t="shared" si="26"/>
        <v>-10.723770999999999</v>
      </c>
      <c r="V81" s="44">
        <f t="shared" si="27"/>
        <v>-11.010358</v>
      </c>
    </row>
    <row r="82" spans="2:22" x14ac:dyDescent="0.25">
      <c r="B82" s="88">
        <v>16950000000</v>
      </c>
      <c r="C82" s="88">
        <v>-8.2183332</v>
      </c>
      <c r="E82" s="89">
        <f t="shared" si="14"/>
        <v>17.55</v>
      </c>
      <c r="F82" s="89">
        <f t="shared" si="15"/>
        <v>-8.2313814000000001</v>
      </c>
      <c r="G82" s="44">
        <f t="shared" si="16"/>
        <v>-8.3945512999999998</v>
      </c>
      <c r="H82" s="44">
        <f t="shared" si="17"/>
        <v>-8.6832961999999991</v>
      </c>
      <c r="I82" s="44">
        <f t="shared" si="18"/>
        <v>-9.0952739999999999</v>
      </c>
      <c r="J82" s="44">
        <f t="shared" si="19"/>
        <v>-9.6019745000000007</v>
      </c>
      <c r="K82" s="44">
        <f t="shared" si="20"/>
        <v>-10.276930999999999</v>
      </c>
      <c r="M82" s="88">
        <v>16950000000</v>
      </c>
      <c r="N82" s="88">
        <v>-9.9157791</v>
      </c>
      <c r="P82" s="89">
        <f t="shared" si="21"/>
        <v>17.55</v>
      </c>
      <c r="Q82" s="89">
        <f t="shared" si="22"/>
        <v>-10.235034000000001</v>
      </c>
      <c r="R82" s="44">
        <f t="shared" si="23"/>
        <v>-10.323426</v>
      </c>
      <c r="S82" s="44">
        <f t="shared" si="24"/>
        <v>-10.488552</v>
      </c>
      <c r="T82" s="44">
        <f t="shared" si="25"/>
        <v>-10.683469000000001</v>
      </c>
      <c r="U82" s="44">
        <f t="shared" si="26"/>
        <v>-10.905059</v>
      </c>
      <c r="V82" s="44">
        <f t="shared" si="27"/>
        <v>-11.21721</v>
      </c>
    </row>
    <row r="83" spans="2:22" x14ac:dyDescent="0.25">
      <c r="B83" s="88">
        <v>17100000000</v>
      </c>
      <c r="C83" s="88">
        <v>-8.2289095000000003</v>
      </c>
      <c r="E83" s="89">
        <f t="shared" si="14"/>
        <v>17.7</v>
      </c>
      <c r="F83" s="89">
        <f t="shared" si="15"/>
        <v>-8.2014712999999997</v>
      </c>
      <c r="G83" s="44">
        <f t="shared" si="16"/>
        <v>-8.3388261999999997</v>
      </c>
      <c r="H83" s="44">
        <f t="shared" si="17"/>
        <v>-8.5893516999999999</v>
      </c>
      <c r="I83" s="44">
        <f t="shared" si="18"/>
        <v>-8.9795207999999995</v>
      </c>
      <c r="J83" s="44">
        <f t="shared" si="19"/>
        <v>-9.4747781999999994</v>
      </c>
      <c r="K83" s="44">
        <f t="shared" si="20"/>
        <v>-10.158211</v>
      </c>
      <c r="M83" s="88">
        <v>17100000000</v>
      </c>
      <c r="N83" s="88">
        <v>-10.029942999999999</v>
      </c>
      <c r="P83" s="89">
        <f t="shared" si="21"/>
        <v>17.7</v>
      </c>
      <c r="Q83" s="89">
        <f t="shared" si="22"/>
        <v>-10.218524</v>
      </c>
      <c r="R83" s="44">
        <f t="shared" si="23"/>
        <v>-10.337128</v>
      </c>
      <c r="S83" s="44">
        <f t="shared" si="24"/>
        <v>-10.539362000000001</v>
      </c>
      <c r="T83" s="44">
        <f t="shared" si="25"/>
        <v>-10.763183</v>
      </c>
      <c r="U83" s="44">
        <f t="shared" si="26"/>
        <v>-11.012938</v>
      </c>
      <c r="V83" s="44">
        <f t="shared" si="27"/>
        <v>-11.343249999999999</v>
      </c>
    </row>
    <row r="84" spans="2:22" x14ac:dyDescent="0.25">
      <c r="B84" s="88">
        <v>17250000000</v>
      </c>
      <c r="C84" s="88">
        <v>-8.0182523999999997</v>
      </c>
      <c r="E84" s="89">
        <f t="shared" si="14"/>
        <v>17.850000000000001</v>
      </c>
      <c r="F84" s="89">
        <f t="shared" si="15"/>
        <v>-8.1021271000000006</v>
      </c>
      <c r="G84" s="44">
        <f t="shared" si="16"/>
        <v>-8.2272472000000008</v>
      </c>
      <c r="H84" s="44">
        <f t="shared" si="17"/>
        <v>-8.4520149</v>
      </c>
      <c r="I84" s="44">
        <f t="shared" si="18"/>
        <v>-8.8446111999999992</v>
      </c>
      <c r="J84" s="44">
        <f t="shared" si="19"/>
        <v>-9.3791475000000002</v>
      </c>
      <c r="K84" s="44">
        <f t="shared" si="20"/>
        <v>-10.139528</v>
      </c>
      <c r="M84" s="88">
        <v>17250000000</v>
      </c>
      <c r="N84" s="88">
        <v>-10.071415999999999</v>
      </c>
      <c r="P84" s="89">
        <f t="shared" si="21"/>
        <v>17.850000000000001</v>
      </c>
      <c r="Q84" s="89">
        <f t="shared" si="22"/>
        <v>-10.088209000000001</v>
      </c>
      <c r="R84" s="44">
        <f t="shared" si="23"/>
        <v>-10.223145000000001</v>
      </c>
      <c r="S84" s="44">
        <f t="shared" si="24"/>
        <v>-10.48668</v>
      </c>
      <c r="T84" s="44">
        <f t="shared" si="25"/>
        <v>-10.762492</v>
      </c>
      <c r="U84" s="44">
        <f t="shared" si="26"/>
        <v>-11.084433000000001</v>
      </c>
      <c r="V84" s="44">
        <f t="shared" si="27"/>
        <v>-11.476139</v>
      </c>
    </row>
    <row r="85" spans="2:22" x14ac:dyDescent="0.25">
      <c r="B85" s="88">
        <v>17400000000</v>
      </c>
      <c r="C85" s="88">
        <v>-8.1312531999999997</v>
      </c>
      <c r="E85" s="89">
        <f t="shared" si="14"/>
        <v>18</v>
      </c>
      <c r="F85" s="89">
        <f t="shared" si="15"/>
        <v>-8.0160294000000007</v>
      </c>
      <c r="G85" s="44">
        <f t="shared" si="16"/>
        <v>-8.1253557000000001</v>
      </c>
      <c r="H85" s="44">
        <f t="shared" si="17"/>
        <v>-8.3434857999999998</v>
      </c>
      <c r="I85" s="44">
        <f t="shared" si="18"/>
        <v>-8.7596226000000001</v>
      </c>
      <c r="J85" s="44">
        <f t="shared" si="19"/>
        <v>-9.3398380000000003</v>
      </c>
      <c r="K85" s="44">
        <f t="shared" si="20"/>
        <v>-10.145530000000001</v>
      </c>
      <c r="M85" s="88">
        <v>17400000000</v>
      </c>
      <c r="N85" s="88">
        <v>-10.150384000000001</v>
      </c>
      <c r="P85" s="89">
        <f t="shared" si="21"/>
        <v>18</v>
      </c>
      <c r="Q85" s="89">
        <f t="shared" si="22"/>
        <v>-9.9224072000000003</v>
      </c>
      <c r="R85" s="44">
        <f t="shared" si="23"/>
        <v>-10.080336000000001</v>
      </c>
      <c r="S85" s="44">
        <f t="shared" si="24"/>
        <v>-10.364401000000001</v>
      </c>
      <c r="T85" s="44">
        <f t="shared" si="25"/>
        <v>-10.713282</v>
      </c>
      <c r="U85" s="44">
        <f t="shared" si="26"/>
        <v>-11.093354</v>
      </c>
      <c r="V85" s="44">
        <f t="shared" si="27"/>
        <v>-11.57558</v>
      </c>
    </row>
    <row r="86" spans="2:22" x14ac:dyDescent="0.25">
      <c r="B86" s="88">
        <v>17550000000</v>
      </c>
      <c r="C86" s="88">
        <v>-8.2313814000000001</v>
      </c>
      <c r="E86" s="89">
        <f t="shared" si="14"/>
        <v>18.149999999999999</v>
      </c>
      <c r="F86" s="89">
        <f t="shared" si="15"/>
        <v>-7.8902574000000003</v>
      </c>
      <c r="G86" s="44">
        <f t="shared" si="16"/>
        <v>-7.9972266999999997</v>
      </c>
      <c r="H86" s="44">
        <f t="shared" si="17"/>
        <v>-8.1935263000000003</v>
      </c>
      <c r="I86" s="44">
        <f t="shared" si="18"/>
        <v>-8.6206799000000007</v>
      </c>
      <c r="J86" s="44">
        <f t="shared" si="19"/>
        <v>-9.1807689999999997</v>
      </c>
      <c r="K86" s="44">
        <f t="shared" si="20"/>
        <v>-9.9910841000000001</v>
      </c>
      <c r="M86" s="88">
        <v>17550000000</v>
      </c>
      <c r="N86" s="88">
        <v>-10.235034000000001</v>
      </c>
      <c r="P86" s="89">
        <f t="shared" si="21"/>
        <v>18.149999999999999</v>
      </c>
      <c r="Q86" s="89">
        <f t="shared" si="22"/>
        <v>-9.7161101999999993</v>
      </c>
      <c r="R86" s="44">
        <f t="shared" si="23"/>
        <v>-9.8621034999999999</v>
      </c>
      <c r="S86" s="44">
        <f t="shared" si="24"/>
        <v>-10.157550000000001</v>
      </c>
      <c r="T86" s="44">
        <f t="shared" si="25"/>
        <v>-10.549231000000001</v>
      </c>
      <c r="U86" s="44">
        <f t="shared" si="26"/>
        <v>-11.011651000000001</v>
      </c>
      <c r="V86" s="44">
        <f t="shared" si="27"/>
        <v>-11.620965999999999</v>
      </c>
    </row>
    <row r="87" spans="2:22" x14ac:dyDescent="0.25">
      <c r="B87" s="88">
        <v>17700000000</v>
      </c>
      <c r="C87" s="88">
        <v>-8.2014712999999997</v>
      </c>
      <c r="E87" s="89">
        <f t="shared" si="14"/>
        <v>18.3</v>
      </c>
      <c r="F87" s="89">
        <f t="shared" si="15"/>
        <v>-7.7901235</v>
      </c>
      <c r="G87" s="44">
        <f t="shared" si="16"/>
        <v>-7.9054656000000003</v>
      </c>
      <c r="H87" s="44">
        <f t="shared" si="17"/>
        <v>-8.1332787999999994</v>
      </c>
      <c r="I87" s="44">
        <f t="shared" si="18"/>
        <v>-8.6511859999999992</v>
      </c>
      <c r="J87" s="44">
        <f t="shared" si="19"/>
        <v>-9.3043078999999995</v>
      </c>
      <c r="K87" s="44">
        <f t="shared" si="20"/>
        <v>-10.243294000000001</v>
      </c>
      <c r="M87" s="88">
        <v>17700000000</v>
      </c>
      <c r="N87" s="88">
        <v>-10.218524</v>
      </c>
      <c r="P87" s="89">
        <f t="shared" si="21"/>
        <v>18.3</v>
      </c>
      <c r="Q87" s="89">
        <f t="shared" si="22"/>
        <v>-9.5132875000000006</v>
      </c>
      <c r="R87" s="44">
        <f t="shared" si="23"/>
        <v>-9.6621418000000006</v>
      </c>
      <c r="S87" s="44">
        <f t="shared" si="24"/>
        <v>-9.9820718999999993</v>
      </c>
      <c r="T87" s="44">
        <f t="shared" si="25"/>
        <v>-10.433743</v>
      </c>
      <c r="U87" s="44">
        <f t="shared" si="26"/>
        <v>-11.021915999999999</v>
      </c>
      <c r="V87" s="44">
        <f t="shared" si="27"/>
        <v>-11.865818000000001</v>
      </c>
    </row>
    <row r="88" spans="2:22" x14ac:dyDescent="0.25">
      <c r="B88" s="88">
        <v>17850000000</v>
      </c>
      <c r="C88" s="88">
        <v>-8.1021271000000006</v>
      </c>
      <c r="E88" s="89">
        <f t="shared" si="14"/>
        <v>18.45</v>
      </c>
      <c r="F88" s="89">
        <f t="shared" si="15"/>
        <v>-7.8396144000000003</v>
      </c>
      <c r="G88" s="44">
        <f t="shared" si="16"/>
        <v>-7.9772701000000001</v>
      </c>
      <c r="H88" s="44">
        <f t="shared" si="17"/>
        <v>-8.2090788000000003</v>
      </c>
      <c r="I88" s="44">
        <f t="shared" si="18"/>
        <v>-8.7632054999999998</v>
      </c>
      <c r="J88" s="44">
        <f t="shared" si="19"/>
        <v>-9.4033136000000006</v>
      </c>
      <c r="K88" s="44">
        <f t="shared" si="20"/>
        <v>-10.400043</v>
      </c>
      <c r="M88" s="88">
        <v>17850000000</v>
      </c>
      <c r="N88" s="88">
        <v>-10.088209000000001</v>
      </c>
      <c r="P88" s="89">
        <f t="shared" si="21"/>
        <v>18.45</v>
      </c>
      <c r="Q88" s="89">
        <f t="shared" si="22"/>
        <v>-9.4112910999999997</v>
      </c>
      <c r="R88" s="44">
        <f t="shared" si="23"/>
        <v>-9.5797395999999999</v>
      </c>
      <c r="S88" s="44">
        <f t="shared" si="24"/>
        <v>-9.9330721000000004</v>
      </c>
      <c r="T88" s="44">
        <f t="shared" si="25"/>
        <v>-10.458116</v>
      </c>
      <c r="U88" s="44">
        <f t="shared" si="26"/>
        <v>-11.180292</v>
      </c>
      <c r="V88" s="44">
        <f t="shared" si="27"/>
        <v>-12.139685999999999</v>
      </c>
    </row>
    <row r="89" spans="2:22" x14ac:dyDescent="0.25">
      <c r="B89" s="88">
        <v>18000000000</v>
      </c>
      <c r="C89" s="88">
        <v>-8.0160294000000007</v>
      </c>
      <c r="E89" s="89">
        <f t="shared" si="14"/>
        <v>18.600000000000001</v>
      </c>
      <c r="F89" s="89">
        <f t="shared" si="15"/>
        <v>-7.7559155999999998</v>
      </c>
      <c r="G89" s="44">
        <f t="shared" si="16"/>
        <v>-7.8828278000000003</v>
      </c>
      <c r="H89" s="44">
        <f t="shared" si="17"/>
        <v>-8.0745707000000007</v>
      </c>
      <c r="I89" s="44">
        <f t="shared" si="18"/>
        <v>-8.5919513999999992</v>
      </c>
      <c r="J89" s="44">
        <f t="shared" si="19"/>
        <v>-9.2215489999999996</v>
      </c>
      <c r="K89" s="44">
        <f t="shared" si="20"/>
        <v>-10.257953000000001</v>
      </c>
      <c r="M89" s="88">
        <v>18000000000</v>
      </c>
      <c r="N89" s="88">
        <v>-9.9224072000000003</v>
      </c>
      <c r="P89" s="89">
        <f t="shared" si="21"/>
        <v>18.600000000000001</v>
      </c>
      <c r="Q89" s="89">
        <f t="shared" si="22"/>
        <v>-9.2870139999999992</v>
      </c>
      <c r="R89" s="44">
        <f t="shared" si="23"/>
        <v>-9.4667119999999993</v>
      </c>
      <c r="S89" s="44">
        <f t="shared" si="24"/>
        <v>-9.8418673999999999</v>
      </c>
      <c r="T89" s="44">
        <f t="shared" si="25"/>
        <v>-10.424101</v>
      </c>
      <c r="U89" s="44">
        <f t="shared" si="26"/>
        <v>-11.227342999999999</v>
      </c>
      <c r="V89" s="44">
        <f t="shared" si="27"/>
        <v>-12.240717999999999</v>
      </c>
    </row>
    <row r="90" spans="2:22" x14ac:dyDescent="0.25">
      <c r="B90" s="88">
        <v>18150000000</v>
      </c>
      <c r="C90" s="88">
        <v>-7.8902574000000003</v>
      </c>
      <c r="E90" s="89">
        <f t="shared" si="14"/>
        <v>18.75</v>
      </c>
      <c r="F90" s="89">
        <f t="shared" si="15"/>
        <v>-7.6819701</v>
      </c>
      <c r="G90" s="44">
        <f t="shared" si="16"/>
        <v>-7.8083128999999998</v>
      </c>
      <c r="H90" s="44">
        <f t="shared" si="17"/>
        <v>-7.9935698999999998</v>
      </c>
      <c r="I90" s="44">
        <f t="shared" si="18"/>
        <v>-8.5233431</v>
      </c>
      <c r="J90" s="44">
        <f t="shared" si="19"/>
        <v>-9.1659965999999997</v>
      </c>
      <c r="K90" s="44">
        <f t="shared" si="20"/>
        <v>-10.295267000000001</v>
      </c>
      <c r="M90" s="88">
        <v>18150000000</v>
      </c>
      <c r="N90" s="88">
        <v>-9.7161101999999993</v>
      </c>
      <c r="P90" s="89">
        <f t="shared" si="21"/>
        <v>18.75</v>
      </c>
      <c r="Q90" s="89">
        <f t="shared" si="22"/>
        <v>-9.1053885999999995</v>
      </c>
      <c r="R90" s="44">
        <f t="shared" si="23"/>
        <v>-9.2866906999999994</v>
      </c>
      <c r="S90" s="44">
        <f t="shared" si="24"/>
        <v>-9.6733121999999998</v>
      </c>
      <c r="T90" s="44">
        <f t="shared" si="25"/>
        <v>-10.300305</v>
      </c>
      <c r="U90" s="44">
        <f t="shared" si="26"/>
        <v>-11.172742</v>
      </c>
      <c r="V90" s="44">
        <f t="shared" si="27"/>
        <v>-12.284364999999999</v>
      </c>
    </row>
    <row r="91" spans="2:22" x14ac:dyDescent="0.25">
      <c r="B91" s="88">
        <v>18300000000</v>
      </c>
      <c r="C91" s="88">
        <v>-7.7901235</v>
      </c>
      <c r="E91" s="89">
        <f t="shared" si="14"/>
        <v>18.899999999999999</v>
      </c>
      <c r="F91" s="89">
        <f t="shared" si="15"/>
        <v>-7.6514363000000003</v>
      </c>
      <c r="G91" s="44">
        <f t="shared" si="16"/>
        <v>-7.7721796000000003</v>
      </c>
      <c r="H91" s="44">
        <f t="shared" si="17"/>
        <v>-7.9479799</v>
      </c>
      <c r="I91" s="44">
        <f t="shared" si="18"/>
        <v>-8.4795464999999997</v>
      </c>
      <c r="J91" s="44">
        <f t="shared" si="19"/>
        <v>-9.1514462999999999</v>
      </c>
      <c r="K91" s="44">
        <f t="shared" si="20"/>
        <v>-10.313635</v>
      </c>
      <c r="M91" s="88">
        <v>18300000000</v>
      </c>
      <c r="N91" s="88">
        <v>-9.5132875000000006</v>
      </c>
      <c r="P91" s="89">
        <f t="shared" si="21"/>
        <v>18.899999999999999</v>
      </c>
      <c r="Q91" s="89">
        <f t="shared" si="22"/>
        <v>-8.9459076</v>
      </c>
      <c r="R91" s="44">
        <f t="shared" si="23"/>
        <v>-9.1206464999999994</v>
      </c>
      <c r="S91" s="44">
        <f t="shared" si="24"/>
        <v>-9.5070771999999995</v>
      </c>
      <c r="T91" s="44">
        <f t="shared" si="25"/>
        <v>-10.180315999999999</v>
      </c>
      <c r="U91" s="44">
        <f t="shared" si="26"/>
        <v>-11.095713999999999</v>
      </c>
      <c r="V91" s="44">
        <f t="shared" si="27"/>
        <v>-12.291143</v>
      </c>
    </row>
    <row r="92" spans="2:22" x14ac:dyDescent="0.25">
      <c r="B92" s="88">
        <v>18450000000</v>
      </c>
      <c r="C92" s="88">
        <v>-7.8396144000000003</v>
      </c>
      <c r="E92" s="89">
        <f t="shared" si="14"/>
        <v>19.05</v>
      </c>
      <c r="F92" s="89">
        <f t="shared" si="15"/>
        <v>-7.6747322000000002</v>
      </c>
      <c r="G92" s="44">
        <f t="shared" si="16"/>
        <v>-7.8133564</v>
      </c>
      <c r="H92" s="44">
        <f t="shared" si="17"/>
        <v>-7.9864024999999996</v>
      </c>
      <c r="I92" s="44">
        <f t="shared" si="18"/>
        <v>-8.5292224999999995</v>
      </c>
      <c r="J92" s="44">
        <f t="shared" si="19"/>
        <v>-9.1999750000000002</v>
      </c>
      <c r="K92" s="44">
        <f t="shared" si="20"/>
        <v>-10.392367</v>
      </c>
      <c r="M92" s="88">
        <v>18450000000</v>
      </c>
      <c r="N92" s="88">
        <v>-9.4112910999999997</v>
      </c>
      <c r="P92" s="89">
        <f t="shared" si="21"/>
        <v>19.05</v>
      </c>
      <c r="Q92" s="89">
        <f t="shared" si="22"/>
        <v>-8.8297892000000004</v>
      </c>
      <c r="R92" s="44">
        <f t="shared" si="23"/>
        <v>-9.0280695000000009</v>
      </c>
      <c r="S92" s="44">
        <f t="shared" si="24"/>
        <v>-9.4364261999999997</v>
      </c>
      <c r="T92" s="44">
        <f t="shared" si="25"/>
        <v>-10.171018</v>
      </c>
      <c r="U92" s="44">
        <f t="shared" si="26"/>
        <v>-11.103020000000001</v>
      </c>
      <c r="V92" s="44">
        <f t="shared" si="27"/>
        <v>-12.29313</v>
      </c>
    </row>
    <row r="93" spans="2:22" x14ac:dyDescent="0.25">
      <c r="B93" s="88">
        <v>18600000000</v>
      </c>
      <c r="C93" s="88">
        <v>-7.7559155999999998</v>
      </c>
      <c r="E93" s="89">
        <f t="shared" si="14"/>
        <v>19.2</v>
      </c>
      <c r="F93" s="89">
        <f t="shared" si="15"/>
        <v>-7.6779256</v>
      </c>
      <c r="G93" s="44">
        <f t="shared" si="16"/>
        <v>-7.8005385</v>
      </c>
      <c r="H93" s="44">
        <f t="shared" si="17"/>
        <v>-7.9852056999999999</v>
      </c>
      <c r="I93" s="44">
        <f t="shared" si="18"/>
        <v>-8.4538001999999999</v>
      </c>
      <c r="J93" s="44">
        <f t="shared" si="19"/>
        <v>-9.0535411999999997</v>
      </c>
      <c r="K93" s="44">
        <f t="shared" si="20"/>
        <v>-10.23062</v>
      </c>
      <c r="M93" s="88">
        <v>18600000000</v>
      </c>
      <c r="N93" s="88">
        <v>-9.2870139999999992</v>
      </c>
      <c r="P93" s="89">
        <f t="shared" si="21"/>
        <v>19.2</v>
      </c>
      <c r="Q93" s="89">
        <f t="shared" si="22"/>
        <v>-8.6970185999999998</v>
      </c>
      <c r="R93" s="44">
        <f t="shared" si="23"/>
        <v>-8.8985681999999997</v>
      </c>
      <c r="S93" s="44">
        <f t="shared" si="24"/>
        <v>-9.3293427999999992</v>
      </c>
      <c r="T93" s="44">
        <f t="shared" si="25"/>
        <v>-10.018117999999999</v>
      </c>
      <c r="U93" s="44">
        <f t="shared" si="26"/>
        <v>-10.858639999999999</v>
      </c>
      <c r="V93" s="44">
        <f t="shared" si="27"/>
        <v>-11.970313000000001</v>
      </c>
    </row>
    <row r="94" spans="2:22" x14ac:dyDescent="0.25">
      <c r="B94" s="88">
        <v>18750000000</v>
      </c>
      <c r="C94" s="88">
        <v>-7.6819701</v>
      </c>
      <c r="E94" s="89">
        <f t="shared" si="14"/>
        <v>19.350000000000001</v>
      </c>
      <c r="F94" s="89">
        <f t="shared" si="15"/>
        <v>-7.778295</v>
      </c>
      <c r="G94" s="44">
        <f t="shared" si="16"/>
        <v>-7.9058571000000004</v>
      </c>
      <c r="H94" s="44">
        <f t="shared" si="17"/>
        <v>-8.0973482000000008</v>
      </c>
      <c r="I94" s="44">
        <f t="shared" si="18"/>
        <v>-8.5394296999999995</v>
      </c>
      <c r="J94" s="44">
        <f t="shared" si="19"/>
        <v>-9.2364998000000007</v>
      </c>
      <c r="K94" s="44">
        <f t="shared" si="20"/>
        <v>-10.574980999999999</v>
      </c>
      <c r="M94" s="88">
        <v>18750000000</v>
      </c>
      <c r="N94" s="88">
        <v>-9.1053885999999995</v>
      </c>
      <c r="P94" s="89">
        <f t="shared" si="21"/>
        <v>19.350000000000001</v>
      </c>
      <c r="Q94" s="89">
        <f t="shared" si="22"/>
        <v>-8.6049451999999995</v>
      </c>
      <c r="R94" s="44">
        <f t="shared" si="23"/>
        <v>-8.8344258999999994</v>
      </c>
      <c r="S94" s="44">
        <f t="shared" si="24"/>
        <v>-9.2546225</v>
      </c>
      <c r="T94" s="44">
        <f t="shared" si="25"/>
        <v>-9.9173411999999992</v>
      </c>
      <c r="U94" s="44">
        <f t="shared" si="26"/>
        <v>-10.702229000000001</v>
      </c>
      <c r="V94" s="44">
        <f t="shared" si="27"/>
        <v>-11.837904</v>
      </c>
    </row>
    <row r="95" spans="2:22" x14ac:dyDescent="0.25">
      <c r="B95" s="88">
        <v>18900000000</v>
      </c>
      <c r="C95" s="88">
        <v>-7.6514363000000003</v>
      </c>
      <c r="E95" s="89">
        <f t="shared" si="14"/>
        <v>19.5</v>
      </c>
      <c r="F95" s="89">
        <f t="shared" si="15"/>
        <v>-7.8131700000000004</v>
      </c>
      <c r="G95" s="44">
        <f t="shared" si="16"/>
        <v>-7.9425129999999999</v>
      </c>
      <c r="H95" s="44">
        <f t="shared" si="17"/>
        <v>-8.1233643999999998</v>
      </c>
      <c r="I95" s="44">
        <f t="shared" si="18"/>
        <v>-8.5267304999999993</v>
      </c>
      <c r="J95" s="44">
        <f t="shared" si="19"/>
        <v>-9.3343457999999995</v>
      </c>
      <c r="K95" s="44">
        <f t="shared" si="20"/>
        <v>-10.628861000000001</v>
      </c>
      <c r="M95" s="88">
        <v>18900000000</v>
      </c>
      <c r="N95" s="88">
        <v>-8.9459076</v>
      </c>
      <c r="P95" s="89">
        <f t="shared" si="21"/>
        <v>19.5</v>
      </c>
      <c r="Q95" s="89">
        <f t="shared" si="22"/>
        <v>-8.6036433999999993</v>
      </c>
      <c r="R95" s="44">
        <f t="shared" si="23"/>
        <v>-8.8539124000000005</v>
      </c>
      <c r="S95" s="44">
        <f t="shared" si="24"/>
        <v>-9.2689743</v>
      </c>
      <c r="T95" s="44">
        <f t="shared" si="25"/>
        <v>-9.8212337000000005</v>
      </c>
      <c r="U95" s="44">
        <f t="shared" si="26"/>
        <v>-10.556089</v>
      </c>
      <c r="V95" s="44">
        <f t="shared" si="27"/>
        <v>-11.618900999999999</v>
      </c>
    </row>
    <row r="96" spans="2:22" x14ac:dyDescent="0.25">
      <c r="B96" s="88">
        <v>19050000000</v>
      </c>
      <c r="C96" s="88">
        <v>-7.6747322000000002</v>
      </c>
      <c r="E96" s="89">
        <f t="shared" si="14"/>
        <v>19.649999999999999</v>
      </c>
      <c r="F96" s="89">
        <f t="shared" si="15"/>
        <v>-7.7595362999999997</v>
      </c>
      <c r="G96" s="44">
        <f t="shared" si="16"/>
        <v>-7.8935298999999999</v>
      </c>
      <c r="H96" s="44">
        <f t="shared" si="17"/>
        <v>-8.0468902999999994</v>
      </c>
      <c r="I96" s="44">
        <f t="shared" si="18"/>
        <v>-8.5252704999999995</v>
      </c>
      <c r="J96" s="44">
        <f t="shared" si="19"/>
        <v>-9.4055405000000007</v>
      </c>
      <c r="K96" s="44">
        <f t="shared" si="20"/>
        <v>-10.592575999999999</v>
      </c>
      <c r="M96" s="88">
        <v>19050000000</v>
      </c>
      <c r="N96" s="88">
        <v>-8.8297892000000004</v>
      </c>
      <c r="P96" s="89">
        <f t="shared" si="21"/>
        <v>19.649999999999999</v>
      </c>
      <c r="Q96" s="89">
        <f t="shared" si="22"/>
        <v>-8.6519241000000005</v>
      </c>
      <c r="R96" s="44">
        <f t="shared" si="23"/>
        <v>-8.8995142000000005</v>
      </c>
      <c r="S96" s="44">
        <f t="shared" si="24"/>
        <v>-9.2397031999999992</v>
      </c>
      <c r="T96" s="44">
        <f t="shared" si="25"/>
        <v>-9.7560634999999998</v>
      </c>
      <c r="U96" s="44">
        <f t="shared" si="26"/>
        <v>-10.443811</v>
      </c>
      <c r="V96" s="44">
        <f t="shared" si="27"/>
        <v>-11.408941</v>
      </c>
    </row>
    <row r="97" spans="2:22" x14ac:dyDescent="0.25">
      <c r="B97" s="88">
        <v>19200000000</v>
      </c>
      <c r="C97" s="88">
        <v>-7.6779256</v>
      </c>
      <c r="E97" s="89">
        <f t="shared" si="14"/>
        <v>19.8</v>
      </c>
      <c r="F97" s="89">
        <f t="shared" si="15"/>
        <v>-7.7379322000000004</v>
      </c>
      <c r="G97" s="44">
        <f t="shared" si="16"/>
        <v>-7.8917507999999996</v>
      </c>
      <c r="H97" s="44">
        <f t="shared" si="17"/>
        <v>-8.0653152000000006</v>
      </c>
      <c r="I97" s="44">
        <f t="shared" si="18"/>
        <v>-8.6447476999999999</v>
      </c>
      <c r="J97" s="44">
        <f t="shared" si="19"/>
        <v>-9.5836287000000002</v>
      </c>
      <c r="K97" s="44">
        <f t="shared" si="20"/>
        <v>-10.869704</v>
      </c>
      <c r="M97" s="88">
        <v>19200000000</v>
      </c>
      <c r="N97" s="88">
        <v>-8.6970185999999998</v>
      </c>
      <c r="P97" s="89">
        <f t="shared" si="21"/>
        <v>19.8</v>
      </c>
      <c r="Q97" s="89">
        <f t="shared" si="22"/>
        <v>-8.7172117</v>
      </c>
      <c r="R97" s="44">
        <f t="shared" si="23"/>
        <v>-8.9361514999999994</v>
      </c>
      <c r="S97" s="44">
        <f t="shared" si="24"/>
        <v>-9.2234096999999995</v>
      </c>
      <c r="T97" s="44">
        <f t="shared" si="25"/>
        <v>-9.7078114000000006</v>
      </c>
      <c r="U97" s="44">
        <f t="shared" si="26"/>
        <v>-10.369736</v>
      </c>
      <c r="V97" s="44">
        <f t="shared" si="27"/>
        <v>-11.29143</v>
      </c>
    </row>
    <row r="98" spans="2:22" x14ac:dyDescent="0.25">
      <c r="B98" s="88">
        <v>19350000000</v>
      </c>
      <c r="C98" s="88">
        <v>-7.778295</v>
      </c>
      <c r="E98" s="89">
        <f t="shared" si="14"/>
        <v>19.95</v>
      </c>
      <c r="F98" s="89">
        <f t="shared" si="15"/>
        <v>-7.7743921</v>
      </c>
      <c r="G98" s="44">
        <f t="shared" si="16"/>
        <v>-7.9179434999999998</v>
      </c>
      <c r="H98" s="44">
        <f t="shared" si="17"/>
        <v>-8.0754576</v>
      </c>
      <c r="I98" s="44">
        <f t="shared" si="18"/>
        <v>-8.6322984999999992</v>
      </c>
      <c r="J98" s="44">
        <f t="shared" si="19"/>
        <v>-9.5468577999999997</v>
      </c>
      <c r="K98" s="44">
        <f t="shared" si="20"/>
        <v>-10.764338</v>
      </c>
      <c r="M98" s="88">
        <v>19350000000</v>
      </c>
      <c r="N98" s="88">
        <v>-8.6049451999999995</v>
      </c>
      <c r="P98" s="89">
        <f t="shared" si="21"/>
        <v>19.95</v>
      </c>
      <c r="Q98" s="89">
        <f t="shared" si="22"/>
        <v>-8.7076960000000003</v>
      </c>
      <c r="R98" s="44">
        <f t="shared" si="23"/>
        <v>-8.9078511999999996</v>
      </c>
      <c r="S98" s="44">
        <f t="shared" si="24"/>
        <v>-9.1710024000000008</v>
      </c>
      <c r="T98" s="44">
        <f t="shared" si="25"/>
        <v>-9.6117115000000002</v>
      </c>
      <c r="U98" s="44">
        <f t="shared" si="26"/>
        <v>-10.270994</v>
      </c>
      <c r="V98" s="44">
        <f t="shared" si="27"/>
        <v>-11.091265</v>
      </c>
    </row>
    <row r="99" spans="2:22" x14ac:dyDescent="0.25">
      <c r="B99" s="88">
        <v>19500000000</v>
      </c>
      <c r="C99" s="88">
        <v>-7.8131700000000004</v>
      </c>
      <c r="E99" s="89">
        <f t="shared" si="14"/>
        <v>20.100000000000001</v>
      </c>
      <c r="F99" s="89">
        <f t="shared" si="15"/>
        <v>-7.7312880000000002</v>
      </c>
      <c r="G99" s="44">
        <f t="shared" si="16"/>
        <v>-7.8439956000000004</v>
      </c>
      <c r="H99" s="44">
        <f t="shared" si="17"/>
        <v>-7.9907884999999998</v>
      </c>
      <c r="I99" s="44">
        <f t="shared" si="18"/>
        <v>-8.5568408999999992</v>
      </c>
      <c r="J99" s="44">
        <f t="shared" si="19"/>
        <v>-9.4421225</v>
      </c>
      <c r="K99" s="44">
        <f t="shared" si="20"/>
        <v>-10.661795</v>
      </c>
      <c r="M99" s="88">
        <v>19500000000</v>
      </c>
      <c r="N99" s="88">
        <v>-8.6036433999999993</v>
      </c>
      <c r="P99" s="89">
        <f t="shared" si="21"/>
        <v>20.100000000000001</v>
      </c>
      <c r="Q99" s="89">
        <f t="shared" si="22"/>
        <v>-8.6147842000000008</v>
      </c>
      <c r="R99" s="44">
        <f t="shared" si="23"/>
        <v>-8.7794352</v>
      </c>
      <c r="S99" s="44">
        <f t="shared" si="24"/>
        <v>-9.0160874999999994</v>
      </c>
      <c r="T99" s="44">
        <f t="shared" si="25"/>
        <v>-9.4851179000000005</v>
      </c>
      <c r="U99" s="44">
        <f t="shared" si="26"/>
        <v>-10.111701</v>
      </c>
      <c r="V99" s="44">
        <f t="shared" si="27"/>
        <v>-10.834519</v>
      </c>
    </row>
    <row r="100" spans="2:22" x14ac:dyDescent="0.25">
      <c r="B100" s="88">
        <v>19650000000</v>
      </c>
      <c r="C100" s="88">
        <v>-7.7595362999999997</v>
      </c>
      <c r="E100" s="89">
        <f t="shared" si="14"/>
        <v>20.25</v>
      </c>
      <c r="F100" s="89">
        <f t="shared" si="15"/>
        <v>-7.7620668000000004</v>
      </c>
      <c r="G100" s="44">
        <f t="shared" si="16"/>
        <v>-7.8802418999999997</v>
      </c>
      <c r="H100" s="44">
        <f t="shared" si="17"/>
        <v>-8.0316267000000003</v>
      </c>
      <c r="I100" s="44">
        <f t="shared" si="18"/>
        <v>-8.6810837000000003</v>
      </c>
      <c r="J100" s="44">
        <f t="shared" si="19"/>
        <v>-9.6320399999999999</v>
      </c>
      <c r="K100" s="44">
        <f t="shared" si="20"/>
        <v>-10.926507000000001</v>
      </c>
      <c r="M100" s="88">
        <v>19650000000</v>
      </c>
      <c r="N100" s="88">
        <v>-8.6519241000000005</v>
      </c>
      <c r="P100" s="89">
        <f t="shared" si="21"/>
        <v>20.25</v>
      </c>
      <c r="Q100" s="89">
        <f t="shared" si="22"/>
        <v>-8.5229844999999997</v>
      </c>
      <c r="R100" s="44">
        <f t="shared" si="23"/>
        <v>-8.6832542000000004</v>
      </c>
      <c r="S100" s="44">
        <f t="shared" si="24"/>
        <v>-8.9408340000000006</v>
      </c>
      <c r="T100" s="44">
        <f t="shared" si="25"/>
        <v>-9.4388913999999993</v>
      </c>
      <c r="U100" s="44">
        <f t="shared" si="26"/>
        <v>-10.04781</v>
      </c>
      <c r="V100" s="44">
        <f t="shared" si="27"/>
        <v>-10.720981999999999</v>
      </c>
    </row>
    <row r="101" spans="2:22" x14ac:dyDescent="0.25">
      <c r="B101" s="88">
        <v>19800000000</v>
      </c>
      <c r="C101" s="88">
        <v>-7.7379322000000004</v>
      </c>
      <c r="E101" s="89">
        <f t="shared" si="14"/>
        <v>20.399999999999999</v>
      </c>
      <c r="F101" s="89">
        <f t="shared" si="15"/>
        <v>-7.7568140000000003</v>
      </c>
      <c r="G101" s="44">
        <f t="shared" si="16"/>
        <v>-7.8596263000000004</v>
      </c>
      <c r="H101" s="44">
        <f t="shared" si="17"/>
        <v>-8.0069274999999998</v>
      </c>
      <c r="I101" s="44">
        <f t="shared" si="18"/>
        <v>-8.5878077000000008</v>
      </c>
      <c r="J101" s="44">
        <f t="shared" si="19"/>
        <v>-9.4248580999999998</v>
      </c>
      <c r="K101" s="44">
        <f t="shared" si="20"/>
        <v>-10.624374</v>
      </c>
      <c r="M101" s="88">
        <v>19800000000</v>
      </c>
      <c r="N101" s="88">
        <v>-8.7172117</v>
      </c>
      <c r="P101" s="89">
        <f t="shared" si="21"/>
        <v>20.399999999999999</v>
      </c>
      <c r="Q101" s="89">
        <f t="shared" si="22"/>
        <v>-8.4567412999999991</v>
      </c>
      <c r="R101" s="44">
        <f t="shared" si="23"/>
        <v>-8.6266555999999994</v>
      </c>
      <c r="S101" s="44">
        <f t="shared" si="24"/>
        <v>-8.8853110999999991</v>
      </c>
      <c r="T101" s="44">
        <f t="shared" si="25"/>
        <v>-9.3755387999999993</v>
      </c>
      <c r="U101" s="44">
        <f t="shared" si="26"/>
        <v>-9.9601374000000007</v>
      </c>
      <c r="V101" s="44">
        <f t="shared" si="27"/>
        <v>-10.622807</v>
      </c>
    </row>
    <row r="102" spans="2:22" x14ac:dyDescent="0.25">
      <c r="B102" s="88">
        <v>19950000000</v>
      </c>
      <c r="C102" s="88">
        <v>-7.7743921</v>
      </c>
      <c r="E102" s="89">
        <f t="shared" si="14"/>
        <v>20.55</v>
      </c>
      <c r="F102" s="89">
        <f t="shared" si="15"/>
        <v>-7.7183584999999999</v>
      </c>
      <c r="G102" s="44">
        <f t="shared" si="16"/>
        <v>-7.7946505999999998</v>
      </c>
      <c r="H102" s="44">
        <f t="shared" si="17"/>
        <v>-7.9246211000000004</v>
      </c>
      <c r="I102" s="44">
        <f t="shared" si="18"/>
        <v>-8.4679784999999992</v>
      </c>
      <c r="J102" s="44">
        <f t="shared" si="19"/>
        <v>-9.2126626999999992</v>
      </c>
      <c r="K102" s="44">
        <f t="shared" si="20"/>
        <v>-10.304219</v>
      </c>
      <c r="M102" s="88">
        <v>19950000000</v>
      </c>
      <c r="N102" s="88">
        <v>-8.7076960000000003</v>
      </c>
      <c r="P102" s="89">
        <f t="shared" si="21"/>
        <v>20.55</v>
      </c>
      <c r="Q102" s="89">
        <f t="shared" si="22"/>
        <v>-8.3905724999999993</v>
      </c>
      <c r="R102" s="44">
        <f t="shared" si="23"/>
        <v>-8.5325365000000009</v>
      </c>
      <c r="S102" s="44">
        <f t="shared" si="24"/>
        <v>-8.7683458000000005</v>
      </c>
      <c r="T102" s="44">
        <f t="shared" si="25"/>
        <v>-9.2351112000000004</v>
      </c>
      <c r="U102" s="44">
        <f t="shared" si="26"/>
        <v>-9.7437286000000007</v>
      </c>
      <c r="V102" s="44">
        <f t="shared" si="27"/>
        <v>-10.394361</v>
      </c>
    </row>
    <row r="103" spans="2:22" x14ac:dyDescent="0.25">
      <c r="B103" s="88">
        <v>20100000000</v>
      </c>
      <c r="C103" s="88">
        <v>-7.7312880000000002</v>
      </c>
      <c r="E103" s="89">
        <f t="shared" si="14"/>
        <v>20.7</v>
      </c>
      <c r="F103" s="89">
        <f t="shared" si="15"/>
        <v>-7.7330093</v>
      </c>
      <c r="G103" s="44">
        <f t="shared" si="16"/>
        <v>-7.8125567</v>
      </c>
      <c r="H103" s="44">
        <f t="shared" si="17"/>
        <v>-7.9544153</v>
      </c>
      <c r="I103" s="44">
        <f t="shared" si="18"/>
        <v>-8.4570264999999996</v>
      </c>
      <c r="J103" s="44">
        <f t="shared" si="19"/>
        <v>-9.1429767999999996</v>
      </c>
      <c r="K103" s="44">
        <f t="shared" si="20"/>
        <v>-10.198688000000001</v>
      </c>
      <c r="M103" s="88">
        <v>20100000000</v>
      </c>
      <c r="N103" s="88">
        <v>-8.6147842000000008</v>
      </c>
      <c r="P103" s="89">
        <f t="shared" si="21"/>
        <v>20.7</v>
      </c>
      <c r="Q103" s="89">
        <f t="shared" si="22"/>
        <v>-8.4084281999999995</v>
      </c>
      <c r="R103" s="44">
        <f t="shared" si="23"/>
        <v>-8.5684737999999996</v>
      </c>
      <c r="S103" s="44">
        <f t="shared" si="24"/>
        <v>-8.8162117000000002</v>
      </c>
      <c r="T103" s="44">
        <f t="shared" si="25"/>
        <v>-9.2752198999999997</v>
      </c>
      <c r="U103" s="44">
        <f t="shared" si="26"/>
        <v>-9.7856178000000007</v>
      </c>
      <c r="V103" s="44">
        <f t="shared" si="27"/>
        <v>-10.475828999999999</v>
      </c>
    </row>
    <row r="104" spans="2:22" x14ac:dyDescent="0.25">
      <c r="B104" s="88">
        <v>20250000000</v>
      </c>
      <c r="C104" s="88">
        <v>-7.7620668000000004</v>
      </c>
      <c r="E104" s="89">
        <f t="shared" si="14"/>
        <v>20.85</v>
      </c>
      <c r="F104" s="89">
        <f t="shared" si="15"/>
        <v>-7.7360810999999998</v>
      </c>
      <c r="G104" s="44">
        <f t="shared" si="16"/>
        <v>-7.8114442999999998</v>
      </c>
      <c r="H104" s="44">
        <f t="shared" si="17"/>
        <v>-7.9462460999999998</v>
      </c>
      <c r="I104" s="44">
        <f t="shared" si="18"/>
        <v>-8.3701018999999999</v>
      </c>
      <c r="J104" s="44">
        <f t="shared" si="19"/>
        <v>-8.9774674999999995</v>
      </c>
      <c r="K104" s="44">
        <f t="shared" si="20"/>
        <v>-9.8724936999999997</v>
      </c>
      <c r="M104" s="88">
        <v>20250000000</v>
      </c>
      <c r="N104" s="88">
        <v>-8.5229844999999997</v>
      </c>
      <c r="P104" s="89">
        <f t="shared" si="21"/>
        <v>20.85</v>
      </c>
      <c r="Q104" s="89">
        <f t="shared" si="22"/>
        <v>-8.4203320000000001</v>
      </c>
      <c r="R104" s="44">
        <f t="shared" si="23"/>
        <v>-8.5703831000000008</v>
      </c>
      <c r="S104" s="44">
        <f t="shared" si="24"/>
        <v>-8.7966814000000007</v>
      </c>
      <c r="T104" s="44">
        <f t="shared" si="25"/>
        <v>-9.2440671999999999</v>
      </c>
      <c r="U104" s="44">
        <f t="shared" si="26"/>
        <v>-9.7211666000000001</v>
      </c>
      <c r="V104" s="44">
        <f t="shared" si="27"/>
        <v>-10.386616999999999</v>
      </c>
    </row>
    <row r="105" spans="2:22" x14ac:dyDescent="0.25">
      <c r="B105" s="88">
        <v>20400000000</v>
      </c>
      <c r="C105" s="88">
        <v>-7.7568140000000003</v>
      </c>
      <c r="E105" s="89">
        <f t="shared" si="14"/>
        <v>21</v>
      </c>
      <c r="F105" s="89">
        <f t="shared" si="15"/>
        <v>-7.8028373999999996</v>
      </c>
      <c r="G105" s="44">
        <f t="shared" si="16"/>
        <v>-7.8984585000000003</v>
      </c>
      <c r="H105" s="44">
        <f t="shared" si="17"/>
        <v>-8.0548734999999994</v>
      </c>
      <c r="I105" s="44">
        <f t="shared" si="18"/>
        <v>-8.4631453000000008</v>
      </c>
      <c r="J105" s="44">
        <f t="shared" si="19"/>
        <v>-9.0453910999999998</v>
      </c>
      <c r="K105" s="44">
        <f t="shared" si="20"/>
        <v>-9.8942490000000003</v>
      </c>
      <c r="M105" s="88">
        <v>20400000000</v>
      </c>
      <c r="N105" s="88">
        <v>-8.4567412999999991</v>
      </c>
      <c r="P105" s="89">
        <f t="shared" si="21"/>
        <v>21</v>
      </c>
      <c r="Q105" s="89">
        <f t="shared" si="22"/>
        <v>-8.4651651000000001</v>
      </c>
      <c r="R105" s="44">
        <f t="shared" si="23"/>
        <v>-8.6026095999999992</v>
      </c>
      <c r="S105" s="44">
        <f t="shared" si="24"/>
        <v>-8.7780465999999997</v>
      </c>
      <c r="T105" s="44">
        <f t="shared" si="25"/>
        <v>-9.2087687999999996</v>
      </c>
      <c r="U105" s="44">
        <f t="shared" si="26"/>
        <v>-9.6384267999999995</v>
      </c>
      <c r="V105" s="44">
        <f t="shared" si="27"/>
        <v>-10.307122</v>
      </c>
    </row>
    <row r="106" spans="2:22" x14ac:dyDescent="0.25">
      <c r="B106" s="88">
        <v>20550000000</v>
      </c>
      <c r="C106" s="88">
        <v>-7.7183584999999999</v>
      </c>
      <c r="E106" s="89">
        <f t="shared" si="14"/>
        <v>21.15</v>
      </c>
      <c r="F106" s="89">
        <f t="shared" si="15"/>
        <v>-7.8495064000000001</v>
      </c>
      <c r="G106" s="44">
        <f t="shared" si="16"/>
        <v>-7.9343534</v>
      </c>
      <c r="H106" s="44">
        <f t="shared" si="17"/>
        <v>-8.0695677000000003</v>
      </c>
      <c r="I106" s="44">
        <f t="shared" si="18"/>
        <v>-8.3935747000000003</v>
      </c>
      <c r="J106" s="44">
        <f t="shared" si="19"/>
        <v>-8.8793696999999998</v>
      </c>
      <c r="K106" s="44">
        <f t="shared" si="20"/>
        <v>-9.6243715000000005</v>
      </c>
      <c r="M106" s="88">
        <v>20550000000</v>
      </c>
      <c r="N106" s="88">
        <v>-8.3905724999999993</v>
      </c>
      <c r="P106" s="89">
        <f t="shared" si="21"/>
        <v>21.15</v>
      </c>
      <c r="Q106" s="89">
        <f t="shared" si="22"/>
        <v>-8.4859656999999995</v>
      </c>
      <c r="R106" s="44">
        <f t="shared" si="23"/>
        <v>-8.6006575000000005</v>
      </c>
      <c r="S106" s="44">
        <f t="shared" si="24"/>
        <v>-8.7472363000000009</v>
      </c>
      <c r="T106" s="44">
        <f t="shared" si="25"/>
        <v>-9.0976925000000008</v>
      </c>
      <c r="U106" s="44">
        <f t="shared" si="26"/>
        <v>-9.5207958000000001</v>
      </c>
      <c r="V106" s="44">
        <f t="shared" si="27"/>
        <v>-10.258354000000001</v>
      </c>
    </row>
    <row r="107" spans="2:22" x14ac:dyDescent="0.25">
      <c r="B107" s="88">
        <v>20700000000</v>
      </c>
      <c r="C107" s="88">
        <v>-7.7330093</v>
      </c>
      <c r="E107" s="89">
        <f t="shared" si="14"/>
        <v>21.3</v>
      </c>
      <c r="F107" s="89">
        <f t="shared" si="15"/>
        <v>-7.9590287000000002</v>
      </c>
      <c r="G107" s="44">
        <f t="shared" si="16"/>
        <v>-8.0515947000000008</v>
      </c>
      <c r="H107" s="44">
        <f t="shared" si="17"/>
        <v>-8.1850071</v>
      </c>
      <c r="I107" s="44">
        <f t="shared" si="18"/>
        <v>-8.4802780000000002</v>
      </c>
      <c r="J107" s="44">
        <f t="shared" si="19"/>
        <v>-8.9178847999999995</v>
      </c>
      <c r="K107" s="44">
        <f t="shared" si="20"/>
        <v>-9.6503037999999997</v>
      </c>
      <c r="M107" s="88">
        <v>20700000000</v>
      </c>
      <c r="N107" s="88">
        <v>-8.4084281999999995</v>
      </c>
      <c r="P107" s="89">
        <f t="shared" si="21"/>
        <v>21.3</v>
      </c>
      <c r="Q107" s="89">
        <f t="shared" si="22"/>
        <v>-8.5039692000000002</v>
      </c>
      <c r="R107" s="44">
        <f t="shared" si="23"/>
        <v>-8.5755195999999998</v>
      </c>
      <c r="S107" s="44">
        <f t="shared" si="24"/>
        <v>-8.6571578999999996</v>
      </c>
      <c r="T107" s="44">
        <f t="shared" si="25"/>
        <v>-8.9206895999999993</v>
      </c>
      <c r="U107" s="44">
        <f t="shared" si="26"/>
        <v>-9.3019409</v>
      </c>
      <c r="V107" s="44">
        <f t="shared" si="27"/>
        <v>-10.041428</v>
      </c>
    </row>
    <row r="108" spans="2:22" x14ac:dyDescent="0.25">
      <c r="B108" s="88">
        <v>20850000000</v>
      </c>
      <c r="C108" s="88">
        <v>-7.7360810999999998</v>
      </c>
      <c r="E108" s="89">
        <f t="shared" si="14"/>
        <v>21.45</v>
      </c>
      <c r="F108" s="89">
        <f t="shared" si="15"/>
        <v>-8.0055695</v>
      </c>
      <c r="G108" s="44">
        <f t="shared" si="16"/>
        <v>-8.1051225999999996</v>
      </c>
      <c r="H108" s="44">
        <f t="shared" si="17"/>
        <v>-8.2189607999999996</v>
      </c>
      <c r="I108" s="44">
        <f t="shared" si="18"/>
        <v>-8.5005530999999994</v>
      </c>
      <c r="J108" s="44">
        <f t="shared" si="19"/>
        <v>-8.9580450000000003</v>
      </c>
      <c r="K108" s="44">
        <f t="shared" si="20"/>
        <v>-9.8068743000000005</v>
      </c>
      <c r="M108" s="88">
        <v>20850000000</v>
      </c>
      <c r="N108" s="88">
        <v>-8.4203320000000001</v>
      </c>
      <c r="P108" s="89">
        <f t="shared" si="21"/>
        <v>21.45</v>
      </c>
      <c r="Q108" s="89">
        <f t="shared" si="22"/>
        <v>-8.5095129000000007</v>
      </c>
      <c r="R108" s="44">
        <f t="shared" si="23"/>
        <v>-8.5511607999999999</v>
      </c>
      <c r="S108" s="44">
        <f t="shared" si="24"/>
        <v>-8.6186056000000004</v>
      </c>
      <c r="T108" s="44">
        <f t="shared" si="25"/>
        <v>-8.8458451999999994</v>
      </c>
      <c r="U108" s="44">
        <f t="shared" si="26"/>
        <v>-9.2142190999999993</v>
      </c>
      <c r="V108" s="44">
        <f t="shared" si="27"/>
        <v>-9.9665345999999992</v>
      </c>
    </row>
    <row r="109" spans="2:22" x14ac:dyDescent="0.25">
      <c r="B109" s="88">
        <v>21000000000</v>
      </c>
      <c r="C109" s="88">
        <v>-7.8028373999999996</v>
      </c>
      <c r="E109" s="89">
        <f t="shared" si="14"/>
        <v>21.6</v>
      </c>
      <c r="F109" s="89">
        <f t="shared" si="15"/>
        <v>-8.0581551000000005</v>
      </c>
      <c r="G109" s="44">
        <f t="shared" si="16"/>
        <v>-8.1401214999999993</v>
      </c>
      <c r="H109" s="44">
        <f t="shared" si="17"/>
        <v>-8.2228823000000002</v>
      </c>
      <c r="I109" s="44">
        <f t="shared" si="18"/>
        <v>-8.4974976000000009</v>
      </c>
      <c r="J109" s="44">
        <f t="shared" si="19"/>
        <v>-9.0047770000000007</v>
      </c>
      <c r="K109" s="44">
        <f t="shared" si="20"/>
        <v>-9.9914617999999997</v>
      </c>
      <c r="M109" s="88">
        <v>21000000000</v>
      </c>
      <c r="N109" s="88">
        <v>-8.4651651000000001</v>
      </c>
      <c r="P109" s="89">
        <f t="shared" si="21"/>
        <v>21.6</v>
      </c>
      <c r="Q109" s="89">
        <f t="shared" si="22"/>
        <v>-8.5020665999999991</v>
      </c>
      <c r="R109" s="44">
        <f t="shared" si="23"/>
        <v>-8.5259427999999993</v>
      </c>
      <c r="S109" s="44">
        <f t="shared" si="24"/>
        <v>-8.5728006000000008</v>
      </c>
      <c r="T109" s="44">
        <f t="shared" si="25"/>
        <v>-8.7475033</v>
      </c>
      <c r="U109" s="44">
        <f t="shared" si="26"/>
        <v>-9.0791397000000007</v>
      </c>
      <c r="V109" s="44">
        <f t="shared" si="27"/>
        <v>-9.7697152999999997</v>
      </c>
    </row>
    <row r="110" spans="2:22" x14ac:dyDescent="0.25">
      <c r="B110" s="88">
        <v>21150000000</v>
      </c>
      <c r="C110" s="88">
        <v>-7.8495064000000001</v>
      </c>
      <c r="E110" s="89">
        <f t="shared" si="14"/>
        <v>21.75</v>
      </c>
      <c r="F110" s="89">
        <f t="shared" si="15"/>
        <v>-8.0793467000000003</v>
      </c>
      <c r="G110" s="44">
        <f t="shared" si="16"/>
        <v>-8.1513252000000005</v>
      </c>
      <c r="H110" s="44">
        <f t="shared" si="17"/>
        <v>-8.2156134000000005</v>
      </c>
      <c r="I110" s="44">
        <f t="shared" si="18"/>
        <v>-8.5177239999999994</v>
      </c>
      <c r="J110" s="44">
        <f t="shared" si="19"/>
        <v>-9.1515512000000001</v>
      </c>
      <c r="K110" s="44">
        <f t="shared" si="20"/>
        <v>-10.39113</v>
      </c>
      <c r="M110" s="88">
        <v>21150000000</v>
      </c>
      <c r="N110" s="88">
        <v>-8.4859656999999995</v>
      </c>
      <c r="P110" s="89">
        <f t="shared" si="21"/>
        <v>21.75</v>
      </c>
      <c r="Q110" s="89">
        <f t="shared" si="22"/>
        <v>-8.5005035000000007</v>
      </c>
      <c r="R110" s="44">
        <f t="shared" si="23"/>
        <v>-8.5194769000000008</v>
      </c>
      <c r="S110" s="44">
        <f t="shared" si="24"/>
        <v>-8.5556926999999998</v>
      </c>
      <c r="T110" s="44">
        <f t="shared" si="25"/>
        <v>-8.7167788000000002</v>
      </c>
      <c r="U110" s="44">
        <f t="shared" si="26"/>
        <v>-9.0442581000000004</v>
      </c>
      <c r="V110" s="44">
        <f t="shared" si="27"/>
        <v>-9.6754798999999991</v>
      </c>
    </row>
    <row r="111" spans="2:22" x14ac:dyDescent="0.25">
      <c r="B111" s="88">
        <v>21300000000</v>
      </c>
      <c r="C111" s="88">
        <v>-7.9590287000000002</v>
      </c>
      <c r="E111" s="89">
        <f t="shared" si="14"/>
        <v>21.9</v>
      </c>
      <c r="F111" s="89">
        <f t="shared" si="15"/>
        <v>-8.0660229000000001</v>
      </c>
      <c r="G111" s="44">
        <f t="shared" si="16"/>
        <v>-8.1000174999999999</v>
      </c>
      <c r="H111" s="44">
        <f t="shared" si="17"/>
        <v>-8.1594896000000006</v>
      </c>
      <c r="I111" s="44">
        <f t="shared" si="18"/>
        <v>-8.4699907000000003</v>
      </c>
      <c r="J111" s="44">
        <f t="shared" si="19"/>
        <v>-9.2186126999999995</v>
      </c>
      <c r="K111" s="44">
        <f t="shared" si="20"/>
        <v>-10.653638000000001</v>
      </c>
      <c r="M111" s="88">
        <v>21300000000</v>
      </c>
      <c r="N111" s="88">
        <v>-8.5039692000000002</v>
      </c>
      <c r="P111" s="89">
        <f t="shared" si="21"/>
        <v>21.9</v>
      </c>
      <c r="Q111" s="89">
        <f t="shared" si="22"/>
        <v>-8.5098734</v>
      </c>
      <c r="R111" s="44">
        <f t="shared" si="23"/>
        <v>-8.5133696000000008</v>
      </c>
      <c r="S111" s="44">
        <f t="shared" si="24"/>
        <v>-8.5542611999999991</v>
      </c>
      <c r="T111" s="44">
        <f t="shared" si="25"/>
        <v>-8.7104692000000004</v>
      </c>
      <c r="U111" s="44">
        <f t="shared" si="26"/>
        <v>-9.0103253999999993</v>
      </c>
      <c r="V111" s="44">
        <f t="shared" si="27"/>
        <v>-9.5644168999999994</v>
      </c>
    </row>
    <row r="112" spans="2:22" x14ac:dyDescent="0.25">
      <c r="B112" s="88">
        <v>21450000000</v>
      </c>
      <c r="C112" s="88">
        <v>-8.0055695</v>
      </c>
      <c r="E112" s="89">
        <f t="shared" si="14"/>
        <v>22.05</v>
      </c>
      <c r="F112" s="89">
        <f t="shared" si="15"/>
        <v>-8.0620022000000002</v>
      </c>
      <c r="G112" s="44">
        <f t="shared" si="16"/>
        <v>-8.0967379000000008</v>
      </c>
      <c r="H112" s="44">
        <f t="shared" si="17"/>
        <v>-8.1572999999999993</v>
      </c>
      <c r="I112" s="44">
        <f t="shared" si="18"/>
        <v>-8.5288725000000003</v>
      </c>
      <c r="J112" s="44">
        <f t="shared" si="19"/>
        <v>-9.4281548999999991</v>
      </c>
      <c r="K112" s="44">
        <f t="shared" si="20"/>
        <v>-11.182926</v>
      </c>
      <c r="M112" s="88">
        <v>21450000000</v>
      </c>
      <c r="N112" s="88">
        <v>-8.5095129000000007</v>
      </c>
      <c r="P112" s="89">
        <f t="shared" si="21"/>
        <v>22.05</v>
      </c>
      <c r="Q112" s="89">
        <f t="shared" si="22"/>
        <v>-8.5296488000000004</v>
      </c>
      <c r="R112" s="44">
        <f t="shared" si="23"/>
        <v>-8.5357102999999999</v>
      </c>
      <c r="S112" s="44">
        <f t="shared" si="24"/>
        <v>-8.5701218000000008</v>
      </c>
      <c r="T112" s="44">
        <f t="shared" si="25"/>
        <v>-8.7231044999999998</v>
      </c>
      <c r="U112" s="44">
        <f t="shared" si="26"/>
        <v>-9.0071869000000007</v>
      </c>
      <c r="V112" s="44">
        <f t="shared" si="27"/>
        <v>-9.5300817000000002</v>
      </c>
    </row>
    <row r="113" spans="2:22" x14ac:dyDescent="0.25">
      <c r="B113" s="88">
        <v>21600000000</v>
      </c>
      <c r="C113" s="88">
        <v>-8.0581551000000005</v>
      </c>
      <c r="E113" s="89">
        <f t="shared" si="14"/>
        <v>22.2</v>
      </c>
      <c r="F113" s="89">
        <f t="shared" si="15"/>
        <v>-7.9416585</v>
      </c>
      <c r="G113" s="44">
        <f t="shared" si="16"/>
        <v>-7.9706067999999997</v>
      </c>
      <c r="H113" s="44">
        <f t="shared" si="17"/>
        <v>-8.0186385999999992</v>
      </c>
      <c r="I113" s="44">
        <f t="shared" si="18"/>
        <v>-8.4023962000000001</v>
      </c>
      <c r="J113" s="44">
        <f t="shared" si="19"/>
        <v>-9.3952302999999997</v>
      </c>
      <c r="K113" s="44">
        <f t="shared" si="20"/>
        <v>-11.381173</v>
      </c>
      <c r="M113" s="88">
        <v>21600000000</v>
      </c>
      <c r="N113" s="88">
        <v>-8.5020665999999991</v>
      </c>
      <c r="P113" s="89">
        <f t="shared" si="21"/>
        <v>22.2</v>
      </c>
      <c r="Q113" s="89">
        <f t="shared" si="22"/>
        <v>-8.5073852999999993</v>
      </c>
      <c r="R113" s="44">
        <f t="shared" si="23"/>
        <v>-8.5039063000000006</v>
      </c>
      <c r="S113" s="44">
        <f t="shared" si="24"/>
        <v>-8.5323706000000001</v>
      </c>
      <c r="T113" s="44">
        <f t="shared" si="25"/>
        <v>-8.6746005999999998</v>
      </c>
      <c r="U113" s="44">
        <f t="shared" si="26"/>
        <v>-8.969614</v>
      </c>
      <c r="V113" s="44">
        <f t="shared" si="27"/>
        <v>-9.4497900000000001</v>
      </c>
    </row>
    <row r="114" spans="2:22" x14ac:dyDescent="0.25">
      <c r="B114" s="88">
        <v>21750000000</v>
      </c>
      <c r="C114" s="88">
        <v>-8.0793467000000003</v>
      </c>
      <c r="E114" s="89">
        <f t="shared" si="14"/>
        <v>22.35</v>
      </c>
      <c r="F114" s="89">
        <f t="shared" si="15"/>
        <v>-7.8909025000000002</v>
      </c>
      <c r="G114" s="44">
        <f t="shared" si="16"/>
        <v>-7.9250068999999996</v>
      </c>
      <c r="H114" s="44">
        <f t="shared" si="17"/>
        <v>-7.9836321000000003</v>
      </c>
      <c r="I114" s="44">
        <f t="shared" si="18"/>
        <v>-8.4154453</v>
      </c>
      <c r="J114" s="44">
        <f t="shared" si="19"/>
        <v>-9.4963759999999997</v>
      </c>
      <c r="K114" s="44">
        <f t="shared" si="20"/>
        <v>-11.540827</v>
      </c>
      <c r="M114" s="88">
        <v>21750000000</v>
      </c>
      <c r="N114" s="88">
        <v>-8.5005035000000007</v>
      </c>
      <c r="P114" s="89">
        <f t="shared" si="21"/>
        <v>22.35</v>
      </c>
      <c r="Q114" s="89">
        <f t="shared" si="22"/>
        <v>-8.5308904999999999</v>
      </c>
      <c r="R114" s="44">
        <f t="shared" si="23"/>
        <v>-8.5334310999999996</v>
      </c>
      <c r="S114" s="44">
        <f t="shared" si="24"/>
        <v>-8.5815172000000004</v>
      </c>
      <c r="T114" s="44">
        <f t="shared" si="25"/>
        <v>-8.7438582999999994</v>
      </c>
      <c r="U114" s="44">
        <f t="shared" si="26"/>
        <v>-9.0361823999999995</v>
      </c>
      <c r="V114" s="44">
        <f t="shared" si="27"/>
        <v>-9.4714431999999995</v>
      </c>
    </row>
    <row r="115" spans="2:22" x14ac:dyDescent="0.25">
      <c r="B115" s="88">
        <v>21900000000</v>
      </c>
      <c r="C115" s="88">
        <v>-8.0660229000000001</v>
      </c>
      <c r="E115" s="89">
        <f t="shared" si="14"/>
        <v>22.5</v>
      </c>
      <c r="F115" s="89">
        <f t="shared" si="15"/>
        <v>-7.7755860999999999</v>
      </c>
      <c r="G115" s="44">
        <f t="shared" si="16"/>
        <v>-7.7954669000000001</v>
      </c>
      <c r="H115" s="44">
        <f t="shared" si="17"/>
        <v>-7.8446673999999996</v>
      </c>
      <c r="I115" s="44">
        <f t="shared" si="18"/>
        <v>-8.2862387000000002</v>
      </c>
      <c r="J115" s="44">
        <f t="shared" si="19"/>
        <v>-9.3703889999999994</v>
      </c>
      <c r="K115" s="44">
        <f t="shared" si="20"/>
        <v>-11.464060999999999</v>
      </c>
      <c r="M115" s="88">
        <v>21900000000</v>
      </c>
      <c r="N115" s="88">
        <v>-8.5098734</v>
      </c>
      <c r="P115" s="89">
        <f t="shared" si="21"/>
        <v>22.5</v>
      </c>
      <c r="Q115" s="89">
        <f t="shared" si="22"/>
        <v>-8.5907277999999998</v>
      </c>
      <c r="R115" s="44">
        <f t="shared" si="23"/>
        <v>-8.5925226000000006</v>
      </c>
      <c r="S115" s="44">
        <f t="shared" si="24"/>
        <v>-8.6434631</v>
      </c>
      <c r="T115" s="44">
        <f t="shared" si="25"/>
        <v>-8.8264531999999996</v>
      </c>
      <c r="U115" s="44">
        <f t="shared" si="26"/>
        <v>-9.1478195000000007</v>
      </c>
      <c r="V115" s="44">
        <f t="shared" si="27"/>
        <v>-9.5625342999999994</v>
      </c>
    </row>
    <row r="116" spans="2:22" x14ac:dyDescent="0.25">
      <c r="B116" s="88">
        <v>22050000000</v>
      </c>
      <c r="C116" s="88">
        <v>-8.0620022000000002</v>
      </c>
      <c r="E116" s="89">
        <f t="shared" si="14"/>
        <v>22.65</v>
      </c>
      <c r="F116" s="89">
        <f t="shared" si="15"/>
        <v>-7.7204018000000003</v>
      </c>
      <c r="G116" s="44">
        <f t="shared" si="16"/>
        <v>-7.7290029999999996</v>
      </c>
      <c r="H116" s="44">
        <f t="shared" si="17"/>
        <v>-7.7972655</v>
      </c>
      <c r="I116" s="44">
        <f t="shared" si="18"/>
        <v>-8.2350043999999993</v>
      </c>
      <c r="J116" s="44">
        <f t="shared" si="19"/>
        <v>-9.2753487000000003</v>
      </c>
      <c r="K116" s="44">
        <f t="shared" si="20"/>
        <v>-11.171430000000001</v>
      </c>
      <c r="M116" s="88">
        <v>22050000000</v>
      </c>
      <c r="N116" s="88">
        <v>-8.5296488000000004</v>
      </c>
      <c r="P116" s="89">
        <f t="shared" si="21"/>
        <v>22.65</v>
      </c>
      <c r="Q116" s="89">
        <f t="shared" si="22"/>
        <v>-8.6002884000000002</v>
      </c>
      <c r="R116" s="44">
        <f t="shared" si="23"/>
        <v>-8.6066856000000005</v>
      </c>
      <c r="S116" s="44">
        <f t="shared" si="24"/>
        <v>-8.6645155000000003</v>
      </c>
      <c r="T116" s="44">
        <f t="shared" si="25"/>
        <v>-8.8586874000000009</v>
      </c>
      <c r="U116" s="44">
        <f t="shared" si="26"/>
        <v>-9.1519670000000009</v>
      </c>
      <c r="V116" s="44">
        <f t="shared" si="27"/>
        <v>-9.5144576999999995</v>
      </c>
    </row>
    <row r="117" spans="2:22" x14ac:dyDescent="0.25">
      <c r="B117" s="88">
        <v>22200000000</v>
      </c>
      <c r="C117" s="88">
        <v>-7.9416585</v>
      </c>
      <c r="E117" s="89">
        <f t="shared" si="14"/>
        <v>22.8</v>
      </c>
      <c r="F117" s="89">
        <f t="shared" si="15"/>
        <v>-7.6501869999999998</v>
      </c>
      <c r="G117" s="44">
        <f t="shared" si="16"/>
        <v>-7.6483603000000002</v>
      </c>
      <c r="H117" s="44">
        <f t="shared" si="17"/>
        <v>-7.7091136000000002</v>
      </c>
      <c r="I117" s="44">
        <f t="shared" si="18"/>
        <v>-8.1170635000000004</v>
      </c>
      <c r="J117" s="44">
        <f t="shared" si="19"/>
        <v>-9.0454472999999993</v>
      </c>
      <c r="K117" s="44">
        <f t="shared" si="20"/>
        <v>-10.632356</v>
      </c>
      <c r="M117" s="88">
        <v>22200000000</v>
      </c>
      <c r="N117" s="88">
        <v>-8.5073852999999993</v>
      </c>
      <c r="P117" s="89">
        <f t="shared" si="21"/>
        <v>22.8</v>
      </c>
      <c r="Q117" s="89">
        <f t="shared" si="22"/>
        <v>-8.6658869000000003</v>
      </c>
      <c r="R117" s="44">
        <f t="shared" si="23"/>
        <v>-8.6937218000000005</v>
      </c>
      <c r="S117" s="44">
        <f t="shared" si="24"/>
        <v>-8.7645272999999992</v>
      </c>
      <c r="T117" s="44">
        <f t="shared" si="25"/>
        <v>-8.9703903</v>
      </c>
      <c r="U117" s="44">
        <f t="shared" si="26"/>
        <v>-9.2358828000000006</v>
      </c>
      <c r="V117" s="44">
        <f t="shared" si="27"/>
        <v>-9.5875825999999993</v>
      </c>
    </row>
    <row r="118" spans="2:22" x14ac:dyDescent="0.25">
      <c r="B118" s="88">
        <v>22350000000</v>
      </c>
      <c r="C118" s="88">
        <v>-7.8909025000000002</v>
      </c>
      <c r="E118" s="89">
        <f t="shared" si="14"/>
        <v>22.95</v>
      </c>
      <c r="F118" s="89">
        <f t="shared" si="15"/>
        <v>-7.5328188000000003</v>
      </c>
      <c r="G118" s="44">
        <f t="shared" si="16"/>
        <v>-7.5139417999999996</v>
      </c>
      <c r="H118" s="44">
        <f t="shared" si="17"/>
        <v>-7.5800605000000001</v>
      </c>
      <c r="I118" s="44">
        <f t="shared" si="18"/>
        <v>-7.9758139000000003</v>
      </c>
      <c r="J118" s="44">
        <f t="shared" si="19"/>
        <v>-8.7649802999999995</v>
      </c>
      <c r="K118" s="44">
        <f t="shared" si="20"/>
        <v>-10.082867</v>
      </c>
      <c r="M118" s="88">
        <v>22350000000</v>
      </c>
      <c r="N118" s="88">
        <v>-8.5308904999999999</v>
      </c>
      <c r="P118" s="89">
        <f t="shared" si="21"/>
        <v>22.95</v>
      </c>
      <c r="Q118" s="89">
        <f t="shared" si="22"/>
        <v>-8.6961841999999994</v>
      </c>
      <c r="R118" s="44">
        <f t="shared" si="23"/>
        <v>-8.7028732000000009</v>
      </c>
      <c r="S118" s="44">
        <f t="shared" si="24"/>
        <v>-8.7662554000000004</v>
      </c>
      <c r="T118" s="44">
        <f t="shared" si="25"/>
        <v>-8.9447880000000008</v>
      </c>
      <c r="U118" s="44">
        <f t="shared" si="26"/>
        <v>-9.1899300000000004</v>
      </c>
      <c r="V118" s="44">
        <f t="shared" si="27"/>
        <v>-9.5763025000000006</v>
      </c>
    </row>
    <row r="119" spans="2:22" x14ac:dyDescent="0.25">
      <c r="B119" s="88">
        <v>22500000000</v>
      </c>
      <c r="C119" s="88">
        <v>-7.7755860999999999</v>
      </c>
      <c r="E119" s="89">
        <f t="shared" si="14"/>
        <v>23.1</v>
      </c>
      <c r="F119" s="89">
        <f t="shared" si="15"/>
        <v>-7.4975100000000001</v>
      </c>
      <c r="G119" s="44">
        <f t="shared" si="16"/>
        <v>-7.5015682999999997</v>
      </c>
      <c r="H119" s="44">
        <f t="shared" si="17"/>
        <v>-7.5957546000000002</v>
      </c>
      <c r="I119" s="44">
        <f t="shared" si="18"/>
        <v>-8.0142135999999997</v>
      </c>
      <c r="J119" s="44">
        <f t="shared" si="19"/>
        <v>-8.7035245999999997</v>
      </c>
      <c r="K119" s="44">
        <f t="shared" si="20"/>
        <v>-9.7601042000000007</v>
      </c>
      <c r="M119" s="88">
        <v>22500000000</v>
      </c>
      <c r="N119" s="88">
        <v>-8.5907277999999998</v>
      </c>
      <c r="P119" s="89">
        <f t="shared" si="21"/>
        <v>23.1</v>
      </c>
      <c r="Q119" s="89">
        <f t="shared" si="22"/>
        <v>-8.6421337000000005</v>
      </c>
      <c r="R119" s="44">
        <f t="shared" si="23"/>
        <v>-8.6592455000000008</v>
      </c>
      <c r="S119" s="44">
        <f t="shared" si="24"/>
        <v>-8.7166519000000005</v>
      </c>
      <c r="T119" s="44">
        <f t="shared" si="25"/>
        <v>-8.8873280999999995</v>
      </c>
      <c r="U119" s="44">
        <f t="shared" si="26"/>
        <v>-9.1828623</v>
      </c>
      <c r="V119" s="44">
        <f t="shared" si="27"/>
        <v>-9.6282662999999999</v>
      </c>
    </row>
    <row r="120" spans="2:22" x14ac:dyDescent="0.25">
      <c r="B120" s="88">
        <v>22650000000</v>
      </c>
      <c r="C120" s="88">
        <v>-7.7204018000000003</v>
      </c>
      <c r="E120" s="89">
        <f t="shared" si="14"/>
        <v>23.25</v>
      </c>
      <c r="F120" s="89">
        <f t="shared" si="15"/>
        <v>-7.4107007999999999</v>
      </c>
      <c r="G120" s="44">
        <f t="shared" si="16"/>
        <v>-7.4084759</v>
      </c>
      <c r="H120" s="44">
        <f t="shared" si="17"/>
        <v>-7.5038508999999998</v>
      </c>
      <c r="I120" s="44">
        <f t="shared" si="18"/>
        <v>-7.8763747000000004</v>
      </c>
      <c r="J120" s="44">
        <f t="shared" si="19"/>
        <v>-8.4192028000000008</v>
      </c>
      <c r="K120" s="44">
        <f t="shared" si="20"/>
        <v>-9.2375106999999996</v>
      </c>
      <c r="M120" s="88">
        <v>22650000000</v>
      </c>
      <c r="N120" s="88">
        <v>-8.6002884000000002</v>
      </c>
      <c r="P120" s="89">
        <f t="shared" si="21"/>
        <v>23.25</v>
      </c>
      <c r="Q120" s="89">
        <f t="shared" si="22"/>
        <v>-8.5951815000000007</v>
      </c>
      <c r="R120" s="44">
        <f t="shared" si="23"/>
        <v>-8.6067313999999993</v>
      </c>
      <c r="S120" s="44">
        <f t="shared" si="24"/>
        <v>-8.6637582999999996</v>
      </c>
      <c r="T120" s="44">
        <f t="shared" si="25"/>
        <v>-8.8625813000000004</v>
      </c>
      <c r="U120" s="44">
        <f t="shared" si="26"/>
        <v>-9.1897038999999996</v>
      </c>
      <c r="V120" s="44">
        <f t="shared" si="27"/>
        <v>-9.7028399000000007</v>
      </c>
    </row>
    <row r="121" spans="2:22" x14ac:dyDescent="0.25">
      <c r="B121" s="88">
        <v>22800000000</v>
      </c>
      <c r="C121" s="88">
        <v>-7.6501869999999998</v>
      </c>
      <c r="E121" s="89">
        <f t="shared" si="14"/>
        <v>23.4</v>
      </c>
      <c r="F121" s="89">
        <f t="shared" si="15"/>
        <v>-7.3439584</v>
      </c>
      <c r="G121" s="44">
        <f t="shared" si="16"/>
        <v>-7.3636340999999996</v>
      </c>
      <c r="H121" s="44">
        <f t="shared" si="17"/>
        <v>-7.5090418000000003</v>
      </c>
      <c r="I121" s="44">
        <f t="shared" si="18"/>
        <v>-7.8522195999999997</v>
      </c>
      <c r="J121" s="44">
        <f t="shared" si="19"/>
        <v>-8.3266410999999998</v>
      </c>
      <c r="K121" s="44">
        <f t="shared" si="20"/>
        <v>-9.0129956999999994</v>
      </c>
      <c r="M121" s="88">
        <v>22800000000</v>
      </c>
      <c r="N121" s="88">
        <v>-8.6658869000000003</v>
      </c>
      <c r="P121" s="89">
        <f t="shared" si="21"/>
        <v>23.4</v>
      </c>
      <c r="Q121" s="89">
        <f t="shared" si="22"/>
        <v>-8.4530811000000003</v>
      </c>
      <c r="R121" s="44">
        <f t="shared" si="23"/>
        <v>-8.4640883999999996</v>
      </c>
      <c r="S121" s="44">
        <f t="shared" si="24"/>
        <v>-8.5362729999999996</v>
      </c>
      <c r="T121" s="44">
        <f t="shared" si="25"/>
        <v>-8.7745209000000006</v>
      </c>
      <c r="U121" s="44">
        <f t="shared" si="26"/>
        <v>-9.1657504999999997</v>
      </c>
      <c r="V121" s="44">
        <f t="shared" si="27"/>
        <v>-9.7499942999999991</v>
      </c>
    </row>
    <row r="122" spans="2:22" x14ac:dyDescent="0.25">
      <c r="B122" s="88">
        <v>22950000000</v>
      </c>
      <c r="C122" s="88">
        <v>-7.5328188000000003</v>
      </c>
      <c r="E122" s="89">
        <f t="shared" si="14"/>
        <v>23.55</v>
      </c>
      <c r="F122" s="89">
        <f t="shared" si="15"/>
        <v>-7.3302288000000004</v>
      </c>
      <c r="G122" s="44">
        <f t="shared" si="16"/>
        <v>-7.3409095000000004</v>
      </c>
      <c r="H122" s="44">
        <f t="shared" si="17"/>
        <v>-7.4628386000000004</v>
      </c>
      <c r="I122" s="44">
        <f t="shared" si="18"/>
        <v>-7.7804260000000003</v>
      </c>
      <c r="J122" s="44">
        <f t="shared" si="19"/>
        <v>-8.1593657000000004</v>
      </c>
      <c r="K122" s="44">
        <f t="shared" si="20"/>
        <v>-8.7191934999999994</v>
      </c>
      <c r="M122" s="88">
        <v>22950000000</v>
      </c>
      <c r="N122" s="88">
        <v>-8.6961841999999994</v>
      </c>
      <c r="P122" s="89">
        <f t="shared" si="21"/>
        <v>23.55</v>
      </c>
      <c r="Q122" s="89">
        <f t="shared" si="22"/>
        <v>-8.3857535999999993</v>
      </c>
      <c r="R122" s="44">
        <f t="shared" si="23"/>
        <v>-8.4137640000000005</v>
      </c>
      <c r="S122" s="44">
        <f t="shared" si="24"/>
        <v>-8.5382271000000003</v>
      </c>
      <c r="T122" s="44">
        <f t="shared" si="25"/>
        <v>-8.8791779999999996</v>
      </c>
      <c r="U122" s="44">
        <f t="shared" si="26"/>
        <v>-9.3533278000000006</v>
      </c>
      <c r="V122" s="44">
        <f t="shared" si="27"/>
        <v>-9.9969462999999994</v>
      </c>
    </row>
    <row r="123" spans="2:22" x14ac:dyDescent="0.25">
      <c r="B123" s="88">
        <v>23100000000</v>
      </c>
      <c r="C123" s="88">
        <v>-7.4975100000000001</v>
      </c>
      <c r="E123" s="89">
        <f t="shared" si="14"/>
        <v>23.7</v>
      </c>
      <c r="F123" s="89">
        <f t="shared" si="15"/>
        <v>-7.2878938</v>
      </c>
      <c r="G123" s="44">
        <f t="shared" si="16"/>
        <v>-7.3274888999999996</v>
      </c>
      <c r="H123" s="44">
        <f t="shared" si="17"/>
        <v>-7.5015016000000001</v>
      </c>
      <c r="I123" s="44">
        <f t="shared" si="18"/>
        <v>-7.8020338999999996</v>
      </c>
      <c r="J123" s="44">
        <f t="shared" si="19"/>
        <v>-8.1595096999999992</v>
      </c>
      <c r="K123" s="44">
        <f t="shared" si="20"/>
        <v>-8.6921043000000004</v>
      </c>
      <c r="M123" s="88">
        <v>23100000000</v>
      </c>
      <c r="N123" s="88">
        <v>-8.6421337000000005</v>
      </c>
      <c r="P123" s="89">
        <f t="shared" si="21"/>
        <v>23.7</v>
      </c>
      <c r="Q123" s="89">
        <f t="shared" si="22"/>
        <v>-8.2907677</v>
      </c>
      <c r="R123" s="44">
        <f t="shared" si="23"/>
        <v>-8.3287686999999995</v>
      </c>
      <c r="S123" s="44">
        <f t="shared" si="24"/>
        <v>-8.4779634000000001</v>
      </c>
      <c r="T123" s="44">
        <f t="shared" si="25"/>
        <v>-8.8199453000000005</v>
      </c>
      <c r="U123" s="44">
        <f t="shared" si="26"/>
        <v>-9.3060750999999993</v>
      </c>
      <c r="V123" s="44">
        <f t="shared" si="27"/>
        <v>-9.9909639000000006</v>
      </c>
    </row>
    <row r="124" spans="2:22" x14ac:dyDescent="0.25">
      <c r="B124" s="88">
        <v>23250000000</v>
      </c>
      <c r="C124" s="88">
        <v>-7.4107007999999999</v>
      </c>
      <c r="E124" s="89">
        <f t="shared" si="14"/>
        <v>23.85</v>
      </c>
      <c r="F124" s="89">
        <f t="shared" si="15"/>
        <v>-7.3071818000000004</v>
      </c>
      <c r="G124" s="44">
        <f t="shared" si="16"/>
        <v>-7.3531199000000003</v>
      </c>
      <c r="H124" s="44">
        <f t="shared" si="17"/>
        <v>-7.5234375</v>
      </c>
      <c r="I124" s="44">
        <f t="shared" si="18"/>
        <v>-7.8013024</v>
      </c>
      <c r="J124" s="44">
        <f t="shared" si="19"/>
        <v>-8.1214341999999995</v>
      </c>
      <c r="K124" s="44">
        <f t="shared" si="20"/>
        <v>-8.6695575999999992</v>
      </c>
      <c r="M124" s="88">
        <v>23250000000</v>
      </c>
      <c r="N124" s="88">
        <v>-8.5951815000000007</v>
      </c>
      <c r="P124" s="89">
        <f t="shared" si="21"/>
        <v>23.85</v>
      </c>
      <c r="Q124" s="89">
        <f t="shared" si="22"/>
        <v>-8.2980813999999992</v>
      </c>
      <c r="R124" s="44">
        <f t="shared" si="23"/>
        <v>-8.3516884000000005</v>
      </c>
      <c r="S124" s="44">
        <f t="shared" si="24"/>
        <v>-8.5221614999999993</v>
      </c>
      <c r="T124" s="44">
        <f t="shared" si="25"/>
        <v>-8.9054289000000004</v>
      </c>
      <c r="U124" s="44">
        <f t="shared" si="26"/>
        <v>-9.4452046999999997</v>
      </c>
      <c r="V124" s="44">
        <f t="shared" si="27"/>
        <v>-10.161016</v>
      </c>
    </row>
    <row r="125" spans="2:22" x14ac:dyDescent="0.25">
      <c r="B125" s="88">
        <v>23400000000</v>
      </c>
      <c r="C125" s="88">
        <v>-7.3439584</v>
      </c>
      <c r="E125" s="89">
        <f t="shared" si="14"/>
        <v>24</v>
      </c>
      <c r="F125" s="89">
        <f t="shared" si="15"/>
        <v>-7.2521367000000003</v>
      </c>
      <c r="G125" s="44">
        <f t="shared" si="16"/>
        <v>-7.2941475000000002</v>
      </c>
      <c r="H125" s="44">
        <f t="shared" si="17"/>
        <v>-7.4523802000000003</v>
      </c>
      <c r="I125" s="44">
        <f t="shared" si="18"/>
        <v>-7.7025990000000002</v>
      </c>
      <c r="J125" s="44">
        <f t="shared" si="19"/>
        <v>-8.0404882000000004</v>
      </c>
      <c r="K125" s="44">
        <f t="shared" si="20"/>
        <v>-8.6092148000000002</v>
      </c>
      <c r="M125" s="88">
        <v>23400000000</v>
      </c>
      <c r="N125" s="88">
        <v>-8.4530811000000003</v>
      </c>
      <c r="P125" s="89">
        <f t="shared" si="21"/>
        <v>24</v>
      </c>
      <c r="Q125" s="89">
        <f t="shared" si="22"/>
        <v>-8.3965806999999995</v>
      </c>
      <c r="R125" s="44">
        <f t="shared" si="23"/>
        <v>-8.4441710000000008</v>
      </c>
      <c r="S125" s="44">
        <f t="shared" si="24"/>
        <v>-8.6100730999999993</v>
      </c>
      <c r="T125" s="44">
        <f t="shared" si="25"/>
        <v>-8.9986104999999998</v>
      </c>
      <c r="U125" s="44">
        <f t="shared" si="26"/>
        <v>-9.5582027000000007</v>
      </c>
      <c r="V125" s="44">
        <f t="shared" si="27"/>
        <v>-10.305129000000001</v>
      </c>
    </row>
    <row r="126" spans="2:22" x14ac:dyDescent="0.25">
      <c r="B126" s="88">
        <v>23550000000</v>
      </c>
      <c r="C126" s="88">
        <v>-7.3302288000000004</v>
      </c>
      <c r="E126" s="89">
        <f t="shared" si="14"/>
        <v>24.15</v>
      </c>
      <c r="F126" s="89">
        <f t="shared" si="15"/>
        <v>-7.3407473999999997</v>
      </c>
      <c r="G126" s="44">
        <f t="shared" si="16"/>
        <v>-7.3843664999999996</v>
      </c>
      <c r="H126" s="44">
        <f t="shared" si="17"/>
        <v>-7.5468697999999996</v>
      </c>
      <c r="I126" s="44">
        <f t="shared" si="18"/>
        <v>-7.7961048999999996</v>
      </c>
      <c r="J126" s="44">
        <f t="shared" si="19"/>
        <v>-8.1189889999999991</v>
      </c>
      <c r="K126" s="44">
        <f t="shared" si="20"/>
        <v>-8.6834153999999995</v>
      </c>
      <c r="M126" s="88">
        <v>23550000000</v>
      </c>
      <c r="N126" s="88">
        <v>-8.3857535999999993</v>
      </c>
      <c r="P126" s="89">
        <f t="shared" si="21"/>
        <v>24.15</v>
      </c>
      <c r="Q126" s="89">
        <f t="shared" si="22"/>
        <v>-8.4822140000000008</v>
      </c>
      <c r="R126" s="44">
        <f t="shared" si="23"/>
        <v>-8.5333967000000008</v>
      </c>
      <c r="S126" s="44">
        <f t="shared" si="24"/>
        <v>-8.7337875</v>
      </c>
      <c r="T126" s="44">
        <f t="shared" si="25"/>
        <v>-9.1493777999999999</v>
      </c>
      <c r="U126" s="44">
        <f t="shared" si="26"/>
        <v>-9.7026005000000008</v>
      </c>
      <c r="V126" s="44">
        <f t="shared" si="27"/>
        <v>-10.439477999999999</v>
      </c>
    </row>
    <row r="127" spans="2:22" x14ac:dyDescent="0.25">
      <c r="B127" s="88">
        <v>23700000000</v>
      </c>
      <c r="C127" s="88">
        <v>-7.2878938</v>
      </c>
      <c r="E127" s="89">
        <f t="shared" si="14"/>
        <v>24.3</v>
      </c>
      <c r="F127" s="89">
        <f t="shared" si="15"/>
        <v>-7.3685193</v>
      </c>
      <c r="G127" s="44">
        <f t="shared" si="16"/>
        <v>-7.4228500999999998</v>
      </c>
      <c r="H127" s="44">
        <f t="shared" si="17"/>
        <v>-7.5561284999999998</v>
      </c>
      <c r="I127" s="44">
        <f t="shared" si="18"/>
        <v>-7.8170900000000003</v>
      </c>
      <c r="J127" s="44">
        <f t="shared" si="19"/>
        <v>-8.1778946000000001</v>
      </c>
      <c r="K127" s="44">
        <f t="shared" si="20"/>
        <v>-8.8129930000000005</v>
      </c>
      <c r="M127" s="88">
        <v>23700000000</v>
      </c>
      <c r="N127" s="88">
        <v>-8.2907677</v>
      </c>
      <c r="P127" s="89">
        <f t="shared" si="21"/>
        <v>24.3</v>
      </c>
      <c r="Q127" s="89">
        <f t="shared" si="22"/>
        <v>-8.6757088000000007</v>
      </c>
      <c r="R127" s="44">
        <f t="shared" si="23"/>
        <v>-8.7412127999999996</v>
      </c>
      <c r="S127" s="44">
        <f t="shared" si="24"/>
        <v>-8.9545107000000002</v>
      </c>
      <c r="T127" s="44">
        <f t="shared" si="25"/>
        <v>-9.3809032000000006</v>
      </c>
      <c r="U127" s="44">
        <f t="shared" si="26"/>
        <v>-9.9575013999999999</v>
      </c>
      <c r="V127" s="44">
        <f t="shared" si="27"/>
        <v>-10.714740000000001</v>
      </c>
    </row>
    <row r="128" spans="2:22" x14ac:dyDescent="0.25">
      <c r="B128" s="88">
        <v>23850000000</v>
      </c>
      <c r="C128" s="88">
        <v>-7.3071818000000004</v>
      </c>
      <c r="E128" s="89">
        <f t="shared" si="14"/>
        <v>24.45</v>
      </c>
      <c r="F128" s="89">
        <f t="shared" si="15"/>
        <v>-7.4276933999999999</v>
      </c>
      <c r="G128" s="44">
        <f t="shared" si="16"/>
        <v>-7.4975852999999999</v>
      </c>
      <c r="H128" s="44">
        <f t="shared" si="17"/>
        <v>-7.6451568999999999</v>
      </c>
      <c r="I128" s="44">
        <f t="shared" si="18"/>
        <v>-7.9349160000000003</v>
      </c>
      <c r="J128" s="44">
        <f t="shared" si="19"/>
        <v>-8.3647766000000008</v>
      </c>
      <c r="K128" s="44">
        <f t="shared" si="20"/>
        <v>-9.0434570000000001</v>
      </c>
      <c r="M128" s="88">
        <v>23850000000</v>
      </c>
      <c r="N128" s="88">
        <v>-8.2980813999999992</v>
      </c>
      <c r="P128" s="89">
        <f t="shared" si="21"/>
        <v>24.45</v>
      </c>
      <c r="Q128" s="89">
        <f t="shared" si="22"/>
        <v>-8.7291907999999996</v>
      </c>
      <c r="R128" s="44">
        <f t="shared" si="23"/>
        <v>-8.7892302999999998</v>
      </c>
      <c r="S128" s="44">
        <f t="shared" si="24"/>
        <v>-9.0083122000000007</v>
      </c>
      <c r="T128" s="44">
        <f t="shared" si="25"/>
        <v>-9.4320745000000006</v>
      </c>
      <c r="U128" s="44">
        <f t="shared" si="26"/>
        <v>-9.9985800000000005</v>
      </c>
      <c r="V128" s="44">
        <f t="shared" si="27"/>
        <v>-10.725559000000001</v>
      </c>
    </row>
    <row r="129" spans="2:22" x14ac:dyDescent="0.25">
      <c r="B129" s="88">
        <v>24000000000</v>
      </c>
      <c r="C129" s="88">
        <v>-7.2521367000000003</v>
      </c>
      <c r="E129" s="89">
        <f t="shared" si="14"/>
        <v>24.6</v>
      </c>
      <c r="F129" s="89">
        <f t="shared" si="15"/>
        <v>-7.5306100999999996</v>
      </c>
      <c r="G129" s="44">
        <f t="shared" si="16"/>
        <v>-7.6025467000000004</v>
      </c>
      <c r="H129" s="44">
        <f t="shared" si="17"/>
        <v>-7.7319765</v>
      </c>
      <c r="I129" s="44">
        <f t="shared" si="18"/>
        <v>-8.0001067999999993</v>
      </c>
      <c r="J129" s="44">
        <f t="shared" si="19"/>
        <v>-8.3855553</v>
      </c>
      <c r="K129" s="44">
        <f t="shared" si="20"/>
        <v>-9.0523758000000001</v>
      </c>
      <c r="M129" s="88">
        <v>24000000000</v>
      </c>
      <c r="N129" s="88">
        <v>-8.3965806999999995</v>
      </c>
      <c r="P129" s="89">
        <f t="shared" si="21"/>
        <v>24.6</v>
      </c>
      <c r="Q129" s="89">
        <f t="shared" si="22"/>
        <v>-8.8202990999999997</v>
      </c>
      <c r="R129" s="44">
        <f t="shared" si="23"/>
        <v>-8.9106263999999999</v>
      </c>
      <c r="S129" s="44">
        <f t="shared" si="24"/>
        <v>-9.1931838999999993</v>
      </c>
      <c r="T129" s="44">
        <f t="shared" si="25"/>
        <v>-9.6401138</v>
      </c>
      <c r="U129" s="44">
        <f t="shared" si="26"/>
        <v>-10.173396</v>
      </c>
      <c r="V129" s="44">
        <f t="shared" si="27"/>
        <v>-10.909765</v>
      </c>
    </row>
    <row r="130" spans="2:22" x14ac:dyDescent="0.25">
      <c r="B130" s="88">
        <v>24150000000</v>
      </c>
      <c r="C130" s="88">
        <v>-7.3407473999999997</v>
      </c>
      <c r="E130" s="89">
        <f t="shared" si="14"/>
        <v>24.75</v>
      </c>
      <c r="F130" s="89">
        <f t="shared" si="15"/>
        <v>-7.6124830000000001</v>
      </c>
      <c r="G130" s="44">
        <f t="shared" si="16"/>
        <v>-7.6993083999999996</v>
      </c>
      <c r="H130" s="44">
        <f t="shared" si="17"/>
        <v>-7.8280573000000002</v>
      </c>
      <c r="I130" s="44">
        <f t="shared" si="18"/>
        <v>-8.0969276000000008</v>
      </c>
      <c r="J130" s="44">
        <f t="shared" si="19"/>
        <v>-8.5500773999999993</v>
      </c>
      <c r="K130" s="44">
        <f t="shared" si="20"/>
        <v>-9.3108863999999993</v>
      </c>
      <c r="M130" s="88">
        <v>24150000000</v>
      </c>
      <c r="N130" s="88">
        <v>-8.4822140000000008</v>
      </c>
      <c r="P130" s="89">
        <f t="shared" si="21"/>
        <v>24.75</v>
      </c>
      <c r="Q130" s="89">
        <f t="shared" si="22"/>
        <v>-8.9419765000000009</v>
      </c>
      <c r="R130" s="44">
        <f t="shared" si="23"/>
        <v>-9.0605469000000003</v>
      </c>
      <c r="S130" s="44">
        <f t="shared" si="24"/>
        <v>-9.3777676000000003</v>
      </c>
      <c r="T130" s="44">
        <f t="shared" si="25"/>
        <v>-9.8296051000000002</v>
      </c>
      <c r="U130" s="44">
        <f t="shared" si="26"/>
        <v>-10.361026000000001</v>
      </c>
      <c r="V130" s="44">
        <f t="shared" si="27"/>
        <v>-11.129987</v>
      </c>
    </row>
    <row r="131" spans="2:22" x14ac:dyDescent="0.25">
      <c r="B131" s="88">
        <v>24300000000</v>
      </c>
      <c r="C131" s="88">
        <v>-7.3685193</v>
      </c>
      <c r="E131" s="89">
        <f t="shared" si="14"/>
        <v>24.9</v>
      </c>
      <c r="F131" s="89">
        <f t="shared" si="15"/>
        <v>-7.6906176000000004</v>
      </c>
      <c r="G131" s="44">
        <f t="shared" si="16"/>
        <v>-7.7743893000000002</v>
      </c>
      <c r="H131" s="44">
        <f t="shared" si="17"/>
        <v>-7.8989257999999998</v>
      </c>
      <c r="I131" s="44">
        <f t="shared" si="18"/>
        <v>-8.1558122999999991</v>
      </c>
      <c r="J131" s="44">
        <f t="shared" si="19"/>
        <v>-8.5768603999999993</v>
      </c>
      <c r="K131" s="44">
        <f t="shared" si="20"/>
        <v>-9.3884325000000004</v>
      </c>
      <c r="M131" s="88">
        <v>24300000000</v>
      </c>
      <c r="N131" s="88">
        <v>-8.6757088000000007</v>
      </c>
      <c r="P131" s="89">
        <f t="shared" si="21"/>
        <v>24.9</v>
      </c>
      <c r="Q131" s="89">
        <f t="shared" si="22"/>
        <v>-9.1500091999999995</v>
      </c>
      <c r="R131" s="44">
        <f t="shared" si="23"/>
        <v>-9.3167399999999994</v>
      </c>
      <c r="S131" s="44">
        <f t="shared" si="24"/>
        <v>-9.6426114999999992</v>
      </c>
      <c r="T131" s="44">
        <f t="shared" si="25"/>
        <v>-10.104341</v>
      </c>
      <c r="U131" s="44">
        <f t="shared" si="26"/>
        <v>-10.635099</v>
      </c>
      <c r="V131" s="44">
        <f t="shared" si="27"/>
        <v>-11.445449</v>
      </c>
    </row>
    <row r="132" spans="2:22" x14ac:dyDescent="0.25">
      <c r="B132" s="88">
        <v>24450000000</v>
      </c>
      <c r="C132" s="88">
        <v>-7.4276933999999999</v>
      </c>
      <c r="E132" s="89">
        <f t="shared" si="14"/>
        <v>25.05</v>
      </c>
      <c r="F132" s="89">
        <f t="shared" si="15"/>
        <v>-7.6849952000000004</v>
      </c>
      <c r="G132" s="44">
        <f t="shared" si="16"/>
        <v>-7.7651424000000002</v>
      </c>
      <c r="H132" s="44">
        <f t="shared" si="17"/>
        <v>-7.8865080000000001</v>
      </c>
      <c r="I132" s="44">
        <f t="shared" si="18"/>
        <v>-8.1217976000000007</v>
      </c>
      <c r="J132" s="44">
        <f t="shared" si="19"/>
        <v>-8.5117474000000009</v>
      </c>
      <c r="K132" s="44">
        <f t="shared" si="20"/>
        <v>-9.2010202000000003</v>
      </c>
      <c r="M132" s="88">
        <v>24450000000</v>
      </c>
      <c r="N132" s="88">
        <v>-8.7291907999999996</v>
      </c>
      <c r="P132" s="89">
        <f t="shared" si="21"/>
        <v>25.05</v>
      </c>
      <c r="Q132" s="89">
        <f t="shared" si="22"/>
        <v>-9.4182854000000003</v>
      </c>
      <c r="R132" s="44">
        <f t="shared" si="23"/>
        <v>-9.6423635000000001</v>
      </c>
      <c r="S132" s="44">
        <f t="shared" si="24"/>
        <v>-9.9139891000000002</v>
      </c>
      <c r="T132" s="44">
        <f t="shared" si="25"/>
        <v>-10.369282</v>
      </c>
      <c r="U132" s="44">
        <f t="shared" si="26"/>
        <v>-10.897145999999999</v>
      </c>
      <c r="V132" s="44">
        <f t="shared" si="27"/>
        <v>-11.58117</v>
      </c>
    </row>
    <row r="133" spans="2:22" x14ac:dyDescent="0.25">
      <c r="B133" s="88">
        <v>24600000000</v>
      </c>
      <c r="C133" s="88">
        <v>-7.5306100999999996</v>
      </c>
      <c r="E133" s="89">
        <f t="shared" ref="E133:E196" si="28">B137/1000000000</f>
        <v>25.2</v>
      </c>
      <c r="F133" s="89">
        <f t="shared" ref="F133:F196" si="29">C137</f>
        <v>-7.7842250000000002</v>
      </c>
      <c r="G133" s="44">
        <f t="shared" ref="G133:G196" si="30">C343</f>
        <v>-7.8776602999999996</v>
      </c>
      <c r="H133" s="44">
        <f t="shared" ref="H133:H196" si="31">C549</f>
        <v>-8.0058842000000006</v>
      </c>
      <c r="I133" s="44">
        <f t="shared" ref="I133:I196" si="32">C755</f>
        <v>-8.2524899999999999</v>
      </c>
      <c r="J133" s="44">
        <f t="shared" ref="J133:J196" si="33">C961</f>
        <v>-8.6660728000000002</v>
      </c>
      <c r="K133" s="44">
        <f t="shared" ref="K133:K196" si="34">C1167</f>
        <v>-9.5627575</v>
      </c>
      <c r="M133" s="88">
        <v>24600000000</v>
      </c>
      <c r="N133" s="88">
        <v>-8.8202990999999997</v>
      </c>
      <c r="P133" s="89">
        <f t="shared" si="21"/>
        <v>25.2</v>
      </c>
      <c r="Q133" s="89">
        <f t="shared" si="22"/>
        <v>-9.6380996999999997</v>
      </c>
      <c r="R133" s="44">
        <f t="shared" si="23"/>
        <v>-9.8616247000000001</v>
      </c>
      <c r="S133" s="44">
        <f t="shared" si="24"/>
        <v>-10.106453999999999</v>
      </c>
      <c r="T133" s="44">
        <f t="shared" si="25"/>
        <v>-10.508578</v>
      </c>
      <c r="U133" s="44">
        <f t="shared" si="26"/>
        <v>-11.034599</v>
      </c>
      <c r="V133" s="44">
        <f t="shared" si="27"/>
        <v>-11.829485</v>
      </c>
    </row>
    <row r="134" spans="2:22" x14ac:dyDescent="0.25">
      <c r="B134" s="88">
        <v>24750000000</v>
      </c>
      <c r="C134" s="88">
        <v>-7.6124830000000001</v>
      </c>
      <c r="E134" s="89">
        <f t="shared" si="28"/>
        <v>25.35</v>
      </c>
      <c r="F134" s="89">
        <f t="shared" si="29"/>
        <v>-7.8326992999999998</v>
      </c>
      <c r="G134" s="44">
        <f t="shared" si="30"/>
        <v>-7.9389152999999997</v>
      </c>
      <c r="H134" s="44">
        <f t="shared" si="31"/>
        <v>-8.0722302999999993</v>
      </c>
      <c r="I134" s="44">
        <f t="shared" si="32"/>
        <v>-8.3352804000000003</v>
      </c>
      <c r="J134" s="44">
        <f t="shared" si="33"/>
        <v>-8.7750359000000007</v>
      </c>
      <c r="K134" s="44">
        <f t="shared" si="34"/>
        <v>-9.7491465000000002</v>
      </c>
      <c r="M134" s="88">
        <v>24750000000</v>
      </c>
      <c r="N134" s="88">
        <v>-8.9419765000000009</v>
      </c>
      <c r="P134" s="89">
        <f t="shared" ref="P134:P197" si="35">M138/1000000000</f>
        <v>25.35</v>
      </c>
      <c r="Q134" s="89">
        <f t="shared" ref="Q134:Q197" si="36">N138</f>
        <v>-9.7827786999999997</v>
      </c>
      <c r="R134" s="44">
        <f t="shared" ref="R134:R197" si="37">N344</f>
        <v>-9.9625883000000002</v>
      </c>
      <c r="S134" s="44">
        <f t="shared" ref="S134:S197" si="38">N550</f>
        <v>-10.170252</v>
      </c>
      <c r="T134" s="44">
        <f t="shared" ref="T134:T197" si="39">N756</f>
        <v>-10.505388</v>
      </c>
      <c r="U134" s="44">
        <f t="shared" ref="U134:U197" si="40">N962</f>
        <v>-11.006411999999999</v>
      </c>
      <c r="V134" s="44">
        <f t="shared" ref="V134:V197" si="41">N1168</f>
        <v>-11.717789</v>
      </c>
    </row>
    <row r="135" spans="2:22" x14ac:dyDescent="0.25">
      <c r="B135" s="88">
        <v>24900000000</v>
      </c>
      <c r="C135" s="88">
        <v>-7.6906176000000004</v>
      </c>
      <c r="E135" s="89">
        <f t="shared" si="28"/>
        <v>25.5</v>
      </c>
      <c r="F135" s="89">
        <f t="shared" si="29"/>
        <v>-7.8482913999999999</v>
      </c>
      <c r="G135" s="44">
        <f t="shared" si="30"/>
        <v>-7.9315046999999996</v>
      </c>
      <c r="H135" s="44">
        <f t="shared" si="31"/>
        <v>-8.0401068000000002</v>
      </c>
      <c r="I135" s="44">
        <f t="shared" si="32"/>
        <v>-8.3010979000000003</v>
      </c>
      <c r="J135" s="44">
        <f t="shared" si="33"/>
        <v>-8.7768984000000003</v>
      </c>
      <c r="K135" s="44">
        <f t="shared" si="34"/>
        <v>-9.7910213000000006</v>
      </c>
      <c r="M135" s="88">
        <v>24900000000</v>
      </c>
      <c r="N135" s="88">
        <v>-9.1500091999999995</v>
      </c>
      <c r="P135" s="89">
        <f t="shared" si="35"/>
        <v>25.5</v>
      </c>
      <c r="Q135" s="89">
        <f t="shared" si="36"/>
        <v>-9.8431519999999999</v>
      </c>
      <c r="R135" s="44">
        <f t="shared" si="37"/>
        <v>-9.9943190000000008</v>
      </c>
      <c r="S135" s="44">
        <f t="shared" si="38"/>
        <v>-10.168335000000001</v>
      </c>
      <c r="T135" s="44">
        <f t="shared" si="39"/>
        <v>-10.471382</v>
      </c>
      <c r="U135" s="44">
        <f t="shared" si="40"/>
        <v>-10.92224</v>
      </c>
      <c r="V135" s="44">
        <f t="shared" si="41"/>
        <v>-11.505195000000001</v>
      </c>
    </row>
    <row r="136" spans="2:22" x14ac:dyDescent="0.25">
      <c r="B136" s="88">
        <v>25050000000</v>
      </c>
      <c r="C136" s="88">
        <v>-7.6849952000000004</v>
      </c>
      <c r="E136" s="89">
        <f t="shared" si="28"/>
        <v>25.65</v>
      </c>
      <c r="F136" s="89">
        <f t="shared" si="29"/>
        <v>-7.7846599000000003</v>
      </c>
      <c r="G136" s="44">
        <f t="shared" si="30"/>
        <v>-7.8649139000000003</v>
      </c>
      <c r="H136" s="44">
        <f t="shared" si="31"/>
        <v>-7.9628205000000003</v>
      </c>
      <c r="I136" s="44">
        <f t="shared" si="32"/>
        <v>-8.2125834999999991</v>
      </c>
      <c r="J136" s="44">
        <f t="shared" si="33"/>
        <v>-8.7261609999999994</v>
      </c>
      <c r="K136" s="44">
        <f t="shared" si="34"/>
        <v>-10.048087000000001</v>
      </c>
      <c r="M136" s="88">
        <v>25050000000</v>
      </c>
      <c r="N136" s="88">
        <v>-9.4182854000000003</v>
      </c>
      <c r="P136" s="89">
        <f t="shared" si="35"/>
        <v>25.65</v>
      </c>
      <c r="Q136" s="89">
        <f t="shared" si="36"/>
        <v>-9.8394814000000004</v>
      </c>
      <c r="R136" s="44">
        <f t="shared" si="37"/>
        <v>-9.9696589000000007</v>
      </c>
      <c r="S136" s="44">
        <f t="shared" si="38"/>
        <v>-10.112265000000001</v>
      </c>
      <c r="T136" s="44">
        <f t="shared" si="39"/>
        <v>-10.384083</v>
      </c>
      <c r="U136" s="44">
        <f t="shared" si="40"/>
        <v>-10.779961</v>
      </c>
      <c r="V136" s="44">
        <f t="shared" si="41"/>
        <v>-11.374829999999999</v>
      </c>
    </row>
    <row r="137" spans="2:22" x14ac:dyDescent="0.25">
      <c r="B137" s="88">
        <v>25200000000</v>
      </c>
      <c r="C137" s="88">
        <v>-7.7842250000000002</v>
      </c>
      <c r="E137" s="89">
        <f t="shared" si="28"/>
        <v>25.8</v>
      </c>
      <c r="F137" s="89">
        <f t="shared" si="29"/>
        <v>-7.7914494999999997</v>
      </c>
      <c r="G137" s="44">
        <f t="shared" si="30"/>
        <v>-7.8519100999999996</v>
      </c>
      <c r="H137" s="44">
        <f t="shared" si="31"/>
        <v>-7.9394641000000004</v>
      </c>
      <c r="I137" s="44">
        <f t="shared" si="32"/>
        <v>-8.1849393999999993</v>
      </c>
      <c r="J137" s="44">
        <f t="shared" si="33"/>
        <v>-8.6853981000000005</v>
      </c>
      <c r="K137" s="44">
        <f t="shared" si="34"/>
        <v>-9.9975967000000008</v>
      </c>
      <c r="M137" s="88">
        <v>25200000000</v>
      </c>
      <c r="N137" s="88">
        <v>-9.6380996999999997</v>
      </c>
      <c r="P137" s="89">
        <f t="shared" si="35"/>
        <v>25.8</v>
      </c>
      <c r="Q137" s="89">
        <f t="shared" si="36"/>
        <v>-9.7997150000000008</v>
      </c>
      <c r="R137" s="44">
        <f t="shared" si="37"/>
        <v>-9.9036217000000004</v>
      </c>
      <c r="S137" s="44">
        <f t="shared" si="38"/>
        <v>-10.044890000000001</v>
      </c>
      <c r="T137" s="44">
        <f t="shared" si="39"/>
        <v>-10.319689</v>
      </c>
      <c r="U137" s="44">
        <f t="shared" si="40"/>
        <v>-10.696495000000001</v>
      </c>
      <c r="V137" s="44">
        <f t="shared" si="41"/>
        <v>-11.210288</v>
      </c>
    </row>
    <row r="138" spans="2:22" x14ac:dyDescent="0.25">
      <c r="B138" s="88">
        <v>25350000000</v>
      </c>
      <c r="C138" s="88">
        <v>-7.8326992999999998</v>
      </c>
      <c r="E138" s="89">
        <f t="shared" si="28"/>
        <v>25.95</v>
      </c>
      <c r="F138" s="89">
        <f t="shared" si="29"/>
        <v>-7.7529497000000003</v>
      </c>
      <c r="G138" s="44">
        <f t="shared" si="30"/>
        <v>-7.7753724999999996</v>
      </c>
      <c r="H138" s="44">
        <f t="shared" si="31"/>
        <v>-7.8265848</v>
      </c>
      <c r="I138" s="44">
        <f t="shared" si="32"/>
        <v>-7.9885149000000002</v>
      </c>
      <c r="J138" s="44">
        <f t="shared" si="33"/>
        <v>-8.3550453000000005</v>
      </c>
      <c r="K138" s="44">
        <f t="shared" si="34"/>
        <v>-9.4399490000000004</v>
      </c>
      <c r="M138" s="88">
        <v>25350000000</v>
      </c>
      <c r="N138" s="88">
        <v>-9.7827786999999997</v>
      </c>
      <c r="P138" s="89">
        <f t="shared" si="35"/>
        <v>25.95</v>
      </c>
      <c r="Q138" s="89">
        <f t="shared" si="36"/>
        <v>-9.8613663000000003</v>
      </c>
      <c r="R138" s="44">
        <f t="shared" si="37"/>
        <v>-9.9703999000000003</v>
      </c>
      <c r="S138" s="44">
        <f t="shared" si="38"/>
        <v>-10.119600999999999</v>
      </c>
      <c r="T138" s="44">
        <f t="shared" si="39"/>
        <v>-10.397740000000001</v>
      </c>
      <c r="U138" s="44">
        <f t="shared" si="40"/>
        <v>-10.781442</v>
      </c>
      <c r="V138" s="44">
        <f t="shared" si="41"/>
        <v>-11.276040999999999</v>
      </c>
    </row>
    <row r="139" spans="2:22" x14ac:dyDescent="0.25">
      <c r="B139" s="88">
        <v>25500000000</v>
      </c>
      <c r="C139" s="88">
        <v>-7.8482913999999999</v>
      </c>
      <c r="E139" s="89">
        <f t="shared" si="28"/>
        <v>26.1</v>
      </c>
      <c r="F139" s="89">
        <f t="shared" si="29"/>
        <v>-7.7432599</v>
      </c>
      <c r="G139" s="44">
        <f t="shared" si="30"/>
        <v>-7.7626714999999997</v>
      </c>
      <c r="H139" s="44">
        <f t="shared" si="31"/>
        <v>-7.8123975000000003</v>
      </c>
      <c r="I139" s="44">
        <f t="shared" si="32"/>
        <v>-7.9358034000000002</v>
      </c>
      <c r="J139" s="44">
        <f t="shared" si="33"/>
        <v>-8.2289972000000002</v>
      </c>
      <c r="K139" s="44">
        <f t="shared" si="34"/>
        <v>-9.1430368000000009</v>
      </c>
      <c r="M139" s="88">
        <v>25500000000</v>
      </c>
      <c r="N139" s="88">
        <v>-9.8431519999999999</v>
      </c>
      <c r="P139" s="89">
        <f t="shared" si="35"/>
        <v>26.1</v>
      </c>
      <c r="Q139" s="89">
        <f t="shared" si="36"/>
        <v>-9.7958964999999996</v>
      </c>
      <c r="R139" s="44">
        <f t="shared" si="37"/>
        <v>-9.8879851999999993</v>
      </c>
      <c r="S139" s="44">
        <f t="shared" si="38"/>
        <v>-10.052210000000001</v>
      </c>
      <c r="T139" s="44">
        <f t="shared" si="39"/>
        <v>-10.334752</v>
      </c>
      <c r="U139" s="44">
        <f t="shared" si="40"/>
        <v>-10.723715</v>
      </c>
      <c r="V139" s="44">
        <f t="shared" si="41"/>
        <v>-11.19136</v>
      </c>
    </row>
    <row r="140" spans="2:22" x14ac:dyDescent="0.25">
      <c r="B140" s="88">
        <v>25650000000</v>
      </c>
      <c r="C140" s="88">
        <v>-7.7846599000000003</v>
      </c>
      <c r="E140" s="89">
        <f t="shared" si="28"/>
        <v>26.25</v>
      </c>
      <c r="F140" s="89">
        <f t="shared" si="29"/>
        <v>-7.7703800000000003</v>
      </c>
      <c r="G140" s="44">
        <f t="shared" si="30"/>
        <v>-7.7649011999999997</v>
      </c>
      <c r="H140" s="44">
        <f t="shared" si="31"/>
        <v>-7.7918816</v>
      </c>
      <c r="I140" s="44">
        <f t="shared" si="32"/>
        <v>-7.8741579000000002</v>
      </c>
      <c r="J140" s="44">
        <f t="shared" si="33"/>
        <v>-8.0979241999999996</v>
      </c>
      <c r="K140" s="44">
        <f t="shared" si="34"/>
        <v>-8.7714490999999999</v>
      </c>
      <c r="M140" s="88">
        <v>25650000000</v>
      </c>
      <c r="N140" s="88">
        <v>-9.8394814000000004</v>
      </c>
      <c r="P140" s="89">
        <f t="shared" si="35"/>
        <v>26.25</v>
      </c>
      <c r="Q140" s="89">
        <f t="shared" si="36"/>
        <v>-9.7702570000000009</v>
      </c>
      <c r="R140" s="44">
        <f t="shared" si="37"/>
        <v>-9.8639793000000004</v>
      </c>
      <c r="S140" s="44">
        <f t="shared" si="38"/>
        <v>-10.040009</v>
      </c>
      <c r="T140" s="44">
        <f t="shared" si="39"/>
        <v>-10.329566</v>
      </c>
      <c r="U140" s="44">
        <f t="shared" si="40"/>
        <v>-10.758194</v>
      </c>
      <c r="V140" s="44">
        <f t="shared" si="41"/>
        <v>-11.292555999999999</v>
      </c>
    </row>
    <row r="141" spans="2:22" x14ac:dyDescent="0.25">
      <c r="B141" s="88">
        <v>25800000000</v>
      </c>
      <c r="C141" s="88">
        <v>-7.7914494999999997</v>
      </c>
      <c r="E141" s="89">
        <f t="shared" si="28"/>
        <v>26.4</v>
      </c>
      <c r="F141" s="89">
        <f t="shared" si="29"/>
        <v>-7.8004479</v>
      </c>
      <c r="G141" s="44">
        <f t="shared" si="30"/>
        <v>-7.8064689999999999</v>
      </c>
      <c r="H141" s="44">
        <f t="shared" si="31"/>
        <v>-7.8290286</v>
      </c>
      <c r="I141" s="44">
        <f t="shared" si="32"/>
        <v>-7.9074081999999999</v>
      </c>
      <c r="J141" s="44">
        <f t="shared" si="33"/>
        <v>-8.0888957999999995</v>
      </c>
      <c r="K141" s="44">
        <f t="shared" si="34"/>
        <v>-8.6089096000000005</v>
      </c>
      <c r="M141" s="88">
        <v>25800000000</v>
      </c>
      <c r="N141" s="88">
        <v>-9.7997150000000008</v>
      </c>
      <c r="P141" s="89">
        <f t="shared" si="35"/>
        <v>26.4</v>
      </c>
      <c r="Q141" s="89">
        <f t="shared" si="36"/>
        <v>-9.6535978</v>
      </c>
      <c r="R141" s="44">
        <f t="shared" si="37"/>
        <v>-9.7515248999999997</v>
      </c>
      <c r="S141" s="44">
        <f t="shared" si="38"/>
        <v>-9.9435462999999995</v>
      </c>
      <c r="T141" s="44">
        <f t="shared" si="39"/>
        <v>-10.243183999999999</v>
      </c>
      <c r="U141" s="44">
        <f t="shared" si="40"/>
        <v>-10.657405000000001</v>
      </c>
      <c r="V141" s="44">
        <f t="shared" si="41"/>
        <v>-11.235821</v>
      </c>
    </row>
    <row r="142" spans="2:22" x14ac:dyDescent="0.25">
      <c r="B142" s="88">
        <v>25950000000</v>
      </c>
      <c r="C142" s="88">
        <v>-7.7529497000000003</v>
      </c>
      <c r="E142" s="89">
        <f t="shared" si="28"/>
        <v>26.55</v>
      </c>
      <c r="F142" s="89">
        <f t="shared" si="29"/>
        <v>-7.8551292000000004</v>
      </c>
      <c r="G142" s="44">
        <f t="shared" si="30"/>
        <v>-7.8483267000000003</v>
      </c>
      <c r="H142" s="44">
        <f t="shared" si="31"/>
        <v>-7.8778844000000001</v>
      </c>
      <c r="I142" s="44">
        <f t="shared" si="32"/>
        <v>-7.9576392</v>
      </c>
      <c r="J142" s="44">
        <f t="shared" si="33"/>
        <v>-8.1348228000000002</v>
      </c>
      <c r="K142" s="44">
        <f t="shared" si="34"/>
        <v>-8.6056489999999997</v>
      </c>
      <c r="M142" s="88">
        <v>25950000000</v>
      </c>
      <c r="N142" s="88">
        <v>-9.8613663000000003</v>
      </c>
      <c r="P142" s="89">
        <f t="shared" si="35"/>
        <v>26.55</v>
      </c>
      <c r="Q142" s="89">
        <f t="shared" si="36"/>
        <v>-9.5247164000000009</v>
      </c>
      <c r="R142" s="44">
        <f t="shared" si="37"/>
        <v>-9.6079111000000008</v>
      </c>
      <c r="S142" s="44">
        <f t="shared" si="38"/>
        <v>-9.8064774999999997</v>
      </c>
      <c r="T142" s="44">
        <f t="shared" si="39"/>
        <v>-10.113699</v>
      </c>
      <c r="U142" s="44">
        <f t="shared" si="40"/>
        <v>-10.603268999999999</v>
      </c>
      <c r="V142" s="44">
        <f t="shared" si="41"/>
        <v>-11.266192999999999</v>
      </c>
    </row>
    <row r="143" spans="2:22" x14ac:dyDescent="0.25">
      <c r="B143" s="88">
        <v>26100000000</v>
      </c>
      <c r="C143" s="88">
        <v>-7.7432599</v>
      </c>
      <c r="E143" s="89">
        <f t="shared" si="28"/>
        <v>26.7</v>
      </c>
      <c r="F143" s="89">
        <f t="shared" si="29"/>
        <v>-7.6686616000000001</v>
      </c>
      <c r="G143" s="44">
        <f t="shared" si="30"/>
        <v>-7.6660228000000004</v>
      </c>
      <c r="H143" s="44">
        <f t="shared" si="31"/>
        <v>-7.6969995000000004</v>
      </c>
      <c r="I143" s="44">
        <f t="shared" si="32"/>
        <v>-7.7790461000000004</v>
      </c>
      <c r="J143" s="44">
        <f t="shared" si="33"/>
        <v>-7.9725409000000003</v>
      </c>
      <c r="K143" s="44">
        <f t="shared" si="34"/>
        <v>-8.4651402999999998</v>
      </c>
      <c r="M143" s="88">
        <v>26100000000</v>
      </c>
      <c r="N143" s="88">
        <v>-9.7958964999999996</v>
      </c>
      <c r="P143" s="89">
        <f t="shared" si="35"/>
        <v>26.7</v>
      </c>
      <c r="Q143" s="89">
        <f t="shared" si="36"/>
        <v>-9.2715244000000006</v>
      </c>
      <c r="R143" s="44">
        <f t="shared" si="37"/>
        <v>-9.3187646999999991</v>
      </c>
      <c r="S143" s="44">
        <f t="shared" si="38"/>
        <v>-9.5006865999999999</v>
      </c>
      <c r="T143" s="44">
        <f t="shared" si="39"/>
        <v>-9.8389787999999996</v>
      </c>
      <c r="U143" s="44">
        <f t="shared" si="40"/>
        <v>-10.371683000000001</v>
      </c>
      <c r="V143" s="44">
        <f t="shared" si="41"/>
        <v>-11.163669000000001</v>
      </c>
    </row>
    <row r="144" spans="2:22" x14ac:dyDescent="0.25">
      <c r="B144" s="88">
        <v>26250000000</v>
      </c>
      <c r="C144" s="88">
        <v>-7.7703800000000003</v>
      </c>
      <c r="E144" s="89">
        <f t="shared" si="28"/>
        <v>26.85</v>
      </c>
      <c r="F144" s="89">
        <f t="shared" si="29"/>
        <v>-7.629035</v>
      </c>
      <c r="G144" s="44">
        <f t="shared" si="30"/>
        <v>-7.6406155</v>
      </c>
      <c r="H144" s="44">
        <f t="shared" si="31"/>
        <v>-7.6894450000000001</v>
      </c>
      <c r="I144" s="44">
        <f t="shared" si="32"/>
        <v>-7.7926625999999999</v>
      </c>
      <c r="J144" s="44">
        <f t="shared" si="33"/>
        <v>-8.0529689999999992</v>
      </c>
      <c r="K144" s="44">
        <f t="shared" si="34"/>
        <v>-8.6219768999999999</v>
      </c>
      <c r="M144" s="88">
        <v>26250000000</v>
      </c>
      <c r="N144" s="88">
        <v>-9.7702570000000009</v>
      </c>
      <c r="P144" s="89">
        <f t="shared" si="35"/>
        <v>26.85</v>
      </c>
      <c r="Q144" s="89">
        <f t="shared" si="36"/>
        <v>-9.1600818999999998</v>
      </c>
      <c r="R144" s="44">
        <f t="shared" si="37"/>
        <v>-9.2139492000000001</v>
      </c>
      <c r="S144" s="44">
        <f t="shared" si="38"/>
        <v>-9.3701267000000001</v>
      </c>
      <c r="T144" s="44">
        <f t="shared" si="39"/>
        <v>-9.6619244000000002</v>
      </c>
      <c r="U144" s="44">
        <f t="shared" si="40"/>
        <v>-10.22275</v>
      </c>
      <c r="V144" s="44">
        <f t="shared" si="41"/>
        <v>-11.124670999999999</v>
      </c>
    </row>
    <row r="145" spans="2:22" x14ac:dyDescent="0.25">
      <c r="B145" s="88">
        <v>26400000000</v>
      </c>
      <c r="C145" s="88">
        <v>-7.8004479</v>
      </c>
      <c r="E145" s="89">
        <f t="shared" si="28"/>
        <v>27</v>
      </c>
      <c r="F145" s="89">
        <f t="shared" si="29"/>
        <v>-7.5289593000000004</v>
      </c>
      <c r="G145" s="44">
        <f t="shared" si="30"/>
        <v>-7.5422544</v>
      </c>
      <c r="H145" s="44">
        <f t="shared" si="31"/>
        <v>-7.5902152000000003</v>
      </c>
      <c r="I145" s="44">
        <f t="shared" si="32"/>
        <v>-7.7064629</v>
      </c>
      <c r="J145" s="44">
        <f t="shared" si="33"/>
        <v>-8.0064106000000006</v>
      </c>
      <c r="K145" s="44">
        <f t="shared" si="34"/>
        <v>-8.6002864999999993</v>
      </c>
      <c r="M145" s="88">
        <v>26400000000</v>
      </c>
      <c r="N145" s="88">
        <v>-9.6535978</v>
      </c>
      <c r="P145" s="89">
        <f t="shared" si="35"/>
        <v>27</v>
      </c>
      <c r="Q145" s="89">
        <f t="shared" si="36"/>
        <v>-9.1103524999999994</v>
      </c>
      <c r="R145" s="44">
        <f t="shared" si="37"/>
        <v>-9.1486739999999998</v>
      </c>
      <c r="S145" s="44">
        <f t="shared" si="38"/>
        <v>-9.2675762000000006</v>
      </c>
      <c r="T145" s="44">
        <f t="shared" si="39"/>
        <v>-9.5385103000000004</v>
      </c>
      <c r="U145" s="44">
        <f t="shared" si="40"/>
        <v>-10.130552</v>
      </c>
      <c r="V145" s="44">
        <f t="shared" si="41"/>
        <v>-11.125211999999999</v>
      </c>
    </row>
    <row r="146" spans="2:22" x14ac:dyDescent="0.25">
      <c r="B146" s="88">
        <v>26550000000</v>
      </c>
      <c r="C146" s="88">
        <v>-7.8551292000000004</v>
      </c>
      <c r="E146" s="89">
        <f t="shared" si="28"/>
        <v>27.15</v>
      </c>
      <c r="F146" s="89">
        <f t="shared" si="29"/>
        <v>-7.5535550000000002</v>
      </c>
      <c r="G146" s="44">
        <f t="shared" si="30"/>
        <v>-7.5774011999999997</v>
      </c>
      <c r="H146" s="44">
        <f t="shared" si="31"/>
        <v>-7.6387862999999996</v>
      </c>
      <c r="I146" s="44">
        <f t="shared" si="32"/>
        <v>-7.8093328</v>
      </c>
      <c r="J146" s="44">
        <f t="shared" si="33"/>
        <v>-8.1746844999999997</v>
      </c>
      <c r="K146" s="44">
        <f t="shared" si="34"/>
        <v>-8.8541565000000002</v>
      </c>
      <c r="M146" s="88">
        <v>26550000000</v>
      </c>
      <c r="N146" s="88">
        <v>-9.5247164000000009</v>
      </c>
      <c r="P146" s="89">
        <f t="shared" si="35"/>
        <v>27.15</v>
      </c>
      <c r="Q146" s="89">
        <f t="shared" si="36"/>
        <v>-9.1468963999999993</v>
      </c>
      <c r="R146" s="44">
        <f t="shared" si="37"/>
        <v>-9.1749191000000003</v>
      </c>
      <c r="S146" s="44">
        <f t="shared" si="38"/>
        <v>-9.2502583999999999</v>
      </c>
      <c r="T146" s="44">
        <f t="shared" si="39"/>
        <v>-9.4668998999999996</v>
      </c>
      <c r="U146" s="44">
        <f t="shared" si="40"/>
        <v>-10.008429</v>
      </c>
      <c r="V146" s="44">
        <f t="shared" si="41"/>
        <v>-11.02155</v>
      </c>
    </row>
    <row r="147" spans="2:22" x14ac:dyDescent="0.25">
      <c r="B147" s="88">
        <v>26700000000</v>
      </c>
      <c r="C147" s="88">
        <v>-7.6686616000000001</v>
      </c>
      <c r="E147" s="89">
        <f t="shared" si="28"/>
        <v>27.3</v>
      </c>
      <c r="F147" s="89">
        <f t="shared" si="29"/>
        <v>-7.6109958000000004</v>
      </c>
      <c r="G147" s="44">
        <f t="shared" si="30"/>
        <v>-7.6285815000000001</v>
      </c>
      <c r="H147" s="44">
        <f t="shared" si="31"/>
        <v>-7.7126745999999997</v>
      </c>
      <c r="I147" s="44">
        <f t="shared" si="32"/>
        <v>-7.8851576000000003</v>
      </c>
      <c r="J147" s="44">
        <f t="shared" si="33"/>
        <v>-8.2744140999999996</v>
      </c>
      <c r="K147" s="44">
        <f t="shared" si="34"/>
        <v>-8.9593029000000008</v>
      </c>
      <c r="M147" s="88">
        <v>26700000000</v>
      </c>
      <c r="N147" s="88">
        <v>-9.2715244000000006</v>
      </c>
      <c r="P147" s="89">
        <f t="shared" si="35"/>
        <v>27.3</v>
      </c>
      <c r="Q147" s="89">
        <f t="shared" si="36"/>
        <v>-9.1642036000000004</v>
      </c>
      <c r="R147" s="44">
        <f t="shared" si="37"/>
        <v>-9.1807412999999993</v>
      </c>
      <c r="S147" s="44">
        <f t="shared" si="38"/>
        <v>-9.2557668999999994</v>
      </c>
      <c r="T147" s="44">
        <f t="shared" si="39"/>
        <v>-9.4440231000000008</v>
      </c>
      <c r="U147" s="44">
        <f t="shared" si="40"/>
        <v>-9.9433498</v>
      </c>
      <c r="V147" s="44">
        <f t="shared" si="41"/>
        <v>-10.966551000000001</v>
      </c>
    </row>
    <row r="148" spans="2:22" x14ac:dyDescent="0.25">
      <c r="B148" s="88">
        <v>26850000000</v>
      </c>
      <c r="C148" s="88">
        <v>-7.629035</v>
      </c>
      <c r="E148" s="89">
        <f t="shared" si="28"/>
        <v>27.45</v>
      </c>
      <c r="F148" s="89">
        <f t="shared" si="29"/>
        <v>-7.6525970000000001</v>
      </c>
      <c r="G148" s="44">
        <f t="shared" si="30"/>
        <v>-7.6745982000000001</v>
      </c>
      <c r="H148" s="44">
        <f t="shared" si="31"/>
        <v>-7.7517709999999997</v>
      </c>
      <c r="I148" s="44">
        <f t="shared" si="32"/>
        <v>-7.9419750999999996</v>
      </c>
      <c r="J148" s="44">
        <f t="shared" si="33"/>
        <v>-8.368722</v>
      </c>
      <c r="K148" s="44">
        <f t="shared" si="34"/>
        <v>-9.0792140999999997</v>
      </c>
      <c r="M148" s="88">
        <v>26850000000</v>
      </c>
      <c r="N148" s="88">
        <v>-9.1600818999999998</v>
      </c>
      <c r="P148" s="89">
        <f t="shared" si="35"/>
        <v>27.45</v>
      </c>
      <c r="Q148" s="89">
        <f t="shared" si="36"/>
        <v>-9.2284813000000003</v>
      </c>
      <c r="R148" s="44">
        <f t="shared" si="37"/>
        <v>-9.2371634999999994</v>
      </c>
      <c r="S148" s="44">
        <f t="shared" si="38"/>
        <v>-9.2932234000000005</v>
      </c>
      <c r="T148" s="44">
        <f t="shared" si="39"/>
        <v>-9.4824494999999995</v>
      </c>
      <c r="U148" s="44">
        <f t="shared" si="40"/>
        <v>-9.9520025000000008</v>
      </c>
      <c r="V148" s="44">
        <f t="shared" si="41"/>
        <v>-10.913235999999999</v>
      </c>
    </row>
    <row r="149" spans="2:22" x14ac:dyDescent="0.25">
      <c r="B149" s="88">
        <v>27000000000</v>
      </c>
      <c r="C149" s="88">
        <v>-7.5289593000000004</v>
      </c>
      <c r="E149" s="89">
        <f t="shared" si="28"/>
        <v>27.6</v>
      </c>
      <c r="F149" s="89">
        <f t="shared" si="29"/>
        <v>-7.7095789999999997</v>
      </c>
      <c r="G149" s="44">
        <f t="shared" si="30"/>
        <v>-7.7502642000000002</v>
      </c>
      <c r="H149" s="44">
        <f t="shared" si="31"/>
        <v>-7.8440970999999999</v>
      </c>
      <c r="I149" s="44">
        <f t="shared" si="32"/>
        <v>-8.0780019999999997</v>
      </c>
      <c r="J149" s="44">
        <f t="shared" si="33"/>
        <v>-8.5657911000000002</v>
      </c>
      <c r="K149" s="44">
        <f t="shared" si="34"/>
        <v>-9.3557711000000001</v>
      </c>
      <c r="M149" s="88">
        <v>27000000000</v>
      </c>
      <c r="N149" s="88">
        <v>-9.1103524999999994</v>
      </c>
      <c r="P149" s="89">
        <f t="shared" si="35"/>
        <v>27.6</v>
      </c>
      <c r="Q149" s="89">
        <f t="shared" si="36"/>
        <v>-9.2916545999999993</v>
      </c>
      <c r="R149" s="44">
        <f t="shared" si="37"/>
        <v>-9.2845154000000001</v>
      </c>
      <c r="S149" s="44">
        <f t="shared" si="38"/>
        <v>-9.3388968000000006</v>
      </c>
      <c r="T149" s="44">
        <f t="shared" si="39"/>
        <v>-9.4854441000000005</v>
      </c>
      <c r="U149" s="44">
        <f t="shared" si="40"/>
        <v>-9.9091549000000008</v>
      </c>
      <c r="V149" s="44">
        <f t="shared" si="41"/>
        <v>-10.777210999999999</v>
      </c>
    </row>
    <row r="150" spans="2:22" x14ac:dyDescent="0.25">
      <c r="B150" s="88">
        <v>27150000000</v>
      </c>
      <c r="C150" s="88">
        <v>-7.5535550000000002</v>
      </c>
      <c r="E150" s="89">
        <f t="shared" si="28"/>
        <v>27.75</v>
      </c>
      <c r="F150" s="89">
        <f t="shared" si="29"/>
        <v>-7.7523084000000004</v>
      </c>
      <c r="G150" s="44">
        <f t="shared" si="30"/>
        <v>-7.8019246999999998</v>
      </c>
      <c r="H150" s="44">
        <f t="shared" si="31"/>
        <v>-7.9252080999999999</v>
      </c>
      <c r="I150" s="44">
        <f t="shared" si="32"/>
        <v>-8.1542978000000002</v>
      </c>
      <c r="J150" s="44">
        <f t="shared" si="33"/>
        <v>-8.6470365999999999</v>
      </c>
      <c r="K150" s="44">
        <f t="shared" si="34"/>
        <v>-9.4754248000000008</v>
      </c>
      <c r="M150" s="88">
        <v>27150000000</v>
      </c>
      <c r="N150" s="88">
        <v>-9.1468963999999993</v>
      </c>
      <c r="P150" s="89">
        <f t="shared" si="35"/>
        <v>27.75</v>
      </c>
      <c r="Q150" s="89">
        <f t="shared" si="36"/>
        <v>-9.3328333000000008</v>
      </c>
      <c r="R150" s="44">
        <f t="shared" si="37"/>
        <v>-9.3320608000000007</v>
      </c>
      <c r="S150" s="44">
        <f t="shared" si="38"/>
        <v>-9.3701705999999998</v>
      </c>
      <c r="T150" s="44">
        <f t="shared" si="39"/>
        <v>-9.5066594999999996</v>
      </c>
      <c r="U150" s="44">
        <f t="shared" si="40"/>
        <v>-9.9156531999999995</v>
      </c>
      <c r="V150" s="44">
        <f t="shared" si="41"/>
        <v>-10.698297</v>
      </c>
    </row>
    <row r="151" spans="2:22" x14ac:dyDescent="0.25">
      <c r="B151" s="88">
        <v>27300000000</v>
      </c>
      <c r="C151" s="88">
        <v>-7.6109958000000004</v>
      </c>
      <c r="E151" s="89">
        <f t="shared" si="28"/>
        <v>27.9</v>
      </c>
      <c r="F151" s="89">
        <f t="shared" si="29"/>
        <v>-7.8630452000000002</v>
      </c>
      <c r="G151" s="44">
        <f t="shared" si="30"/>
        <v>-7.8874067999999999</v>
      </c>
      <c r="H151" s="44">
        <f t="shared" si="31"/>
        <v>-7.9899969000000004</v>
      </c>
      <c r="I151" s="44">
        <f t="shared" si="32"/>
        <v>-8.2099314000000003</v>
      </c>
      <c r="J151" s="44">
        <f t="shared" si="33"/>
        <v>-8.6514281999999998</v>
      </c>
      <c r="K151" s="44">
        <f t="shared" si="34"/>
        <v>-9.4089936999999999</v>
      </c>
      <c r="M151" s="88">
        <v>27300000000</v>
      </c>
      <c r="N151" s="88">
        <v>-9.1642036000000004</v>
      </c>
      <c r="P151" s="89">
        <f t="shared" si="35"/>
        <v>27.9</v>
      </c>
      <c r="Q151" s="89">
        <f t="shared" si="36"/>
        <v>-9.3731221999999992</v>
      </c>
      <c r="R151" s="44">
        <f t="shared" si="37"/>
        <v>-9.3641415000000006</v>
      </c>
      <c r="S151" s="44">
        <f t="shared" si="38"/>
        <v>-9.4081153999999998</v>
      </c>
      <c r="T151" s="44">
        <f t="shared" si="39"/>
        <v>-9.5406837000000007</v>
      </c>
      <c r="U151" s="44">
        <f t="shared" si="40"/>
        <v>-9.9484949</v>
      </c>
      <c r="V151" s="44">
        <f t="shared" si="41"/>
        <v>-10.655704</v>
      </c>
    </row>
    <row r="152" spans="2:22" x14ac:dyDescent="0.25">
      <c r="B152" s="88">
        <v>27450000000</v>
      </c>
      <c r="C152" s="88">
        <v>-7.6525970000000001</v>
      </c>
      <c r="E152" s="89">
        <f t="shared" si="28"/>
        <v>28.05</v>
      </c>
      <c r="F152" s="89">
        <f t="shared" si="29"/>
        <v>-7.8941115999999996</v>
      </c>
      <c r="G152" s="44">
        <f t="shared" si="30"/>
        <v>-7.9272622999999998</v>
      </c>
      <c r="H152" s="44">
        <f t="shared" si="31"/>
        <v>-8.0109481999999996</v>
      </c>
      <c r="I152" s="44">
        <f t="shared" si="32"/>
        <v>-8.2072915999999996</v>
      </c>
      <c r="J152" s="44">
        <f t="shared" si="33"/>
        <v>-8.6002253999999994</v>
      </c>
      <c r="K152" s="44">
        <f t="shared" si="34"/>
        <v>-9.3708658000000007</v>
      </c>
      <c r="M152" s="88">
        <v>27450000000</v>
      </c>
      <c r="N152" s="88">
        <v>-9.2284813000000003</v>
      </c>
      <c r="P152" s="89">
        <f t="shared" si="35"/>
        <v>28.05</v>
      </c>
      <c r="Q152" s="89">
        <f t="shared" si="36"/>
        <v>-9.4075155000000006</v>
      </c>
      <c r="R152" s="44">
        <f t="shared" si="37"/>
        <v>-9.4018984000000003</v>
      </c>
      <c r="S152" s="44">
        <f t="shared" si="38"/>
        <v>-9.4152612999999992</v>
      </c>
      <c r="T152" s="44">
        <f t="shared" si="39"/>
        <v>-9.5670213999999998</v>
      </c>
      <c r="U152" s="44">
        <f t="shared" si="40"/>
        <v>-9.9443531000000007</v>
      </c>
      <c r="V152" s="44">
        <f t="shared" si="41"/>
        <v>-10.642575000000001</v>
      </c>
    </row>
    <row r="153" spans="2:22" x14ac:dyDescent="0.25">
      <c r="B153" s="88">
        <v>27600000000</v>
      </c>
      <c r="C153" s="88">
        <v>-7.7095789999999997</v>
      </c>
      <c r="E153" s="89">
        <f t="shared" si="28"/>
        <v>28.2</v>
      </c>
      <c r="F153" s="89">
        <f t="shared" si="29"/>
        <v>-7.9872655999999997</v>
      </c>
      <c r="G153" s="44">
        <f t="shared" si="30"/>
        <v>-8.0316515000000006</v>
      </c>
      <c r="H153" s="44">
        <f t="shared" si="31"/>
        <v>-8.1421471000000007</v>
      </c>
      <c r="I153" s="44">
        <f t="shared" si="32"/>
        <v>-8.3358793000000002</v>
      </c>
      <c r="J153" s="44">
        <f t="shared" si="33"/>
        <v>-8.7731724</v>
      </c>
      <c r="K153" s="44">
        <f t="shared" si="34"/>
        <v>-9.5892344000000005</v>
      </c>
      <c r="M153" s="88">
        <v>27600000000</v>
      </c>
      <c r="N153" s="88">
        <v>-9.2916545999999993</v>
      </c>
      <c r="P153" s="89">
        <f t="shared" si="35"/>
        <v>28.2</v>
      </c>
      <c r="Q153" s="89">
        <f t="shared" si="36"/>
        <v>-9.4619979999999995</v>
      </c>
      <c r="R153" s="44">
        <f t="shared" si="37"/>
        <v>-9.4311485000000008</v>
      </c>
      <c r="S153" s="44">
        <f t="shared" si="38"/>
        <v>-9.4508838999999991</v>
      </c>
      <c r="T153" s="44">
        <f t="shared" si="39"/>
        <v>-9.5582104000000001</v>
      </c>
      <c r="U153" s="44">
        <f t="shared" si="40"/>
        <v>-9.9106731000000003</v>
      </c>
      <c r="V153" s="44">
        <f t="shared" si="41"/>
        <v>-10.553165</v>
      </c>
    </row>
    <row r="154" spans="2:22" x14ac:dyDescent="0.25">
      <c r="B154" s="88">
        <v>27750000000</v>
      </c>
      <c r="C154" s="88">
        <v>-7.7523084000000004</v>
      </c>
      <c r="E154" s="89">
        <f t="shared" si="28"/>
        <v>28.35</v>
      </c>
      <c r="F154" s="89">
        <f t="shared" si="29"/>
        <v>-8.1105222999999995</v>
      </c>
      <c r="G154" s="44">
        <f t="shared" si="30"/>
        <v>-8.1532850000000003</v>
      </c>
      <c r="H154" s="44">
        <f t="shared" si="31"/>
        <v>-8.2453164999999995</v>
      </c>
      <c r="I154" s="44">
        <f t="shared" si="32"/>
        <v>-8.4457778999999995</v>
      </c>
      <c r="J154" s="44">
        <f t="shared" si="33"/>
        <v>-8.8555373999999993</v>
      </c>
      <c r="K154" s="44">
        <f t="shared" si="34"/>
        <v>-9.6120929999999998</v>
      </c>
      <c r="M154" s="88">
        <v>27750000000</v>
      </c>
      <c r="N154" s="88">
        <v>-9.3328333000000008</v>
      </c>
      <c r="P154" s="89">
        <f t="shared" si="35"/>
        <v>28.35</v>
      </c>
      <c r="Q154" s="89">
        <f t="shared" si="36"/>
        <v>-9.5061988999999993</v>
      </c>
      <c r="R154" s="44">
        <f t="shared" si="37"/>
        <v>-9.4701699999999995</v>
      </c>
      <c r="S154" s="44">
        <f t="shared" si="38"/>
        <v>-9.4778414000000009</v>
      </c>
      <c r="T154" s="44">
        <f t="shared" si="39"/>
        <v>-9.5946493000000004</v>
      </c>
      <c r="U154" s="44">
        <f t="shared" si="40"/>
        <v>-9.9656696</v>
      </c>
      <c r="V154" s="44">
        <f t="shared" si="41"/>
        <v>-10.562093000000001</v>
      </c>
    </row>
    <row r="155" spans="2:22" x14ac:dyDescent="0.25">
      <c r="B155" s="88">
        <v>27900000000</v>
      </c>
      <c r="C155" s="88">
        <v>-7.8630452000000002</v>
      </c>
      <c r="E155" s="89">
        <f t="shared" si="28"/>
        <v>28.5</v>
      </c>
      <c r="F155" s="89">
        <f t="shared" si="29"/>
        <v>-8.2008113999999992</v>
      </c>
      <c r="G155" s="44">
        <f t="shared" si="30"/>
        <v>-8.2446193999999995</v>
      </c>
      <c r="H155" s="44">
        <f t="shared" si="31"/>
        <v>-8.3338956999999994</v>
      </c>
      <c r="I155" s="44">
        <f t="shared" si="32"/>
        <v>-8.5165710000000008</v>
      </c>
      <c r="J155" s="44">
        <f t="shared" si="33"/>
        <v>-8.8878573999999997</v>
      </c>
      <c r="K155" s="44">
        <f t="shared" si="34"/>
        <v>-9.6493634999999998</v>
      </c>
      <c r="M155" s="88">
        <v>27900000000</v>
      </c>
      <c r="N155" s="88">
        <v>-9.3731221999999992</v>
      </c>
      <c r="P155" s="89">
        <f t="shared" si="35"/>
        <v>28.5</v>
      </c>
      <c r="Q155" s="89">
        <f t="shared" si="36"/>
        <v>-9.6200132000000007</v>
      </c>
      <c r="R155" s="44">
        <f t="shared" si="37"/>
        <v>-9.5913248000000006</v>
      </c>
      <c r="S155" s="44">
        <f t="shared" si="38"/>
        <v>-9.6112385000000007</v>
      </c>
      <c r="T155" s="44">
        <f t="shared" si="39"/>
        <v>-9.7366828999999999</v>
      </c>
      <c r="U155" s="44">
        <f t="shared" si="40"/>
        <v>-10.118345</v>
      </c>
      <c r="V155" s="44">
        <f t="shared" si="41"/>
        <v>-10.719905000000001</v>
      </c>
    </row>
    <row r="156" spans="2:22" x14ac:dyDescent="0.25">
      <c r="B156" s="88">
        <v>28050000000</v>
      </c>
      <c r="C156" s="88">
        <v>-7.8941115999999996</v>
      </c>
      <c r="E156" s="89">
        <f t="shared" si="28"/>
        <v>28.65</v>
      </c>
      <c r="F156" s="89">
        <f t="shared" si="29"/>
        <v>-8.3115406000000007</v>
      </c>
      <c r="G156" s="44">
        <f t="shared" si="30"/>
        <v>-8.3678664999999999</v>
      </c>
      <c r="H156" s="44">
        <f t="shared" si="31"/>
        <v>-8.4748926000000004</v>
      </c>
      <c r="I156" s="44">
        <f t="shared" si="32"/>
        <v>-8.6572522999999997</v>
      </c>
      <c r="J156" s="44">
        <f t="shared" si="33"/>
        <v>-9.0661620999999997</v>
      </c>
      <c r="K156" s="44">
        <f t="shared" si="34"/>
        <v>-9.8702888000000009</v>
      </c>
      <c r="M156" s="88">
        <v>28050000000</v>
      </c>
      <c r="N156" s="88">
        <v>-9.4075155000000006</v>
      </c>
      <c r="P156" s="89">
        <f t="shared" si="35"/>
        <v>28.65</v>
      </c>
      <c r="Q156" s="89">
        <f t="shared" si="36"/>
        <v>-9.6776418999999994</v>
      </c>
      <c r="R156" s="44">
        <f t="shared" si="37"/>
        <v>-9.6444901999999999</v>
      </c>
      <c r="S156" s="44">
        <f t="shared" si="38"/>
        <v>-9.6632356999999995</v>
      </c>
      <c r="T156" s="44">
        <f t="shared" si="39"/>
        <v>-9.7832556000000004</v>
      </c>
      <c r="U156" s="44">
        <f t="shared" si="40"/>
        <v>-10.161522</v>
      </c>
      <c r="V156" s="44">
        <f t="shared" si="41"/>
        <v>-10.715486</v>
      </c>
    </row>
    <row r="157" spans="2:22" x14ac:dyDescent="0.25">
      <c r="B157" s="88">
        <v>28200000000</v>
      </c>
      <c r="C157" s="88">
        <v>-7.9872655999999997</v>
      </c>
      <c r="E157" s="89">
        <f t="shared" si="28"/>
        <v>28.8</v>
      </c>
      <c r="F157" s="89">
        <f t="shared" si="29"/>
        <v>-8.4247847</v>
      </c>
      <c r="G157" s="44">
        <f t="shared" si="30"/>
        <v>-8.4629888999999991</v>
      </c>
      <c r="H157" s="44">
        <f t="shared" si="31"/>
        <v>-8.5701617999999993</v>
      </c>
      <c r="I157" s="44">
        <f t="shared" si="32"/>
        <v>-8.7586440999999997</v>
      </c>
      <c r="J157" s="44">
        <f t="shared" si="33"/>
        <v>-9.1586437000000007</v>
      </c>
      <c r="K157" s="44">
        <f t="shared" si="34"/>
        <v>-10.031067999999999</v>
      </c>
      <c r="M157" s="88">
        <v>28200000000</v>
      </c>
      <c r="N157" s="88">
        <v>-9.4619979999999995</v>
      </c>
      <c r="P157" s="89">
        <f t="shared" si="35"/>
        <v>28.8</v>
      </c>
      <c r="Q157" s="89">
        <f t="shared" si="36"/>
        <v>-9.7404585000000008</v>
      </c>
      <c r="R157" s="44">
        <f t="shared" si="37"/>
        <v>-9.6976709000000003</v>
      </c>
      <c r="S157" s="44">
        <f t="shared" si="38"/>
        <v>-9.7092571000000003</v>
      </c>
      <c r="T157" s="44">
        <f t="shared" si="39"/>
        <v>-9.8588304999999998</v>
      </c>
      <c r="U157" s="44">
        <f t="shared" si="40"/>
        <v>-10.240741</v>
      </c>
      <c r="V157" s="44">
        <f t="shared" si="41"/>
        <v>-10.801619000000001</v>
      </c>
    </row>
    <row r="158" spans="2:22" x14ac:dyDescent="0.25">
      <c r="B158" s="88">
        <v>28350000000</v>
      </c>
      <c r="C158" s="88">
        <v>-8.1105222999999995</v>
      </c>
      <c r="E158" s="89">
        <f t="shared" si="28"/>
        <v>28.95</v>
      </c>
      <c r="F158" s="89">
        <f t="shared" si="29"/>
        <v>-8.4892149000000003</v>
      </c>
      <c r="G158" s="44">
        <f t="shared" si="30"/>
        <v>-8.5415524999999999</v>
      </c>
      <c r="H158" s="44">
        <f t="shared" si="31"/>
        <v>-8.6194486999999995</v>
      </c>
      <c r="I158" s="44">
        <f t="shared" si="32"/>
        <v>-8.7917032000000006</v>
      </c>
      <c r="J158" s="44">
        <f t="shared" si="33"/>
        <v>-9.1966657999999999</v>
      </c>
      <c r="K158" s="44">
        <f t="shared" si="34"/>
        <v>-10.110568000000001</v>
      </c>
      <c r="M158" s="88">
        <v>28350000000</v>
      </c>
      <c r="N158" s="88">
        <v>-9.5061988999999993</v>
      </c>
      <c r="P158" s="89">
        <f t="shared" si="35"/>
        <v>28.95</v>
      </c>
      <c r="Q158" s="89">
        <f t="shared" si="36"/>
        <v>-9.7451495999999995</v>
      </c>
      <c r="R158" s="44">
        <f t="shared" si="37"/>
        <v>-9.7167510999999998</v>
      </c>
      <c r="S158" s="44">
        <f t="shared" si="38"/>
        <v>-9.7449341</v>
      </c>
      <c r="T158" s="44">
        <f t="shared" si="39"/>
        <v>-9.9129676999999994</v>
      </c>
      <c r="U158" s="44">
        <f t="shared" si="40"/>
        <v>-10.302083</v>
      </c>
      <c r="V158" s="44">
        <f t="shared" si="41"/>
        <v>-10.86998</v>
      </c>
    </row>
    <row r="159" spans="2:22" x14ac:dyDescent="0.25">
      <c r="B159" s="88">
        <v>28500000000</v>
      </c>
      <c r="C159" s="88">
        <v>-8.2008113999999992</v>
      </c>
      <c r="E159" s="89">
        <f t="shared" si="28"/>
        <v>29.1</v>
      </c>
      <c r="F159" s="89">
        <f t="shared" si="29"/>
        <v>-8.5749434999999998</v>
      </c>
      <c r="G159" s="44">
        <f t="shared" si="30"/>
        <v>-8.6246747999999993</v>
      </c>
      <c r="H159" s="44">
        <f t="shared" si="31"/>
        <v>-8.6913137000000003</v>
      </c>
      <c r="I159" s="44">
        <f t="shared" si="32"/>
        <v>-8.8633547000000004</v>
      </c>
      <c r="J159" s="44">
        <f t="shared" si="33"/>
        <v>-9.3112106000000008</v>
      </c>
      <c r="K159" s="44">
        <f t="shared" si="34"/>
        <v>-10.276911999999999</v>
      </c>
      <c r="M159" s="88">
        <v>28500000000</v>
      </c>
      <c r="N159" s="88">
        <v>-9.6200132000000007</v>
      </c>
      <c r="P159" s="89">
        <f t="shared" si="35"/>
        <v>29.1</v>
      </c>
      <c r="Q159" s="89">
        <f t="shared" si="36"/>
        <v>-9.7628573999999997</v>
      </c>
      <c r="R159" s="44">
        <f t="shared" si="37"/>
        <v>-9.7295694000000008</v>
      </c>
      <c r="S159" s="44">
        <f t="shared" si="38"/>
        <v>-9.7491474</v>
      </c>
      <c r="T159" s="44">
        <f t="shared" si="39"/>
        <v>-9.9302063</v>
      </c>
      <c r="U159" s="44">
        <f t="shared" si="40"/>
        <v>-10.325246</v>
      </c>
      <c r="V159" s="44">
        <f t="shared" si="41"/>
        <v>-10.859837000000001</v>
      </c>
    </row>
    <row r="160" spans="2:22" x14ac:dyDescent="0.25">
      <c r="B160" s="88">
        <v>28650000000</v>
      </c>
      <c r="C160" s="88">
        <v>-8.3115406000000007</v>
      </c>
      <c r="E160" s="89">
        <f t="shared" si="28"/>
        <v>29.25</v>
      </c>
      <c r="F160" s="89">
        <f t="shared" si="29"/>
        <v>-8.6925858999999992</v>
      </c>
      <c r="G160" s="44">
        <f t="shared" si="30"/>
        <v>-8.7205563000000001</v>
      </c>
      <c r="H160" s="44">
        <f t="shared" si="31"/>
        <v>-8.7942467000000004</v>
      </c>
      <c r="I160" s="44">
        <f t="shared" si="32"/>
        <v>-8.9505186000000005</v>
      </c>
      <c r="J160" s="44">
        <f t="shared" si="33"/>
        <v>-9.4384412999999991</v>
      </c>
      <c r="K160" s="44">
        <f t="shared" si="34"/>
        <v>-10.416824999999999</v>
      </c>
      <c r="M160" s="88">
        <v>28650000000</v>
      </c>
      <c r="N160" s="88">
        <v>-9.6776418999999994</v>
      </c>
      <c r="P160" s="89">
        <f t="shared" si="35"/>
        <v>29.25</v>
      </c>
      <c r="Q160" s="89">
        <f t="shared" si="36"/>
        <v>-9.7923297999999992</v>
      </c>
      <c r="R160" s="44">
        <f t="shared" si="37"/>
        <v>-9.7510624000000004</v>
      </c>
      <c r="S160" s="44">
        <f t="shared" si="38"/>
        <v>-9.7674684999999997</v>
      </c>
      <c r="T160" s="44">
        <f t="shared" si="39"/>
        <v>-9.9264793000000004</v>
      </c>
      <c r="U160" s="44">
        <f t="shared" si="40"/>
        <v>-10.273733999999999</v>
      </c>
      <c r="V160" s="44">
        <f t="shared" si="41"/>
        <v>-10.775467000000001</v>
      </c>
    </row>
    <row r="161" spans="2:22" x14ac:dyDescent="0.25">
      <c r="B161" s="88">
        <v>28800000000</v>
      </c>
      <c r="C161" s="88">
        <v>-8.4247847</v>
      </c>
      <c r="E161" s="89">
        <f t="shared" si="28"/>
        <v>29.4</v>
      </c>
      <c r="F161" s="89">
        <f t="shared" si="29"/>
        <v>-8.7744780000000002</v>
      </c>
      <c r="G161" s="44">
        <f t="shared" si="30"/>
        <v>-8.7989063000000005</v>
      </c>
      <c r="H161" s="44">
        <f t="shared" si="31"/>
        <v>-8.8576183000000004</v>
      </c>
      <c r="I161" s="44">
        <f t="shared" si="32"/>
        <v>-9.0342664999999993</v>
      </c>
      <c r="J161" s="44">
        <f t="shared" si="33"/>
        <v>-9.5447644999999994</v>
      </c>
      <c r="K161" s="44">
        <f t="shared" si="34"/>
        <v>-10.47565</v>
      </c>
      <c r="M161" s="88">
        <v>28800000000</v>
      </c>
      <c r="N161" s="88">
        <v>-9.7404585000000008</v>
      </c>
      <c r="P161" s="89">
        <f t="shared" si="35"/>
        <v>29.4</v>
      </c>
      <c r="Q161" s="89">
        <f t="shared" si="36"/>
        <v>-9.8537272999999992</v>
      </c>
      <c r="R161" s="44">
        <f t="shared" si="37"/>
        <v>-9.8099088999999999</v>
      </c>
      <c r="S161" s="44">
        <f t="shared" si="38"/>
        <v>-9.8320980000000002</v>
      </c>
      <c r="T161" s="44">
        <f t="shared" si="39"/>
        <v>-9.9810666999999995</v>
      </c>
      <c r="U161" s="44">
        <f t="shared" si="40"/>
        <v>-10.29693</v>
      </c>
      <c r="V161" s="44">
        <f t="shared" si="41"/>
        <v>-10.762059000000001</v>
      </c>
    </row>
    <row r="162" spans="2:22" x14ac:dyDescent="0.25">
      <c r="B162" s="88">
        <v>28950000000</v>
      </c>
      <c r="C162" s="88">
        <v>-8.4892149000000003</v>
      </c>
      <c r="E162" s="89">
        <f t="shared" si="28"/>
        <v>29.55</v>
      </c>
      <c r="F162" s="89">
        <f t="shared" si="29"/>
        <v>-8.8422976000000002</v>
      </c>
      <c r="G162" s="44">
        <f t="shared" si="30"/>
        <v>-8.8613434000000009</v>
      </c>
      <c r="H162" s="44">
        <f t="shared" si="31"/>
        <v>-8.8983860000000004</v>
      </c>
      <c r="I162" s="44">
        <f t="shared" si="32"/>
        <v>-9.0711937000000002</v>
      </c>
      <c r="J162" s="44">
        <f t="shared" si="33"/>
        <v>-9.5496301999999993</v>
      </c>
      <c r="K162" s="44">
        <f t="shared" si="34"/>
        <v>-10.418613000000001</v>
      </c>
      <c r="M162" s="88">
        <v>28950000000</v>
      </c>
      <c r="N162" s="88">
        <v>-9.7451495999999995</v>
      </c>
      <c r="P162" s="89">
        <f t="shared" si="35"/>
        <v>29.55</v>
      </c>
      <c r="Q162" s="89">
        <f t="shared" si="36"/>
        <v>-9.9892397000000006</v>
      </c>
      <c r="R162" s="44">
        <f t="shared" si="37"/>
        <v>-9.9610672000000005</v>
      </c>
      <c r="S162" s="44">
        <f t="shared" si="38"/>
        <v>-9.9864482999999993</v>
      </c>
      <c r="T162" s="44">
        <f t="shared" si="39"/>
        <v>-10.162046</v>
      </c>
      <c r="U162" s="44">
        <f t="shared" si="40"/>
        <v>-10.456537000000001</v>
      </c>
      <c r="V162" s="44">
        <f t="shared" si="41"/>
        <v>-10.905899</v>
      </c>
    </row>
    <row r="163" spans="2:22" x14ac:dyDescent="0.25">
      <c r="B163" s="88">
        <v>29100000000</v>
      </c>
      <c r="C163" s="88">
        <v>-8.5749434999999998</v>
      </c>
      <c r="E163" s="89">
        <f t="shared" si="28"/>
        <v>29.7</v>
      </c>
      <c r="F163" s="89">
        <f t="shared" si="29"/>
        <v>-8.9439162999999997</v>
      </c>
      <c r="G163" s="44">
        <f t="shared" si="30"/>
        <v>-8.9409036999999998</v>
      </c>
      <c r="H163" s="44">
        <f t="shared" si="31"/>
        <v>-8.9889784000000006</v>
      </c>
      <c r="I163" s="44">
        <f t="shared" si="32"/>
        <v>-9.1898231999999993</v>
      </c>
      <c r="J163" s="44">
        <f t="shared" si="33"/>
        <v>-9.6976185000000008</v>
      </c>
      <c r="K163" s="44">
        <f t="shared" si="34"/>
        <v>-10.526770000000001</v>
      </c>
      <c r="M163" s="88">
        <v>29100000000</v>
      </c>
      <c r="N163" s="88">
        <v>-9.7628573999999997</v>
      </c>
      <c r="P163" s="89">
        <f t="shared" si="35"/>
        <v>29.7</v>
      </c>
      <c r="Q163" s="89">
        <f t="shared" si="36"/>
        <v>-10.110842</v>
      </c>
      <c r="R163" s="44">
        <f t="shared" si="37"/>
        <v>-10.101741000000001</v>
      </c>
      <c r="S163" s="44">
        <f t="shared" si="38"/>
        <v>-10.124399</v>
      </c>
      <c r="T163" s="44">
        <f t="shared" si="39"/>
        <v>-10.293628999999999</v>
      </c>
      <c r="U163" s="44">
        <f t="shared" si="40"/>
        <v>-10.586940999999999</v>
      </c>
      <c r="V163" s="44">
        <f t="shared" si="41"/>
        <v>-11.01192</v>
      </c>
    </row>
    <row r="164" spans="2:22" x14ac:dyDescent="0.25">
      <c r="B164" s="88">
        <v>29250000000</v>
      </c>
      <c r="C164" s="88">
        <v>-8.6925858999999992</v>
      </c>
      <c r="E164" s="89">
        <f t="shared" si="28"/>
        <v>29.85</v>
      </c>
      <c r="F164" s="89">
        <f t="shared" si="29"/>
        <v>-9.0095872999999997</v>
      </c>
      <c r="G164" s="44">
        <f t="shared" si="30"/>
        <v>-9.0167626999999992</v>
      </c>
      <c r="H164" s="44">
        <f t="shared" si="31"/>
        <v>-9.0544986999999999</v>
      </c>
      <c r="I164" s="44">
        <f t="shared" si="32"/>
        <v>-9.3901862999999999</v>
      </c>
      <c r="J164" s="44">
        <f t="shared" si="33"/>
        <v>-9.7745285000000006</v>
      </c>
      <c r="K164" s="44">
        <f t="shared" si="34"/>
        <v>-10.599900999999999</v>
      </c>
      <c r="M164" s="88">
        <v>29250000000</v>
      </c>
      <c r="N164" s="88">
        <v>-9.7923297999999992</v>
      </c>
      <c r="P164" s="89">
        <f t="shared" si="35"/>
        <v>29.85</v>
      </c>
      <c r="Q164" s="89">
        <f t="shared" si="36"/>
        <v>-10.256799000000001</v>
      </c>
      <c r="R164" s="44">
        <f t="shared" si="37"/>
        <v>-10.245962</v>
      </c>
      <c r="S164" s="44">
        <f t="shared" si="38"/>
        <v>-10.254721999999999</v>
      </c>
      <c r="T164" s="44">
        <f t="shared" si="39"/>
        <v>-10.457922999999999</v>
      </c>
      <c r="U164" s="44">
        <f t="shared" si="40"/>
        <v>-10.764219000000001</v>
      </c>
      <c r="V164" s="44">
        <f t="shared" si="41"/>
        <v>-11.222097</v>
      </c>
    </row>
    <row r="165" spans="2:22" x14ac:dyDescent="0.25">
      <c r="B165" s="88">
        <v>29400000000</v>
      </c>
      <c r="C165" s="88">
        <v>-8.7744780000000002</v>
      </c>
      <c r="E165" s="89">
        <f t="shared" si="28"/>
        <v>30</v>
      </c>
      <c r="F165" s="89">
        <f t="shared" si="29"/>
        <v>-9.1091013000000007</v>
      </c>
      <c r="G165" s="44">
        <f t="shared" si="30"/>
        <v>-9.1252192999999995</v>
      </c>
      <c r="H165" s="44">
        <f t="shared" si="31"/>
        <v>-9.1601838999999998</v>
      </c>
      <c r="I165" s="44">
        <f t="shared" si="32"/>
        <v>-9.4503126000000002</v>
      </c>
      <c r="J165" s="44">
        <f t="shared" si="33"/>
        <v>-9.9718037000000006</v>
      </c>
      <c r="K165" s="44">
        <f t="shared" si="34"/>
        <v>-10.832661999999999</v>
      </c>
      <c r="M165" s="88">
        <v>29400000000</v>
      </c>
      <c r="N165" s="88">
        <v>-9.8537272999999992</v>
      </c>
      <c r="P165" s="89">
        <f t="shared" si="35"/>
        <v>30</v>
      </c>
      <c r="Q165" s="89">
        <f t="shared" si="36"/>
        <v>-10.442591999999999</v>
      </c>
      <c r="R165" s="44">
        <f t="shared" si="37"/>
        <v>-10.431777</v>
      </c>
      <c r="S165" s="44">
        <f t="shared" si="38"/>
        <v>-10.466829000000001</v>
      </c>
      <c r="T165" s="44">
        <f t="shared" si="39"/>
        <v>-10.663482</v>
      </c>
      <c r="U165" s="44">
        <f t="shared" si="40"/>
        <v>-10.978728</v>
      </c>
      <c r="V165" s="44">
        <f t="shared" si="41"/>
        <v>-11.469536</v>
      </c>
    </row>
    <row r="166" spans="2:22" x14ac:dyDescent="0.25">
      <c r="B166" s="88">
        <v>29550000000</v>
      </c>
      <c r="C166" s="88">
        <v>-8.8422976000000002</v>
      </c>
      <c r="E166" s="89">
        <f t="shared" si="28"/>
        <v>30.15</v>
      </c>
      <c r="F166" s="89">
        <f t="shared" si="29"/>
        <v>-9.1948118000000001</v>
      </c>
      <c r="G166" s="44">
        <f t="shared" si="30"/>
        <v>-9.2014847</v>
      </c>
      <c r="H166" s="44">
        <f t="shared" si="31"/>
        <v>-9.2592707000000001</v>
      </c>
      <c r="I166" s="44">
        <f t="shared" si="32"/>
        <v>-9.5852327000000006</v>
      </c>
      <c r="J166" s="44">
        <f t="shared" si="33"/>
        <v>-10.130343999999999</v>
      </c>
      <c r="K166" s="44">
        <f t="shared" si="34"/>
        <v>-10.998419</v>
      </c>
      <c r="M166" s="88">
        <v>29550000000</v>
      </c>
      <c r="N166" s="88">
        <v>-9.9892397000000006</v>
      </c>
      <c r="P166" s="89">
        <f t="shared" si="35"/>
        <v>30.15</v>
      </c>
      <c r="Q166" s="89">
        <f t="shared" si="36"/>
        <v>-10.682877</v>
      </c>
      <c r="R166" s="44">
        <f t="shared" si="37"/>
        <v>-10.682213000000001</v>
      </c>
      <c r="S166" s="44">
        <f t="shared" si="38"/>
        <v>-10.711762</v>
      </c>
      <c r="T166" s="44">
        <f t="shared" si="39"/>
        <v>-10.925418000000001</v>
      </c>
      <c r="U166" s="44">
        <f t="shared" si="40"/>
        <v>-11.252026000000001</v>
      </c>
      <c r="V166" s="44">
        <f t="shared" si="41"/>
        <v>-11.744946000000001</v>
      </c>
    </row>
    <row r="167" spans="2:22" x14ac:dyDescent="0.25">
      <c r="B167" s="88">
        <v>29700000000</v>
      </c>
      <c r="C167" s="88">
        <v>-8.9439162999999997</v>
      </c>
      <c r="E167" s="89">
        <f t="shared" si="28"/>
        <v>30.3</v>
      </c>
      <c r="F167" s="89">
        <f t="shared" si="29"/>
        <v>-9.3239937000000008</v>
      </c>
      <c r="G167" s="44">
        <f t="shared" si="30"/>
        <v>-9.3417987999999994</v>
      </c>
      <c r="H167" s="44">
        <f t="shared" si="31"/>
        <v>-9.4394177999999993</v>
      </c>
      <c r="I167" s="44">
        <f t="shared" si="32"/>
        <v>-9.8196496999999994</v>
      </c>
      <c r="J167" s="44">
        <f t="shared" si="33"/>
        <v>-10.378451999999999</v>
      </c>
      <c r="K167" s="44">
        <f t="shared" si="34"/>
        <v>-11.266629</v>
      </c>
      <c r="M167" s="88">
        <v>29700000000</v>
      </c>
      <c r="N167" s="88">
        <v>-10.110842</v>
      </c>
      <c r="P167" s="89">
        <f t="shared" si="35"/>
        <v>30.3</v>
      </c>
      <c r="Q167" s="89">
        <f t="shared" si="36"/>
        <v>-10.901031</v>
      </c>
      <c r="R167" s="44">
        <f t="shared" si="37"/>
        <v>-10.90888</v>
      </c>
      <c r="S167" s="44">
        <f t="shared" si="38"/>
        <v>-10.942648</v>
      </c>
      <c r="T167" s="44">
        <f t="shared" si="39"/>
        <v>-11.150176999999999</v>
      </c>
      <c r="U167" s="44">
        <f t="shared" si="40"/>
        <v>-11.459268</v>
      </c>
      <c r="V167" s="44">
        <f t="shared" si="41"/>
        <v>-11.943982</v>
      </c>
    </row>
    <row r="168" spans="2:22" x14ac:dyDescent="0.25">
      <c r="B168" s="88">
        <v>29850000000</v>
      </c>
      <c r="C168" s="88">
        <v>-9.0095872999999997</v>
      </c>
      <c r="E168" s="89">
        <f t="shared" si="28"/>
        <v>30.45</v>
      </c>
      <c r="F168" s="89">
        <f t="shared" si="29"/>
        <v>-9.4779967999999997</v>
      </c>
      <c r="G168" s="44">
        <f t="shared" si="30"/>
        <v>-9.5099734999999992</v>
      </c>
      <c r="H168" s="44">
        <f t="shared" si="31"/>
        <v>-9.6283387999999999</v>
      </c>
      <c r="I168" s="44">
        <f t="shared" si="32"/>
        <v>-10.014253999999999</v>
      </c>
      <c r="J168" s="44">
        <f t="shared" si="33"/>
        <v>-10.577233</v>
      </c>
      <c r="K168" s="44">
        <f t="shared" si="34"/>
        <v>-11.480105</v>
      </c>
      <c r="M168" s="88">
        <v>29850000000</v>
      </c>
      <c r="N168" s="88">
        <v>-10.256799000000001</v>
      </c>
      <c r="P168" s="89">
        <f t="shared" si="35"/>
        <v>30.45</v>
      </c>
      <c r="Q168" s="89">
        <f t="shared" si="36"/>
        <v>-11.212664</v>
      </c>
      <c r="R168" s="44">
        <f t="shared" si="37"/>
        <v>-11.222479999999999</v>
      </c>
      <c r="S168" s="44">
        <f t="shared" si="38"/>
        <v>-11.280014</v>
      </c>
      <c r="T168" s="44">
        <f t="shared" si="39"/>
        <v>-11.478446</v>
      </c>
      <c r="U168" s="44">
        <f t="shared" si="40"/>
        <v>-11.770728999999999</v>
      </c>
      <c r="V168" s="44">
        <f t="shared" si="41"/>
        <v>-12.256589</v>
      </c>
    </row>
    <row r="169" spans="2:22" x14ac:dyDescent="0.25">
      <c r="B169" s="88">
        <v>30000000000</v>
      </c>
      <c r="C169" s="88">
        <v>-9.1091013000000007</v>
      </c>
      <c r="E169" s="89">
        <f t="shared" si="28"/>
        <v>30.6</v>
      </c>
      <c r="F169" s="89">
        <f t="shared" si="29"/>
        <v>-9.5761880999999995</v>
      </c>
      <c r="G169" s="44">
        <f t="shared" si="30"/>
        <v>-9.6097783999999997</v>
      </c>
      <c r="H169" s="44">
        <f t="shared" si="31"/>
        <v>-9.7324523999999997</v>
      </c>
      <c r="I169" s="44">
        <f t="shared" si="32"/>
        <v>-10.107338</v>
      </c>
      <c r="J169" s="44">
        <f t="shared" si="33"/>
        <v>-10.535446</v>
      </c>
      <c r="K169" s="44">
        <f t="shared" si="34"/>
        <v>-11.338758</v>
      </c>
      <c r="M169" s="88">
        <v>30000000000</v>
      </c>
      <c r="N169" s="88">
        <v>-10.442591999999999</v>
      </c>
      <c r="P169" s="89">
        <f t="shared" si="35"/>
        <v>30.6</v>
      </c>
      <c r="Q169" s="89">
        <f t="shared" si="36"/>
        <v>-11.654248000000001</v>
      </c>
      <c r="R169" s="44">
        <f t="shared" si="37"/>
        <v>-11.683025000000001</v>
      </c>
      <c r="S169" s="44">
        <f t="shared" si="38"/>
        <v>-11.752883000000001</v>
      </c>
      <c r="T169" s="44">
        <f t="shared" si="39"/>
        <v>-11.96106</v>
      </c>
      <c r="U169" s="44">
        <f t="shared" si="40"/>
        <v>-12.185202</v>
      </c>
      <c r="V169" s="44">
        <f t="shared" si="41"/>
        <v>-12.609926</v>
      </c>
    </row>
    <row r="170" spans="2:22" x14ac:dyDescent="0.25">
      <c r="B170" s="88">
        <v>30150000000</v>
      </c>
      <c r="C170" s="88">
        <v>-9.1948118000000001</v>
      </c>
      <c r="E170" s="89">
        <f t="shared" si="28"/>
        <v>30.75</v>
      </c>
      <c r="F170" s="89">
        <f t="shared" si="29"/>
        <v>-9.7687635000000004</v>
      </c>
      <c r="G170" s="44">
        <f t="shared" si="30"/>
        <v>-9.8264607999999996</v>
      </c>
      <c r="H170" s="44">
        <f t="shared" si="31"/>
        <v>-9.9645872000000004</v>
      </c>
      <c r="I170" s="44">
        <f t="shared" si="32"/>
        <v>-10.305630000000001</v>
      </c>
      <c r="J170" s="44">
        <f t="shared" si="33"/>
        <v>-10.809953</v>
      </c>
      <c r="K170" s="44">
        <f t="shared" si="34"/>
        <v>-11.672364999999999</v>
      </c>
      <c r="M170" s="88">
        <v>30150000000</v>
      </c>
      <c r="N170" s="88">
        <v>-10.682877</v>
      </c>
      <c r="P170" s="89">
        <f t="shared" si="35"/>
        <v>30.75</v>
      </c>
      <c r="Q170" s="89">
        <f t="shared" si="36"/>
        <v>-12.107151999999999</v>
      </c>
      <c r="R170" s="44">
        <f t="shared" si="37"/>
        <v>-12.148802999999999</v>
      </c>
      <c r="S170" s="44">
        <f t="shared" si="38"/>
        <v>-12.212444</v>
      </c>
      <c r="T170" s="44">
        <f t="shared" si="39"/>
        <v>-12.392607</v>
      </c>
      <c r="U170" s="44">
        <f t="shared" si="40"/>
        <v>-12.656084</v>
      </c>
      <c r="V170" s="44">
        <f t="shared" si="41"/>
        <v>-13.085492</v>
      </c>
    </row>
    <row r="171" spans="2:22" x14ac:dyDescent="0.25">
      <c r="B171" s="88">
        <v>30300000000</v>
      </c>
      <c r="C171" s="88">
        <v>-9.3239937000000008</v>
      </c>
      <c r="E171" s="89">
        <f t="shared" si="28"/>
        <v>30.9</v>
      </c>
      <c r="F171" s="89">
        <f t="shared" si="29"/>
        <v>-10.001367</v>
      </c>
      <c r="G171" s="44">
        <f t="shared" si="30"/>
        <v>-10.067646</v>
      </c>
      <c r="H171" s="44">
        <f t="shared" si="31"/>
        <v>-10.238816999999999</v>
      </c>
      <c r="I171" s="44">
        <f t="shared" si="32"/>
        <v>-10.583295</v>
      </c>
      <c r="J171" s="44">
        <f t="shared" si="33"/>
        <v>-10.976673999999999</v>
      </c>
      <c r="K171" s="44">
        <f t="shared" si="34"/>
        <v>-11.789928</v>
      </c>
      <c r="M171" s="88">
        <v>30300000000</v>
      </c>
      <c r="N171" s="88">
        <v>-10.901031</v>
      </c>
      <c r="P171" s="89">
        <f t="shared" si="35"/>
        <v>30.9</v>
      </c>
      <c r="Q171" s="89">
        <f t="shared" si="36"/>
        <v>-12.593868000000001</v>
      </c>
      <c r="R171" s="44">
        <f t="shared" si="37"/>
        <v>-12.630018</v>
      </c>
      <c r="S171" s="44">
        <f t="shared" si="38"/>
        <v>-12.679833</v>
      </c>
      <c r="T171" s="44">
        <f t="shared" si="39"/>
        <v>-12.838778</v>
      </c>
      <c r="U171" s="44">
        <f t="shared" si="40"/>
        <v>-13.03773</v>
      </c>
      <c r="V171" s="44">
        <f t="shared" si="41"/>
        <v>-13.411887</v>
      </c>
    </row>
    <row r="172" spans="2:22" x14ac:dyDescent="0.25">
      <c r="B172" s="88">
        <v>30450000000</v>
      </c>
      <c r="C172" s="88">
        <v>-9.4779967999999997</v>
      </c>
      <c r="E172" s="89">
        <f t="shared" si="28"/>
        <v>31.05</v>
      </c>
      <c r="F172" s="89">
        <f t="shared" si="29"/>
        <v>-10.260361</v>
      </c>
      <c r="G172" s="44">
        <f t="shared" si="30"/>
        <v>-10.367038000000001</v>
      </c>
      <c r="H172" s="44">
        <f t="shared" si="31"/>
        <v>-10.556611999999999</v>
      </c>
      <c r="I172" s="44">
        <f t="shared" si="32"/>
        <v>-10.895329</v>
      </c>
      <c r="J172" s="44">
        <f t="shared" si="33"/>
        <v>-11.347267</v>
      </c>
      <c r="K172" s="44">
        <f t="shared" si="34"/>
        <v>-12.222744</v>
      </c>
      <c r="M172" s="88">
        <v>30450000000</v>
      </c>
      <c r="N172" s="88">
        <v>-11.212664</v>
      </c>
      <c r="P172" s="89">
        <f t="shared" si="35"/>
        <v>31.05</v>
      </c>
      <c r="Q172" s="89">
        <f t="shared" si="36"/>
        <v>-13.155552999999999</v>
      </c>
      <c r="R172" s="44">
        <f t="shared" si="37"/>
        <v>-13.163731</v>
      </c>
      <c r="S172" s="44">
        <f t="shared" si="38"/>
        <v>-13.197519</v>
      </c>
      <c r="T172" s="44">
        <f t="shared" si="39"/>
        <v>-13.32555</v>
      </c>
      <c r="U172" s="44">
        <f t="shared" si="40"/>
        <v>-13.521649</v>
      </c>
      <c r="V172" s="44">
        <f t="shared" si="41"/>
        <v>-13.907749000000001</v>
      </c>
    </row>
    <row r="173" spans="2:22" x14ac:dyDescent="0.25">
      <c r="B173" s="88">
        <v>30600000000</v>
      </c>
      <c r="C173" s="88">
        <v>-9.5761880999999995</v>
      </c>
      <c r="E173" s="89">
        <f t="shared" si="28"/>
        <v>31.2</v>
      </c>
      <c r="F173" s="89">
        <f t="shared" si="29"/>
        <v>-10.438451000000001</v>
      </c>
      <c r="G173" s="44">
        <f t="shared" si="30"/>
        <v>-10.572521</v>
      </c>
      <c r="H173" s="44">
        <f t="shared" si="31"/>
        <v>-10.754025</v>
      </c>
      <c r="I173" s="44">
        <f t="shared" si="32"/>
        <v>-11.039619</v>
      </c>
      <c r="J173" s="44">
        <f t="shared" si="33"/>
        <v>-11.462291</v>
      </c>
      <c r="K173" s="44">
        <f t="shared" si="34"/>
        <v>-12.378636999999999</v>
      </c>
      <c r="M173" s="88">
        <v>30600000000</v>
      </c>
      <c r="N173" s="88">
        <v>-11.654248000000001</v>
      </c>
      <c r="P173" s="89">
        <f t="shared" si="35"/>
        <v>31.2</v>
      </c>
      <c r="Q173" s="89">
        <f t="shared" si="36"/>
        <v>-13.697620000000001</v>
      </c>
      <c r="R173" s="44">
        <f t="shared" si="37"/>
        <v>-13.696577</v>
      </c>
      <c r="S173" s="44">
        <f t="shared" si="38"/>
        <v>-13.732013</v>
      </c>
      <c r="T173" s="44">
        <f t="shared" si="39"/>
        <v>-13.825773</v>
      </c>
      <c r="U173" s="44">
        <f t="shared" si="40"/>
        <v>-14.02974</v>
      </c>
      <c r="V173" s="44">
        <f t="shared" si="41"/>
        <v>-14.406048999999999</v>
      </c>
    </row>
    <row r="174" spans="2:22" x14ac:dyDescent="0.25">
      <c r="B174" s="88">
        <v>30750000000</v>
      </c>
      <c r="C174" s="88">
        <v>-9.7687635000000004</v>
      </c>
      <c r="E174" s="89">
        <f t="shared" si="28"/>
        <v>31.35</v>
      </c>
      <c r="F174" s="89">
        <f t="shared" si="29"/>
        <v>-10.592566</v>
      </c>
      <c r="G174" s="44">
        <f t="shared" si="30"/>
        <v>-10.724677</v>
      </c>
      <c r="H174" s="44">
        <f t="shared" si="31"/>
        <v>-10.868772</v>
      </c>
      <c r="I174" s="44">
        <f t="shared" si="32"/>
        <v>-11.107613000000001</v>
      </c>
      <c r="J174" s="44">
        <f t="shared" si="33"/>
        <v>-11.522477</v>
      </c>
      <c r="K174" s="44">
        <f t="shared" si="34"/>
        <v>-12.465999</v>
      </c>
      <c r="M174" s="88">
        <v>30750000000</v>
      </c>
      <c r="N174" s="88">
        <v>-12.107151999999999</v>
      </c>
      <c r="P174" s="89">
        <f t="shared" si="35"/>
        <v>31.35</v>
      </c>
      <c r="Q174" s="89">
        <f t="shared" si="36"/>
        <v>-14.243017</v>
      </c>
      <c r="R174" s="44">
        <f t="shared" si="37"/>
        <v>-14.257868999999999</v>
      </c>
      <c r="S174" s="44">
        <f t="shared" si="38"/>
        <v>-14.280177</v>
      </c>
      <c r="T174" s="44">
        <f t="shared" si="39"/>
        <v>-14.404253000000001</v>
      </c>
      <c r="U174" s="44">
        <f t="shared" si="40"/>
        <v>-14.596227000000001</v>
      </c>
      <c r="V174" s="44">
        <f t="shared" si="41"/>
        <v>-14.989000000000001</v>
      </c>
    </row>
    <row r="175" spans="2:22" x14ac:dyDescent="0.25">
      <c r="B175" s="88">
        <v>30900000000</v>
      </c>
      <c r="C175" s="88">
        <v>-10.001367</v>
      </c>
      <c r="E175" s="89">
        <f t="shared" si="28"/>
        <v>31.5</v>
      </c>
      <c r="F175" s="89">
        <f t="shared" si="29"/>
        <v>-10.781302</v>
      </c>
      <c r="G175" s="44">
        <f t="shared" si="30"/>
        <v>-10.895834000000001</v>
      </c>
      <c r="H175" s="44">
        <f t="shared" si="31"/>
        <v>-11.034534000000001</v>
      </c>
      <c r="I175" s="44">
        <f t="shared" si="32"/>
        <v>-11.245168</v>
      </c>
      <c r="J175" s="44">
        <f t="shared" si="33"/>
        <v>-11.671135</v>
      </c>
      <c r="K175" s="44">
        <f t="shared" si="34"/>
        <v>-12.913754000000001</v>
      </c>
      <c r="M175" s="88">
        <v>30900000000</v>
      </c>
      <c r="N175" s="88">
        <v>-12.593868000000001</v>
      </c>
      <c r="P175" s="89">
        <f t="shared" si="35"/>
        <v>31.5</v>
      </c>
      <c r="Q175" s="89">
        <f t="shared" si="36"/>
        <v>-14.872275999999999</v>
      </c>
      <c r="R175" s="44">
        <f t="shared" si="37"/>
        <v>-14.88865</v>
      </c>
      <c r="S175" s="44">
        <f t="shared" si="38"/>
        <v>-14.939689</v>
      </c>
      <c r="T175" s="44">
        <f t="shared" si="39"/>
        <v>-15.051665</v>
      </c>
      <c r="U175" s="44">
        <f t="shared" si="40"/>
        <v>-15.256818000000001</v>
      </c>
      <c r="V175" s="44">
        <f t="shared" si="41"/>
        <v>-15.731764999999999</v>
      </c>
    </row>
    <row r="176" spans="2:22" x14ac:dyDescent="0.25">
      <c r="B176" s="88">
        <v>31050000000</v>
      </c>
      <c r="C176" s="88">
        <v>-10.260361</v>
      </c>
      <c r="E176" s="89">
        <f t="shared" si="28"/>
        <v>31.65</v>
      </c>
      <c r="F176" s="89">
        <f t="shared" si="29"/>
        <v>-10.908545</v>
      </c>
      <c r="G176" s="44">
        <f t="shared" si="30"/>
        <v>-11.029755</v>
      </c>
      <c r="H176" s="44">
        <f t="shared" si="31"/>
        <v>-11.142606000000001</v>
      </c>
      <c r="I176" s="44">
        <f t="shared" si="32"/>
        <v>-11.345236999999999</v>
      </c>
      <c r="J176" s="44">
        <f t="shared" si="33"/>
        <v>-11.754572</v>
      </c>
      <c r="K176" s="44">
        <f t="shared" si="34"/>
        <v>-12.638351</v>
      </c>
      <c r="M176" s="88">
        <v>31050000000</v>
      </c>
      <c r="N176" s="88">
        <v>-13.155552999999999</v>
      </c>
      <c r="P176" s="89">
        <f t="shared" si="35"/>
        <v>31.65</v>
      </c>
      <c r="Q176" s="89">
        <f t="shared" si="36"/>
        <v>-15.626922</v>
      </c>
      <c r="R176" s="44">
        <f t="shared" si="37"/>
        <v>-15.654748</v>
      </c>
      <c r="S176" s="44">
        <f t="shared" si="38"/>
        <v>-15.699490000000001</v>
      </c>
      <c r="T176" s="44">
        <f t="shared" si="39"/>
        <v>-15.812761</v>
      </c>
      <c r="U176" s="44">
        <f t="shared" si="40"/>
        <v>-16.001660999999999</v>
      </c>
      <c r="V176" s="44">
        <f t="shared" si="41"/>
        <v>-16.375171999999999</v>
      </c>
    </row>
    <row r="177" spans="2:22" x14ac:dyDescent="0.25">
      <c r="B177" s="88">
        <v>31200000000</v>
      </c>
      <c r="C177" s="88">
        <v>-10.438451000000001</v>
      </c>
      <c r="E177" s="89">
        <f t="shared" si="28"/>
        <v>31.8</v>
      </c>
      <c r="F177" s="89">
        <f t="shared" si="29"/>
        <v>-11.108085000000001</v>
      </c>
      <c r="G177" s="44">
        <f t="shared" si="30"/>
        <v>-11.214411999999999</v>
      </c>
      <c r="H177" s="44">
        <f t="shared" si="31"/>
        <v>-11.318398</v>
      </c>
      <c r="I177" s="44">
        <f t="shared" si="32"/>
        <v>-11.524190000000001</v>
      </c>
      <c r="J177" s="44">
        <f t="shared" si="33"/>
        <v>-11.91961</v>
      </c>
      <c r="K177" s="44">
        <f t="shared" si="34"/>
        <v>-13.252143999999999</v>
      </c>
      <c r="M177" s="88">
        <v>31200000000</v>
      </c>
      <c r="N177" s="88">
        <v>-13.697620000000001</v>
      </c>
      <c r="P177" s="89">
        <f t="shared" si="35"/>
        <v>31.8</v>
      </c>
      <c r="Q177" s="89">
        <f t="shared" si="36"/>
        <v>-16.450142</v>
      </c>
      <c r="R177" s="44">
        <f t="shared" si="37"/>
        <v>-16.469427</v>
      </c>
      <c r="S177" s="44">
        <f t="shared" si="38"/>
        <v>-16.514809</v>
      </c>
      <c r="T177" s="44">
        <f t="shared" si="39"/>
        <v>-16.633172999999999</v>
      </c>
      <c r="U177" s="44">
        <f t="shared" si="40"/>
        <v>-16.823025000000001</v>
      </c>
      <c r="V177" s="44">
        <f t="shared" si="41"/>
        <v>-17.304575</v>
      </c>
    </row>
    <row r="178" spans="2:22" x14ac:dyDescent="0.25">
      <c r="B178" s="88">
        <v>31350000000</v>
      </c>
      <c r="C178" s="88">
        <v>-10.592566</v>
      </c>
      <c r="E178" s="89">
        <f t="shared" si="28"/>
        <v>31.95</v>
      </c>
      <c r="F178" s="89">
        <f t="shared" si="29"/>
        <v>-11.336565999999999</v>
      </c>
      <c r="G178" s="44">
        <f t="shared" si="30"/>
        <v>-11.421929</v>
      </c>
      <c r="H178" s="44">
        <f t="shared" si="31"/>
        <v>-11.528805999999999</v>
      </c>
      <c r="I178" s="44">
        <f t="shared" si="32"/>
        <v>-11.741721</v>
      </c>
      <c r="J178" s="44">
        <f t="shared" si="33"/>
        <v>-12.156291</v>
      </c>
      <c r="K178" s="44">
        <f t="shared" si="34"/>
        <v>-13.184125999999999</v>
      </c>
      <c r="M178" s="88">
        <v>31350000000</v>
      </c>
      <c r="N178" s="88">
        <v>-14.243017</v>
      </c>
      <c r="P178" s="89">
        <f t="shared" si="35"/>
        <v>31.95</v>
      </c>
      <c r="Q178" s="89">
        <f t="shared" si="36"/>
        <v>-17.233162</v>
      </c>
      <c r="R178" s="44">
        <f t="shared" si="37"/>
        <v>-17.261483999999999</v>
      </c>
      <c r="S178" s="44">
        <f t="shared" si="38"/>
        <v>-17.310993</v>
      </c>
      <c r="T178" s="44">
        <f t="shared" si="39"/>
        <v>-17.415210999999999</v>
      </c>
      <c r="U178" s="44">
        <f t="shared" si="40"/>
        <v>-17.619071999999999</v>
      </c>
      <c r="V178" s="44">
        <f t="shared" si="41"/>
        <v>-17.985001</v>
      </c>
    </row>
    <row r="179" spans="2:22" x14ac:dyDescent="0.25">
      <c r="B179" s="88">
        <v>31500000000</v>
      </c>
      <c r="C179" s="88">
        <v>-10.781302</v>
      </c>
      <c r="E179" s="89">
        <f t="shared" si="28"/>
        <v>32.1</v>
      </c>
      <c r="F179" s="89">
        <f t="shared" si="29"/>
        <v>-11.548278</v>
      </c>
      <c r="G179" s="44">
        <f t="shared" si="30"/>
        <v>-11.626784000000001</v>
      </c>
      <c r="H179" s="44">
        <f t="shared" si="31"/>
        <v>-11.724588000000001</v>
      </c>
      <c r="I179" s="44">
        <f t="shared" si="32"/>
        <v>-11.923882000000001</v>
      </c>
      <c r="J179" s="44">
        <f t="shared" si="33"/>
        <v>-12.374857</v>
      </c>
      <c r="K179" s="44">
        <f t="shared" si="34"/>
        <v>-13.725293000000001</v>
      </c>
      <c r="M179" s="88">
        <v>31500000000</v>
      </c>
      <c r="N179" s="88">
        <v>-14.872275999999999</v>
      </c>
      <c r="P179" s="89">
        <f t="shared" si="35"/>
        <v>32.1</v>
      </c>
      <c r="Q179" s="89">
        <f t="shared" si="36"/>
        <v>-17.835878000000001</v>
      </c>
      <c r="R179" s="44">
        <f t="shared" si="37"/>
        <v>-17.846323000000002</v>
      </c>
      <c r="S179" s="44">
        <f t="shared" si="38"/>
        <v>-17.887519999999999</v>
      </c>
      <c r="T179" s="44">
        <f t="shared" si="39"/>
        <v>-18.034452000000002</v>
      </c>
      <c r="U179" s="44">
        <f t="shared" si="40"/>
        <v>-18.222988000000001</v>
      </c>
      <c r="V179" s="44">
        <f t="shared" si="41"/>
        <v>-18.696936000000001</v>
      </c>
    </row>
    <row r="180" spans="2:22" x14ac:dyDescent="0.25">
      <c r="B180" s="88">
        <v>31650000000</v>
      </c>
      <c r="C180" s="88">
        <v>-10.908545</v>
      </c>
      <c r="E180" s="89">
        <f t="shared" si="28"/>
        <v>32.25</v>
      </c>
      <c r="F180" s="89">
        <f t="shared" si="29"/>
        <v>-11.718567</v>
      </c>
      <c r="G180" s="44">
        <f t="shared" si="30"/>
        <v>-11.802163</v>
      </c>
      <c r="H180" s="44">
        <f t="shared" si="31"/>
        <v>-11.897012</v>
      </c>
      <c r="I180" s="44">
        <f t="shared" si="32"/>
        <v>-12.074923</v>
      </c>
      <c r="J180" s="44">
        <f t="shared" si="33"/>
        <v>-12.541528</v>
      </c>
      <c r="K180" s="44">
        <f t="shared" si="34"/>
        <v>-13.857578999999999</v>
      </c>
      <c r="M180" s="88">
        <v>31650000000</v>
      </c>
      <c r="N180" s="88">
        <v>-15.626922</v>
      </c>
      <c r="P180" s="89">
        <f t="shared" si="35"/>
        <v>32.25</v>
      </c>
      <c r="Q180" s="89">
        <f t="shared" si="36"/>
        <v>-17.947035</v>
      </c>
      <c r="R180" s="44">
        <f t="shared" si="37"/>
        <v>-18.016590000000001</v>
      </c>
      <c r="S180" s="44">
        <f t="shared" si="38"/>
        <v>-18.037469999999999</v>
      </c>
      <c r="T180" s="44">
        <f t="shared" si="39"/>
        <v>-18.172356000000001</v>
      </c>
      <c r="U180" s="44">
        <f t="shared" si="40"/>
        <v>-18.418547</v>
      </c>
      <c r="V180" s="44">
        <f t="shared" si="41"/>
        <v>-18.866468000000001</v>
      </c>
    </row>
    <row r="181" spans="2:22" x14ac:dyDescent="0.25">
      <c r="B181" s="88">
        <v>31800000000</v>
      </c>
      <c r="C181" s="88">
        <v>-11.108085000000001</v>
      </c>
      <c r="E181" s="89">
        <f t="shared" si="28"/>
        <v>32.4</v>
      </c>
      <c r="F181" s="89">
        <f t="shared" si="29"/>
        <v>-11.824099</v>
      </c>
      <c r="G181" s="44">
        <f t="shared" si="30"/>
        <v>-11.910767</v>
      </c>
      <c r="H181" s="44">
        <f t="shared" si="31"/>
        <v>-11.975517999999999</v>
      </c>
      <c r="I181" s="44">
        <f t="shared" si="32"/>
        <v>-12.17324</v>
      </c>
      <c r="J181" s="44">
        <f t="shared" si="33"/>
        <v>-12.598901</v>
      </c>
      <c r="K181" s="44">
        <f t="shared" si="34"/>
        <v>-13.65602</v>
      </c>
      <c r="M181" s="88">
        <v>31800000000</v>
      </c>
      <c r="N181" s="88">
        <v>-16.450142</v>
      </c>
      <c r="P181" s="89">
        <f t="shared" si="35"/>
        <v>32.4</v>
      </c>
      <c r="Q181" s="89">
        <f t="shared" si="36"/>
        <v>-17.514467</v>
      </c>
      <c r="R181" s="44">
        <f t="shared" si="37"/>
        <v>-17.564921999999999</v>
      </c>
      <c r="S181" s="44">
        <f t="shared" si="38"/>
        <v>-17.620207000000001</v>
      </c>
      <c r="T181" s="44">
        <f t="shared" si="39"/>
        <v>-17.763849</v>
      </c>
      <c r="U181" s="44">
        <f t="shared" si="40"/>
        <v>-17.991403999999999</v>
      </c>
      <c r="V181" s="44">
        <f t="shared" si="41"/>
        <v>-18.419186</v>
      </c>
    </row>
    <row r="182" spans="2:22" x14ac:dyDescent="0.25">
      <c r="B182" s="88">
        <v>31950000000</v>
      </c>
      <c r="C182" s="88">
        <v>-11.336565999999999</v>
      </c>
      <c r="E182" s="89">
        <f t="shared" si="28"/>
        <v>32.549999999999997</v>
      </c>
      <c r="F182" s="89">
        <f t="shared" si="29"/>
        <v>-11.886894</v>
      </c>
      <c r="G182" s="44">
        <f t="shared" si="30"/>
        <v>-11.92398</v>
      </c>
      <c r="H182" s="44">
        <f t="shared" si="31"/>
        <v>-11.985353</v>
      </c>
      <c r="I182" s="44">
        <f t="shared" si="32"/>
        <v>-12.177609</v>
      </c>
      <c r="J182" s="44">
        <f t="shared" si="33"/>
        <v>-12.570968000000001</v>
      </c>
      <c r="K182" s="44">
        <f t="shared" si="34"/>
        <v>-13.600377</v>
      </c>
      <c r="M182" s="88">
        <v>31950000000</v>
      </c>
      <c r="N182" s="88">
        <v>-17.233162</v>
      </c>
      <c r="P182" s="89">
        <f t="shared" si="35"/>
        <v>32.549999999999997</v>
      </c>
      <c r="Q182" s="89">
        <f t="shared" si="36"/>
        <v>-16.736122000000002</v>
      </c>
      <c r="R182" s="44">
        <f t="shared" si="37"/>
        <v>-16.760279000000001</v>
      </c>
      <c r="S182" s="44">
        <f t="shared" si="38"/>
        <v>-16.817553</v>
      </c>
      <c r="T182" s="44">
        <f t="shared" si="39"/>
        <v>-16.980837000000001</v>
      </c>
      <c r="U182" s="44">
        <f t="shared" si="40"/>
        <v>-17.238669999999999</v>
      </c>
      <c r="V182" s="44">
        <f t="shared" si="41"/>
        <v>-17.700056</v>
      </c>
    </row>
    <row r="183" spans="2:22" x14ac:dyDescent="0.25">
      <c r="B183" s="88">
        <v>32100000000</v>
      </c>
      <c r="C183" s="88">
        <v>-11.548278</v>
      </c>
      <c r="E183" s="89">
        <f t="shared" si="28"/>
        <v>32.700000000000003</v>
      </c>
      <c r="F183" s="89">
        <f t="shared" si="29"/>
        <v>-12.008838000000001</v>
      </c>
      <c r="G183" s="44">
        <f t="shared" si="30"/>
        <v>-12.019363999999999</v>
      </c>
      <c r="H183" s="44">
        <f t="shared" si="31"/>
        <v>-12.111637999999999</v>
      </c>
      <c r="I183" s="44">
        <f t="shared" si="32"/>
        <v>-12.276215000000001</v>
      </c>
      <c r="J183" s="44">
        <f t="shared" si="33"/>
        <v>-12.635636999999999</v>
      </c>
      <c r="K183" s="44">
        <f t="shared" si="34"/>
        <v>-13.496950999999999</v>
      </c>
      <c r="M183" s="88">
        <v>32100000000</v>
      </c>
      <c r="N183" s="88">
        <v>-17.835878000000001</v>
      </c>
      <c r="P183" s="89">
        <f t="shared" si="35"/>
        <v>32.700000000000003</v>
      </c>
      <c r="Q183" s="89">
        <f t="shared" si="36"/>
        <v>-15.73452</v>
      </c>
      <c r="R183" s="44">
        <f t="shared" si="37"/>
        <v>-15.770261</v>
      </c>
      <c r="S183" s="44">
        <f t="shared" si="38"/>
        <v>-15.830363</v>
      </c>
      <c r="T183" s="44">
        <f t="shared" si="39"/>
        <v>-16.030479</v>
      </c>
      <c r="U183" s="44">
        <f t="shared" si="40"/>
        <v>-16.296848000000001</v>
      </c>
      <c r="V183" s="44">
        <f t="shared" si="41"/>
        <v>-16.739146999999999</v>
      </c>
    </row>
    <row r="184" spans="2:22" x14ac:dyDescent="0.25">
      <c r="B184" s="88">
        <v>32250000000</v>
      </c>
      <c r="C184" s="88">
        <v>-11.718567</v>
      </c>
      <c r="E184" s="89">
        <f t="shared" si="28"/>
        <v>32.85</v>
      </c>
      <c r="F184" s="89">
        <f t="shared" si="29"/>
        <v>-12.146240000000001</v>
      </c>
      <c r="G184" s="44">
        <f t="shared" si="30"/>
        <v>-12.182999000000001</v>
      </c>
      <c r="H184" s="44">
        <f t="shared" si="31"/>
        <v>-12.221686</v>
      </c>
      <c r="I184" s="44">
        <f t="shared" si="32"/>
        <v>-12.390954000000001</v>
      </c>
      <c r="J184" s="44">
        <f t="shared" si="33"/>
        <v>-12.713889</v>
      </c>
      <c r="K184" s="44">
        <f t="shared" si="34"/>
        <v>-13.408338000000001</v>
      </c>
      <c r="M184" s="88">
        <v>32250000000</v>
      </c>
      <c r="N184" s="88">
        <v>-17.947035</v>
      </c>
      <c r="P184" s="89">
        <f t="shared" si="35"/>
        <v>32.85</v>
      </c>
      <c r="Q184" s="89">
        <f t="shared" si="36"/>
        <v>-14.724174</v>
      </c>
      <c r="R184" s="44">
        <f t="shared" si="37"/>
        <v>-14.767409000000001</v>
      </c>
      <c r="S184" s="44">
        <f t="shared" si="38"/>
        <v>-14.873289</v>
      </c>
      <c r="T184" s="44">
        <f t="shared" si="39"/>
        <v>-15.01535</v>
      </c>
      <c r="U184" s="44">
        <f t="shared" si="40"/>
        <v>-15.295711000000001</v>
      </c>
      <c r="V184" s="44">
        <f t="shared" si="41"/>
        <v>-15.730893999999999</v>
      </c>
    </row>
    <row r="185" spans="2:22" x14ac:dyDescent="0.25">
      <c r="B185" s="88">
        <v>32400000000</v>
      </c>
      <c r="C185" s="88">
        <v>-11.824099</v>
      </c>
      <c r="E185" s="89">
        <f t="shared" si="28"/>
        <v>33</v>
      </c>
      <c r="F185" s="89">
        <f t="shared" si="29"/>
        <v>-12.208</v>
      </c>
      <c r="G185" s="44">
        <f t="shared" si="30"/>
        <v>-12.235123</v>
      </c>
      <c r="H185" s="44">
        <f t="shared" si="31"/>
        <v>-12.294658</v>
      </c>
      <c r="I185" s="44">
        <f t="shared" si="32"/>
        <v>-12.429853</v>
      </c>
      <c r="J185" s="44">
        <f t="shared" si="33"/>
        <v>-12.716043000000001</v>
      </c>
      <c r="K185" s="44">
        <f t="shared" si="34"/>
        <v>-13.305016999999999</v>
      </c>
      <c r="M185" s="88">
        <v>32400000000</v>
      </c>
      <c r="N185" s="88">
        <v>-17.514467</v>
      </c>
      <c r="P185" s="89">
        <f t="shared" si="35"/>
        <v>33</v>
      </c>
      <c r="Q185" s="89">
        <f t="shared" si="36"/>
        <v>-13.743328999999999</v>
      </c>
      <c r="R185" s="44">
        <f t="shared" si="37"/>
        <v>-13.80885</v>
      </c>
      <c r="S185" s="44">
        <f t="shared" si="38"/>
        <v>-13.899765</v>
      </c>
      <c r="T185" s="44">
        <f t="shared" si="39"/>
        <v>-14.059291</v>
      </c>
      <c r="U185" s="44">
        <f t="shared" si="40"/>
        <v>-14.321936000000001</v>
      </c>
      <c r="V185" s="44">
        <f t="shared" si="41"/>
        <v>-14.758468000000001</v>
      </c>
    </row>
    <row r="186" spans="2:22" x14ac:dyDescent="0.25">
      <c r="B186" s="88">
        <v>32550000000</v>
      </c>
      <c r="C186" s="88">
        <v>-11.886894</v>
      </c>
      <c r="E186" s="89">
        <f t="shared" si="28"/>
        <v>33.15</v>
      </c>
      <c r="F186" s="89">
        <f t="shared" si="29"/>
        <v>-12.264137</v>
      </c>
      <c r="G186" s="44">
        <f t="shared" si="30"/>
        <v>-12.284089</v>
      </c>
      <c r="H186" s="44">
        <f t="shared" si="31"/>
        <v>-12.369495000000001</v>
      </c>
      <c r="I186" s="44">
        <f t="shared" si="32"/>
        <v>-12.488951999999999</v>
      </c>
      <c r="J186" s="44">
        <f t="shared" si="33"/>
        <v>-12.739336</v>
      </c>
      <c r="K186" s="44">
        <f t="shared" si="34"/>
        <v>-13.293122</v>
      </c>
      <c r="M186" s="88">
        <v>32550000000</v>
      </c>
      <c r="N186" s="88">
        <v>-16.736122000000002</v>
      </c>
      <c r="P186" s="89">
        <f t="shared" si="35"/>
        <v>33.15</v>
      </c>
      <c r="Q186" s="89">
        <f t="shared" si="36"/>
        <v>-12.932683000000001</v>
      </c>
      <c r="R186" s="44">
        <f t="shared" si="37"/>
        <v>-13.003275</v>
      </c>
      <c r="S186" s="44">
        <f t="shared" si="38"/>
        <v>-13.093192999999999</v>
      </c>
      <c r="T186" s="44">
        <f t="shared" si="39"/>
        <v>-13.242407</v>
      </c>
      <c r="U186" s="44">
        <f t="shared" si="40"/>
        <v>-13.482799</v>
      </c>
      <c r="V186" s="44">
        <f t="shared" si="41"/>
        <v>-13.989996</v>
      </c>
    </row>
    <row r="187" spans="2:22" x14ac:dyDescent="0.25">
      <c r="B187" s="88">
        <v>32700000000</v>
      </c>
      <c r="C187" s="88">
        <v>-12.008838000000001</v>
      </c>
      <c r="E187" s="89">
        <f t="shared" si="28"/>
        <v>33.299999999999997</v>
      </c>
      <c r="F187" s="89">
        <f t="shared" si="29"/>
        <v>-12.309813999999999</v>
      </c>
      <c r="G187" s="44">
        <f t="shared" si="30"/>
        <v>-12.352817999999999</v>
      </c>
      <c r="H187" s="44">
        <f t="shared" si="31"/>
        <v>-12.416879</v>
      </c>
      <c r="I187" s="44">
        <f t="shared" si="32"/>
        <v>-12.543468000000001</v>
      </c>
      <c r="J187" s="44">
        <f t="shared" si="33"/>
        <v>-12.758076000000001</v>
      </c>
      <c r="K187" s="44">
        <f t="shared" si="34"/>
        <v>-13.172207999999999</v>
      </c>
      <c r="M187" s="88">
        <v>32700000000</v>
      </c>
      <c r="N187" s="88">
        <v>-15.73452</v>
      </c>
      <c r="P187" s="89">
        <f t="shared" si="35"/>
        <v>33.299999999999997</v>
      </c>
      <c r="Q187" s="89">
        <f t="shared" si="36"/>
        <v>-12.380345999999999</v>
      </c>
      <c r="R187" s="44">
        <f t="shared" si="37"/>
        <v>-12.429824999999999</v>
      </c>
      <c r="S187" s="44">
        <f t="shared" si="38"/>
        <v>-12.49437</v>
      </c>
      <c r="T187" s="44">
        <f t="shared" si="39"/>
        <v>-12.663411999999999</v>
      </c>
      <c r="U187" s="44">
        <f t="shared" si="40"/>
        <v>-12.905034000000001</v>
      </c>
      <c r="V187" s="44">
        <f t="shared" si="41"/>
        <v>-13.330299</v>
      </c>
    </row>
    <row r="188" spans="2:22" x14ac:dyDescent="0.25">
      <c r="B188" s="88">
        <v>32850000000</v>
      </c>
      <c r="C188" s="88">
        <v>-12.146240000000001</v>
      </c>
      <c r="E188" s="89">
        <f t="shared" si="28"/>
        <v>33.450000000000003</v>
      </c>
      <c r="F188" s="89">
        <f t="shared" si="29"/>
        <v>-12.42919</v>
      </c>
      <c r="G188" s="44">
        <f t="shared" si="30"/>
        <v>-12.471878999999999</v>
      </c>
      <c r="H188" s="44">
        <f t="shared" si="31"/>
        <v>-12.509388</v>
      </c>
      <c r="I188" s="44">
        <f t="shared" si="32"/>
        <v>-12.66855</v>
      </c>
      <c r="J188" s="44">
        <f t="shared" si="33"/>
        <v>-12.876480000000001</v>
      </c>
      <c r="K188" s="44">
        <f t="shared" si="34"/>
        <v>-13.328500999999999</v>
      </c>
      <c r="M188" s="88">
        <v>32850000000</v>
      </c>
      <c r="N188" s="88">
        <v>-14.724174</v>
      </c>
      <c r="P188" s="89">
        <f t="shared" si="35"/>
        <v>33.450000000000003</v>
      </c>
      <c r="Q188" s="89">
        <f t="shared" si="36"/>
        <v>-11.977633000000001</v>
      </c>
      <c r="R188" s="44">
        <f t="shared" si="37"/>
        <v>-12.003954</v>
      </c>
      <c r="S188" s="44">
        <f t="shared" si="38"/>
        <v>-12.033733</v>
      </c>
      <c r="T188" s="44">
        <f t="shared" si="39"/>
        <v>-12.187497</v>
      </c>
      <c r="U188" s="44">
        <f t="shared" si="40"/>
        <v>-12.420748</v>
      </c>
      <c r="V188" s="44">
        <f t="shared" si="41"/>
        <v>-12.876844</v>
      </c>
    </row>
    <row r="189" spans="2:22" x14ac:dyDescent="0.25">
      <c r="B189" s="88">
        <v>33000000000</v>
      </c>
      <c r="C189" s="88">
        <v>-12.208</v>
      </c>
      <c r="E189" s="89">
        <f t="shared" si="28"/>
        <v>33.6</v>
      </c>
      <c r="F189" s="89">
        <f t="shared" si="29"/>
        <v>-12.612204999999999</v>
      </c>
      <c r="G189" s="44">
        <f t="shared" si="30"/>
        <v>-12.609596</v>
      </c>
      <c r="H189" s="44">
        <f t="shared" si="31"/>
        <v>-12.678044</v>
      </c>
      <c r="I189" s="44">
        <f t="shared" si="32"/>
        <v>-12.802291</v>
      </c>
      <c r="J189" s="44">
        <f t="shared" si="33"/>
        <v>-12.988799</v>
      </c>
      <c r="K189" s="44">
        <f t="shared" si="34"/>
        <v>-13.395467</v>
      </c>
      <c r="M189" s="88">
        <v>33000000000</v>
      </c>
      <c r="N189" s="88">
        <v>-13.743328999999999</v>
      </c>
      <c r="P189" s="89">
        <f t="shared" si="35"/>
        <v>33.6</v>
      </c>
      <c r="Q189" s="89">
        <f t="shared" si="36"/>
        <v>-11.782474000000001</v>
      </c>
      <c r="R189" s="44">
        <f t="shared" si="37"/>
        <v>-11.763216999999999</v>
      </c>
      <c r="S189" s="44">
        <f t="shared" si="38"/>
        <v>-11.787964000000001</v>
      </c>
      <c r="T189" s="44">
        <f t="shared" si="39"/>
        <v>-11.92347</v>
      </c>
      <c r="U189" s="44">
        <f t="shared" si="40"/>
        <v>-12.134124</v>
      </c>
      <c r="V189" s="44">
        <f t="shared" si="41"/>
        <v>-12.535926999999999</v>
      </c>
    </row>
    <row r="190" spans="2:22" x14ac:dyDescent="0.25">
      <c r="B190" s="88">
        <v>33150000000</v>
      </c>
      <c r="C190" s="88">
        <v>-12.264137</v>
      </c>
      <c r="E190" s="89">
        <f t="shared" si="28"/>
        <v>33.75</v>
      </c>
      <c r="F190" s="89">
        <f t="shared" si="29"/>
        <v>-12.765949000000001</v>
      </c>
      <c r="G190" s="44">
        <f t="shared" si="30"/>
        <v>-12.776433000000001</v>
      </c>
      <c r="H190" s="44">
        <f t="shared" si="31"/>
        <v>-12.813749</v>
      </c>
      <c r="I190" s="44">
        <f t="shared" si="32"/>
        <v>-12.907511</v>
      </c>
      <c r="J190" s="44">
        <f t="shared" si="33"/>
        <v>-13.127867</v>
      </c>
      <c r="K190" s="44">
        <f t="shared" si="34"/>
        <v>-13.559305999999999</v>
      </c>
      <c r="M190" s="88">
        <v>33150000000</v>
      </c>
      <c r="N190" s="88">
        <v>-12.932683000000001</v>
      </c>
      <c r="P190" s="89">
        <f t="shared" si="35"/>
        <v>33.75</v>
      </c>
      <c r="Q190" s="89">
        <f t="shared" si="36"/>
        <v>-11.608078000000001</v>
      </c>
      <c r="R190" s="44">
        <f t="shared" si="37"/>
        <v>-11.563447999999999</v>
      </c>
      <c r="S190" s="44">
        <f t="shared" si="38"/>
        <v>-11.565685999999999</v>
      </c>
      <c r="T190" s="44">
        <f t="shared" si="39"/>
        <v>-11.657166</v>
      </c>
      <c r="U190" s="44">
        <f t="shared" si="40"/>
        <v>-11.864079</v>
      </c>
      <c r="V190" s="44">
        <f t="shared" si="41"/>
        <v>-12.276925</v>
      </c>
    </row>
    <row r="191" spans="2:22" x14ac:dyDescent="0.25">
      <c r="B191" s="88">
        <v>33300000000</v>
      </c>
      <c r="C191" s="88">
        <v>-12.309813999999999</v>
      </c>
      <c r="E191" s="89">
        <f t="shared" si="28"/>
        <v>33.9</v>
      </c>
      <c r="F191" s="89">
        <f t="shared" si="29"/>
        <v>-12.904882000000001</v>
      </c>
      <c r="G191" s="44">
        <f t="shared" si="30"/>
        <v>-12.899077999999999</v>
      </c>
      <c r="H191" s="44">
        <f t="shared" si="31"/>
        <v>-12.923120000000001</v>
      </c>
      <c r="I191" s="44">
        <f t="shared" si="32"/>
        <v>-13.000506</v>
      </c>
      <c r="J191" s="44">
        <f t="shared" si="33"/>
        <v>-13.190435000000001</v>
      </c>
      <c r="K191" s="44">
        <f t="shared" si="34"/>
        <v>-13.647121</v>
      </c>
      <c r="M191" s="88">
        <v>33300000000</v>
      </c>
      <c r="N191" s="88">
        <v>-12.380345999999999</v>
      </c>
      <c r="P191" s="89">
        <f t="shared" si="35"/>
        <v>33.9</v>
      </c>
      <c r="Q191" s="89">
        <f t="shared" si="36"/>
        <v>-11.592166000000001</v>
      </c>
      <c r="R191" s="44">
        <f t="shared" si="37"/>
        <v>-11.530412999999999</v>
      </c>
      <c r="S191" s="44">
        <f t="shared" si="38"/>
        <v>-11.507683</v>
      </c>
      <c r="T191" s="44">
        <f t="shared" si="39"/>
        <v>-11.576981999999999</v>
      </c>
      <c r="U191" s="44">
        <f t="shared" si="40"/>
        <v>-11.777744</v>
      </c>
      <c r="V191" s="44">
        <f t="shared" si="41"/>
        <v>-12.167825000000001</v>
      </c>
    </row>
    <row r="192" spans="2:22" x14ac:dyDescent="0.25">
      <c r="B192" s="88">
        <v>33450000000</v>
      </c>
      <c r="C192" s="88">
        <v>-12.42919</v>
      </c>
      <c r="E192" s="89">
        <f t="shared" si="28"/>
        <v>34.049999999999997</v>
      </c>
      <c r="F192" s="89">
        <f t="shared" si="29"/>
        <v>-13.103643</v>
      </c>
      <c r="G192" s="44">
        <f t="shared" si="30"/>
        <v>-13.091487000000001</v>
      </c>
      <c r="H192" s="44">
        <f t="shared" si="31"/>
        <v>-13.118579</v>
      </c>
      <c r="I192" s="44">
        <f t="shared" si="32"/>
        <v>-13.177882</v>
      </c>
      <c r="J192" s="44">
        <f t="shared" si="33"/>
        <v>-13.360533</v>
      </c>
      <c r="K192" s="44">
        <f t="shared" si="34"/>
        <v>-13.823827</v>
      </c>
      <c r="M192" s="88">
        <v>33450000000</v>
      </c>
      <c r="N192" s="88">
        <v>-11.977633000000001</v>
      </c>
      <c r="P192" s="89">
        <f t="shared" si="35"/>
        <v>34.049999999999997</v>
      </c>
      <c r="Q192" s="89">
        <f t="shared" si="36"/>
        <v>-11.68953</v>
      </c>
      <c r="R192" s="44">
        <f t="shared" si="37"/>
        <v>-11.592835000000001</v>
      </c>
      <c r="S192" s="44">
        <f t="shared" si="38"/>
        <v>-11.577683</v>
      </c>
      <c r="T192" s="44">
        <f t="shared" si="39"/>
        <v>-11.633658</v>
      </c>
      <c r="U192" s="44">
        <f t="shared" si="40"/>
        <v>-11.808928</v>
      </c>
      <c r="V192" s="44">
        <f t="shared" si="41"/>
        <v>-12.154596</v>
      </c>
    </row>
    <row r="193" spans="2:22" x14ac:dyDescent="0.25">
      <c r="B193" s="88">
        <v>33600000000</v>
      </c>
      <c r="C193" s="88">
        <v>-12.612204999999999</v>
      </c>
      <c r="E193" s="89">
        <f t="shared" si="28"/>
        <v>34.200000000000003</v>
      </c>
      <c r="F193" s="89">
        <f t="shared" si="29"/>
        <v>-13.210336</v>
      </c>
      <c r="G193" s="44">
        <f t="shared" si="30"/>
        <v>-13.197046</v>
      </c>
      <c r="H193" s="44">
        <f t="shared" si="31"/>
        <v>-13.198726000000001</v>
      </c>
      <c r="I193" s="44">
        <f t="shared" si="32"/>
        <v>-13.260111</v>
      </c>
      <c r="J193" s="44">
        <f t="shared" si="33"/>
        <v>-13.442959</v>
      </c>
      <c r="K193" s="44">
        <f t="shared" si="34"/>
        <v>-13.938338999999999</v>
      </c>
      <c r="M193" s="88">
        <v>33600000000</v>
      </c>
      <c r="N193" s="88">
        <v>-11.782474000000001</v>
      </c>
      <c r="P193" s="89">
        <f t="shared" si="35"/>
        <v>34.200000000000003</v>
      </c>
      <c r="Q193" s="89">
        <f t="shared" si="36"/>
        <v>-11.651043</v>
      </c>
      <c r="R193" s="44">
        <f t="shared" si="37"/>
        <v>-11.58527</v>
      </c>
      <c r="S193" s="44">
        <f t="shared" si="38"/>
        <v>-11.532988</v>
      </c>
      <c r="T193" s="44">
        <f t="shared" si="39"/>
        <v>-11.572459</v>
      </c>
      <c r="U193" s="44">
        <f t="shared" si="40"/>
        <v>-11.739494000000001</v>
      </c>
      <c r="V193" s="44">
        <f t="shared" si="41"/>
        <v>-12.097645999999999</v>
      </c>
    </row>
    <row r="194" spans="2:22" x14ac:dyDescent="0.25">
      <c r="B194" s="88">
        <v>33750000000</v>
      </c>
      <c r="C194" s="88">
        <v>-12.765949000000001</v>
      </c>
      <c r="E194" s="89">
        <f t="shared" si="28"/>
        <v>34.35</v>
      </c>
      <c r="F194" s="89">
        <f t="shared" si="29"/>
        <v>-13.371</v>
      </c>
      <c r="G194" s="44">
        <f t="shared" si="30"/>
        <v>-13.351927</v>
      </c>
      <c r="H194" s="44">
        <f t="shared" si="31"/>
        <v>-13.365819999999999</v>
      </c>
      <c r="I194" s="44">
        <f t="shared" si="32"/>
        <v>-13.454148</v>
      </c>
      <c r="J194" s="44">
        <f t="shared" si="33"/>
        <v>-13.690215999999999</v>
      </c>
      <c r="K194" s="44">
        <f t="shared" si="34"/>
        <v>-14.140336</v>
      </c>
      <c r="M194" s="88">
        <v>33750000000</v>
      </c>
      <c r="N194" s="88">
        <v>-11.608078000000001</v>
      </c>
      <c r="P194" s="89">
        <f t="shared" si="35"/>
        <v>34.35</v>
      </c>
      <c r="Q194" s="89">
        <f t="shared" si="36"/>
        <v>-11.650118000000001</v>
      </c>
      <c r="R194" s="44">
        <f t="shared" si="37"/>
        <v>-11.604195000000001</v>
      </c>
      <c r="S194" s="44">
        <f t="shared" si="38"/>
        <v>-11.550007000000001</v>
      </c>
      <c r="T194" s="44">
        <f t="shared" si="39"/>
        <v>-11.590548999999999</v>
      </c>
      <c r="U194" s="44">
        <f t="shared" si="40"/>
        <v>-11.711798</v>
      </c>
      <c r="V194" s="44">
        <f t="shared" si="41"/>
        <v>-12.004659999999999</v>
      </c>
    </row>
    <row r="195" spans="2:22" x14ac:dyDescent="0.25">
      <c r="B195" s="88">
        <v>33900000000</v>
      </c>
      <c r="C195" s="88">
        <v>-12.904882000000001</v>
      </c>
      <c r="E195" s="89">
        <f t="shared" si="28"/>
        <v>34.5</v>
      </c>
      <c r="F195" s="89">
        <f t="shared" si="29"/>
        <v>-13.287713999999999</v>
      </c>
      <c r="G195" s="44">
        <f t="shared" si="30"/>
        <v>-13.287357</v>
      </c>
      <c r="H195" s="44">
        <f t="shared" si="31"/>
        <v>-13.313891999999999</v>
      </c>
      <c r="I195" s="44">
        <f t="shared" si="32"/>
        <v>-13.442819</v>
      </c>
      <c r="J195" s="44">
        <f t="shared" si="33"/>
        <v>-13.699726</v>
      </c>
      <c r="K195" s="44">
        <f t="shared" si="34"/>
        <v>-14.323547</v>
      </c>
      <c r="M195" s="88">
        <v>33900000000</v>
      </c>
      <c r="N195" s="88">
        <v>-11.592166000000001</v>
      </c>
      <c r="P195" s="89">
        <f t="shared" si="35"/>
        <v>34.5</v>
      </c>
      <c r="Q195" s="89">
        <f t="shared" si="36"/>
        <v>-11.570660999999999</v>
      </c>
      <c r="R195" s="44">
        <f t="shared" si="37"/>
        <v>-11.525072</v>
      </c>
      <c r="S195" s="44">
        <f t="shared" si="38"/>
        <v>-11.513768000000001</v>
      </c>
      <c r="T195" s="44">
        <f t="shared" si="39"/>
        <v>-11.531871000000001</v>
      </c>
      <c r="U195" s="44">
        <f t="shared" si="40"/>
        <v>-11.676365000000001</v>
      </c>
      <c r="V195" s="44">
        <f t="shared" si="41"/>
        <v>-12.058229000000001</v>
      </c>
    </row>
    <row r="196" spans="2:22" x14ac:dyDescent="0.25">
      <c r="B196" s="88">
        <v>34050000000</v>
      </c>
      <c r="C196" s="88">
        <v>-13.103643</v>
      </c>
      <c r="E196" s="89">
        <f t="shared" si="28"/>
        <v>34.65</v>
      </c>
      <c r="F196" s="89">
        <f t="shared" si="29"/>
        <v>-13.035724</v>
      </c>
      <c r="G196" s="44">
        <f t="shared" si="30"/>
        <v>-13.028919</v>
      </c>
      <c r="H196" s="44">
        <f t="shared" si="31"/>
        <v>-13.085140000000001</v>
      </c>
      <c r="I196" s="44">
        <f t="shared" si="32"/>
        <v>-13.211779</v>
      </c>
      <c r="J196" s="44">
        <f t="shared" si="33"/>
        <v>-13.510339</v>
      </c>
      <c r="K196" s="44">
        <f t="shared" si="34"/>
        <v>-13.998331</v>
      </c>
      <c r="M196" s="88">
        <v>34050000000</v>
      </c>
      <c r="N196" s="88">
        <v>-11.68953</v>
      </c>
      <c r="P196" s="89">
        <f t="shared" si="35"/>
        <v>34.65</v>
      </c>
      <c r="Q196" s="89">
        <f t="shared" si="36"/>
        <v>-11.459015000000001</v>
      </c>
      <c r="R196" s="44">
        <f t="shared" si="37"/>
        <v>-11.440303</v>
      </c>
      <c r="S196" s="44">
        <f t="shared" si="38"/>
        <v>-11.416245999999999</v>
      </c>
      <c r="T196" s="44">
        <f t="shared" si="39"/>
        <v>-11.504298</v>
      </c>
      <c r="U196" s="44">
        <f t="shared" si="40"/>
        <v>-11.665545</v>
      </c>
      <c r="V196" s="44">
        <f t="shared" si="41"/>
        <v>-11.956909</v>
      </c>
    </row>
    <row r="197" spans="2:22" x14ac:dyDescent="0.25">
      <c r="B197" s="88">
        <v>34200000000</v>
      </c>
      <c r="C197" s="88">
        <v>-13.210336</v>
      </c>
      <c r="E197" s="89">
        <f t="shared" ref="E197:E205" si="42">B201/1000000000</f>
        <v>34.799999999999997</v>
      </c>
      <c r="F197" s="89">
        <f t="shared" ref="F197:F205" si="43">C201</f>
        <v>-12.743917</v>
      </c>
      <c r="G197" s="44">
        <f t="shared" ref="G197:G205" si="44">C407</f>
        <v>-12.775542</v>
      </c>
      <c r="H197" s="44">
        <f t="shared" ref="H197:H205" si="45">C613</f>
        <v>-12.823834</v>
      </c>
      <c r="I197" s="44">
        <f t="shared" ref="I197:I205" si="46">C819</f>
        <v>-12.997472999999999</v>
      </c>
      <c r="J197" s="44">
        <f t="shared" ref="J197:J205" si="47">C1025</f>
        <v>-13.31099</v>
      </c>
      <c r="K197" s="44">
        <f t="shared" ref="K197:K205" si="48">C1231</f>
        <v>-13.904463</v>
      </c>
      <c r="M197" s="88">
        <v>34200000000</v>
      </c>
      <c r="N197" s="88">
        <v>-11.651043</v>
      </c>
      <c r="P197" s="89">
        <f t="shared" si="35"/>
        <v>34.799999999999997</v>
      </c>
      <c r="Q197" s="89">
        <f t="shared" si="36"/>
        <v>-11.362409</v>
      </c>
      <c r="R197" s="44">
        <f t="shared" si="37"/>
        <v>-11.339382000000001</v>
      </c>
      <c r="S197" s="44">
        <f t="shared" si="38"/>
        <v>-11.346659000000001</v>
      </c>
      <c r="T197" s="44">
        <f t="shared" si="39"/>
        <v>-11.427682000000001</v>
      </c>
      <c r="U197" s="44">
        <f t="shared" si="40"/>
        <v>-11.593197999999999</v>
      </c>
      <c r="V197" s="44">
        <f t="shared" si="41"/>
        <v>-11.990830000000001</v>
      </c>
    </row>
    <row r="198" spans="2:22" x14ac:dyDescent="0.25">
      <c r="B198" s="88">
        <v>34350000000</v>
      </c>
      <c r="C198" s="88">
        <v>-13.371</v>
      </c>
      <c r="E198" s="89">
        <f t="shared" si="42"/>
        <v>34.950000000000003</v>
      </c>
      <c r="F198" s="89">
        <f t="shared" si="43"/>
        <v>-12.605191</v>
      </c>
      <c r="G198" s="44">
        <f t="shared" si="44"/>
        <v>-12.640095000000001</v>
      </c>
      <c r="H198" s="44">
        <f t="shared" si="45"/>
        <v>-12.721323999999999</v>
      </c>
      <c r="I198" s="44">
        <f t="shared" si="46"/>
        <v>-12.923719999999999</v>
      </c>
      <c r="J198" s="44">
        <f t="shared" si="47"/>
        <v>-13.277746</v>
      </c>
      <c r="K198" s="44">
        <f t="shared" si="48"/>
        <v>-13.926914999999999</v>
      </c>
      <c r="M198" s="88">
        <v>34350000000</v>
      </c>
      <c r="N198" s="88">
        <v>-11.650118000000001</v>
      </c>
      <c r="P198" s="89">
        <f t="shared" ref="P198:P205" si="49">M202/1000000000</f>
        <v>34.950000000000003</v>
      </c>
      <c r="Q198" s="89">
        <f t="shared" ref="Q198:Q205" si="50">N202</f>
        <v>-11.262141</v>
      </c>
      <c r="R198" s="44">
        <f t="shared" ref="R198:R205" si="51">N408</f>
        <v>-11.26825</v>
      </c>
      <c r="S198" s="44">
        <f t="shared" ref="S198:S205" si="52">N614</f>
        <v>-11.295801000000001</v>
      </c>
      <c r="T198" s="44">
        <f t="shared" ref="T198:T205" si="53">N820</f>
        <v>-11.368663</v>
      </c>
      <c r="U198" s="44">
        <f t="shared" ref="U198:U205" si="54">N1026</f>
        <v>-11.562386</v>
      </c>
      <c r="V198" s="44">
        <f t="shared" ref="V198:V205" si="55">N1232</f>
        <v>-11.963578</v>
      </c>
    </row>
    <row r="199" spans="2:22" x14ac:dyDescent="0.25">
      <c r="B199" s="88">
        <v>34500000000</v>
      </c>
      <c r="C199" s="88">
        <v>-13.287713999999999</v>
      </c>
      <c r="E199" s="89">
        <f t="shared" si="42"/>
        <v>35.1</v>
      </c>
      <c r="F199" s="89">
        <f t="shared" si="43"/>
        <v>-12.447284</v>
      </c>
      <c r="G199" s="44">
        <f t="shared" si="44"/>
        <v>-12.497654000000001</v>
      </c>
      <c r="H199" s="44">
        <f t="shared" si="45"/>
        <v>-12.630286999999999</v>
      </c>
      <c r="I199" s="44">
        <f t="shared" si="46"/>
        <v>-12.862223999999999</v>
      </c>
      <c r="J199" s="44">
        <f t="shared" si="47"/>
        <v>-13.274585999999999</v>
      </c>
      <c r="K199" s="44">
        <f t="shared" si="48"/>
        <v>-13.940605</v>
      </c>
      <c r="M199" s="88">
        <v>34500000000</v>
      </c>
      <c r="N199" s="88">
        <v>-11.570660999999999</v>
      </c>
      <c r="P199" s="89">
        <f t="shared" si="49"/>
        <v>35.1</v>
      </c>
      <c r="Q199" s="89">
        <f t="shared" si="50"/>
        <v>-11.17765</v>
      </c>
      <c r="R199" s="44">
        <f t="shared" si="51"/>
        <v>-11.195451</v>
      </c>
      <c r="S199" s="44">
        <f t="shared" si="52"/>
        <v>-11.198164999999999</v>
      </c>
      <c r="T199" s="44">
        <f t="shared" si="53"/>
        <v>-11.298368</v>
      </c>
      <c r="U199" s="44">
        <f t="shared" si="54"/>
        <v>-11.525002000000001</v>
      </c>
      <c r="V199" s="44">
        <f t="shared" si="55"/>
        <v>-11.906933</v>
      </c>
    </row>
    <row r="200" spans="2:22" x14ac:dyDescent="0.25">
      <c r="B200" s="88">
        <v>34650000000</v>
      </c>
      <c r="C200" s="88">
        <v>-13.035724</v>
      </c>
      <c r="E200" s="89">
        <f t="shared" si="42"/>
        <v>35.25</v>
      </c>
      <c r="F200" s="89">
        <f t="shared" si="43"/>
        <v>-12.428805000000001</v>
      </c>
      <c r="G200" s="44">
        <f t="shared" si="44"/>
        <v>-12.495295</v>
      </c>
      <c r="H200" s="44">
        <f t="shared" si="45"/>
        <v>-12.602395</v>
      </c>
      <c r="I200" s="44">
        <f t="shared" si="46"/>
        <v>-12.892842</v>
      </c>
      <c r="J200" s="44">
        <f t="shared" si="47"/>
        <v>-13.369763000000001</v>
      </c>
      <c r="K200" s="44">
        <f t="shared" si="48"/>
        <v>-14.266109</v>
      </c>
      <c r="M200" s="88">
        <v>34650000000</v>
      </c>
      <c r="N200" s="88">
        <v>-11.459015000000001</v>
      </c>
      <c r="P200" s="89">
        <f t="shared" si="49"/>
        <v>35.25</v>
      </c>
      <c r="Q200" s="89">
        <f t="shared" si="50"/>
        <v>-11.083080000000001</v>
      </c>
      <c r="R200" s="44">
        <f t="shared" si="51"/>
        <v>-11.112105</v>
      </c>
      <c r="S200" s="44">
        <f t="shared" si="52"/>
        <v>-11.115641999999999</v>
      </c>
      <c r="T200" s="44">
        <f t="shared" si="53"/>
        <v>-11.24206</v>
      </c>
      <c r="U200" s="44">
        <f t="shared" si="54"/>
        <v>-11.470922</v>
      </c>
      <c r="V200" s="44">
        <f t="shared" si="55"/>
        <v>-12.000321</v>
      </c>
    </row>
    <row r="201" spans="2:22" x14ac:dyDescent="0.25">
      <c r="B201" s="88">
        <v>34800000000</v>
      </c>
      <c r="C201" s="88">
        <v>-12.743917</v>
      </c>
      <c r="E201" s="89">
        <f t="shared" si="42"/>
        <v>35.4</v>
      </c>
      <c r="F201" s="89">
        <f t="shared" si="43"/>
        <v>-12.549992</v>
      </c>
      <c r="G201" s="44">
        <f t="shared" si="44"/>
        <v>-12.64141</v>
      </c>
      <c r="H201" s="44">
        <f t="shared" si="45"/>
        <v>-12.785677</v>
      </c>
      <c r="I201" s="44">
        <f t="shared" si="46"/>
        <v>-13.132652</v>
      </c>
      <c r="J201" s="44">
        <f t="shared" si="47"/>
        <v>-13.667699000000001</v>
      </c>
      <c r="K201" s="44">
        <f t="shared" si="48"/>
        <v>-14.713958999999999</v>
      </c>
      <c r="M201" s="88">
        <v>34800000000</v>
      </c>
      <c r="N201" s="88">
        <v>-11.362409</v>
      </c>
      <c r="P201" s="89">
        <f t="shared" si="49"/>
        <v>35.4</v>
      </c>
      <c r="Q201" s="89">
        <f t="shared" si="50"/>
        <v>-11.059692999999999</v>
      </c>
      <c r="R201" s="44">
        <f t="shared" si="51"/>
        <v>-11.074631</v>
      </c>
      <c r="S201" s="44">
        <f t="shared" si="52"/>
        <v>-11.087282999999999</v>
      </c>
      <c r="T201" s="44">
        <f t="shared" si="53"/>
        <v>-11.215911</v>
      </c>
      <c r="U201" s="44">
        <f t="shared" si="54"/>
        <v>-11.494401</v>
      </c>
      <c r="V201" s="44">
        <f t="shared" si="55"/>
        <v>-12.033318</v>
      </c>
    </row>
    <row r="202" spans="2:22" x14ac:dyDescent="0.25">
      <c r="B202" s="88">
        <v>34950000000</v>
      </c>
      <c r="C202" s="88">
        <v>-12.605191</v>
      </c>
      <c r="E202" s="89">
        <f t="shared" si="42"/>
        <v>35.549999999999997</v>
      </c>
      <c r="F202" s="89">
        <f t="shared" si="43"/>
        <v>-12.737409</v>
      </c>
      <c r="G202" s="44">
        <f t="shared" si="44"/>
        <v>-12.826809000000001</v>
      </c>
      <c r="H202" s="44">
        <f t="shared" si="45"/>
        <v>-12.99133</v>
      </c>
      <c r="I202" s="44">
        <f t="shared" si="46"/>
        <v>-13.382717</v>
      </c>
      <c r="J202" s="44">
        <f t="shared" si="47"/>
        <v>-14.035231</v>
      </c>
      <c r="K202" s="44">
        <f t="shared" si="48"/>
        <v>-15.700282</v>
      </c>
      <c r="M202" s="88">
        <v>34950000000</v>
      </c>
      <c r="N202" s="88">
        <v>-11.262141</v>
      </c>
      <c r="P202" s="89">
        <f t="shared" si="49"/>
        <v>35.549999999999997</v>
      </c>
      <c r="Q202" s="89">
        <f t="shared" si="50"/>
        <v>-11.053246</v>
      </c>
      <c r="R202" s="44">
        <f t="shared" si="51"/>
        <v>-11.050318000000001</v>
      </c>
      <c r="S202" s="44">
        <f t="shared" si="52"/>
        <v>-11.079976</v>
      </c>
      <c r="T202" s="44">
        <f t="shared" si="53"/>
        <v>-11.226214000000001</v>
      </c>
      <c r="U202" s="44">
        <f t="shared" si="54"/>
        <v>-11.531929999999999</v>
      </c>
      <c r="V202" s="44">
        <f t="shared" si="55"/>
        <v>-12.263242999999999</v>
      </c>
    </row>
    <row r="203" spans="2:22" x14ac:dyDescent="0.25">
      <c r="B203" s="88">
        <v>35100000000</v>
      </c>
      <c r="C203" s="88">
        <v>-12.447284</v>
      </c>
      <c r="E203" s="89">
        <f t="shared" si="42"/>
        <v>35.700000000000003</v>
      </c>
      <c r="F203" s="89">
        <f t="shared" si="43"/>
        <v>-12.895763000000001</v>
      </c>
      <c r="G203" s="44">
        <f t="shared" si="44"/>
        <v>-13.029177000000001</v>
      </c>
      <c r="H203" s="44">
        <f t="shared" si="45"/>
        <v>-13.247109</v>
      </c>
      <c r="I203" s="44">
        <f t="shared" si="46"/>
        <v>-13.739724000000001</v>
      </c>
      <c r="J203" s="44">
        <f t="shared" si="47"/>
        <v>-14.554955</v>
      </c>
      <c r="K203" s="44">
        <f t="shared" si="48"/>
        <v>-16.393881</v>
      </c>
      <c r="M203" s="88">
        <v>35100000000</v>
      </c>
      <c r="N203" s="88">
        <v>-11.17765</v>
      </c>
      <c r="P203" s="89">
        <f t="shared" si="49"/>
        <v>35.700000000000003</v>
      </c>
      <c r="Q203" s="89">
        <f t="shared" si="50"/>
        <v>-11.108530999999999</v>
      </c>
      <c r="R203" s="44">
        <f t="shared" si="51"/>
        <v>-11.129242</v>
      </c>
      <c r="S203" s="44">
        <f t="shared" si="52"/>
        <v>-11.17276</v>
      </c>
      <c r="T203" s="44">
        <f t="shared" si="53"/>
        <v>-11.303754</v>
      </c>
      <c r="U203" s="44">
        <f t="shared" si="54"/>
        <v>-11.687753000000001</v>
      </c>
      <c r="V203" s="44">
        <f t="shared" si="55"/>
        <v>-12.426291000000001</v>
      </c>
    </row>
    <row r="204" spans="2:22" x14ac:dyDescent="0.25">
      <c r="B204" s="88">
        <v>35250000000</v>
      </c>
      <c r="C204" s="88">
        <v>-12.428805000000001</v>
      </c>
      <c r="E204" s="89">
        <f t="shared" si="42"/>
        <v>35.85</v>
      </c>
      <c r="F204" s="89">
        <f t="shared" si="43"/>
        <v>-13.070316</v>
      </c>
      <c r="G204" s="44">
        <f t="shared" si="44"/>
        <v>-13.211588000000001</v>
      </c>
      <c r="H204" s="44">
        <f t="shared" si="45"/>
        <v>-13.461147</v>
      </c>
      <c r="I204" s="44">
        <f t="shared" si="46"/>
        <v>-14.00365</v>
      </c>
      <c r="J204" s="44">
        <f t="shared" si="47"/>
        <v>-15.072488999999999</v>
      </c>
      <c r="K204" s="44">
        <f t="shared" si="48"/>
        <v>-19.016289</v>
      </c>
      <c r="M204" s="88">
        <v>35250000000</v>
      </c>
      <c r="N204" s="88">
        <v>-11.083080000000001</v>
      </c>
      <c r="P204" s="89">
        <f t="shared" si="49"/>
        <v>35.85</v>
      </c>
      <c r="Q204" s="89">
        <f t="shared" si="50"/>
        <v>-11.111153</v>
      </c>
      <c r="R204" s="44">
        <f t="shared" si="51"/>
        <v>-11.137865</v>
      </c>
      <c r="S204" s="44">
        <f t="shared" si="52"/>
        <v>-11.198262</v>
      </c>
      <c r="T204" s="44">
        <f t="shared" si="53"/>
        <v>-11.390776000000001</v>
      </c>
      <c r="U204" s="44">
        <f t="shared" si="54"/>
        <v>-11.81019</v>
      </c>
      <c r="V204" s="44">
        <f t="shared" si="55"/>
        <v>-12.917332999999999</v>
      </c>
    </row>
    <row r="205" spans="2:22" x14ac:dyDescent="0.25">
      <c r="B205" s="88">
        <v>35400000000</v>
      </c>
      <c r="C205" s="88">
        <v>-12.549992</v>
      </c>
      <c r="E205" s="89">
        <f t="shared" si="42"/>
        <v>36</v>
      </c>
      <c r="F205" s="89">
        <f t="shared" si="43"/>
        <v>-13.315030999999999</v>
      </c>
      <c r="G205" s="44">
        <f t="shared" si="44"/>
        <v>-13.461228999999999</v>
      </c>
      <c r="H205" s="44">
        <f t="shared" si="45"/>
        <v>-13.749264</v>
      </c>
      <c r="I205" s="44">
        <f t="shared" si="46"/>
        <v>-14.408046000000001</v>
      </c>
      <c r="J205" s="44">
        <f t="shared" si="47"/>
        <v>-15.805307000000001</v>
      </c>
      <c r="K205" s="44">
        <f t="shared" si="48"/>
        <v>-22.059366000000001</v>
      </c>
      <c r="M205" s="88">
        <v>35400000000</v>
      </c>
      <c r="N205" s="88">
        <v>-11.059692999999999</v>
      </c>
      <c r="P205" s="89">
        <f t="shared" si="49"/>
        <v>36</v>
      </c>
      <c r="Q205" s="89">
        <f t="shared" si="50"/>
        <v>-11.235628999999999</v>
      </c>
      <c r="R205" s="44">
        <f t="shared" si="51"/>
        <v>-11.256171</v>
      </c>
      <c r="S205" s="44">
        <f t="shared" si="52"/>
        <v>-11.317460000000001</v>
      </c>
      <c r="T205" s="44">
        <f t="shared" si="53"/>
        <v>-11.548028</v>
      </c>
      <c r="U205" s="44">
        <f t="shared" si="54"/>
        <v>-12.057771000000001</v>
      </c>
      <c r="V205" s="44">
        <f t="shared" si="55"/>
        <v>-13.406929999999999</v>
      </c>
    </row>
    <row r="206" spans="2:22" x14ac:dyDescent="0.25">
      <c r="B206" s="88">
        <v>35550000000</v>
      </c>
      <c r="C206" s="88">
        <v>-12.737409</v>
      </c>
      <c r="M206" s="88">
        <v>35550000000</v>
      </c>
      <c r="N206" s="88">
        <v>-11.053246</v>
      </c>
    </row>
    <row r="207" spans="2:22" x14ac:dyDescent="0.25">
      <c r="B207" s="88">
        <v>35700000000</v>
      </c>
      <c r="C207" s="88">
        <v>-12.895763000000001</v>
      </c>
      <c r="M207" s="88">
        <v>35700000000</v>
      </c>
      <c r="N207" s="88">
        <v>-11.108530999999999</v>
      </c>
    </row>
    <row r="208" spans="2:22" x14ac:dyDescent="0.25">
      <c r="B208" s="88">
        <v>35850000000</v>
      </c>
      <c r="C208" s="88">
        <v>-13.070316</v>
      </c>
      <c r="M208" s="88">
        <v>35850000000</v>
      </c>
      <c r="N208" s="88">
        <v>-11.111153</v>
      </c>
    </row>
    <row r="209" spans="2:14" x14ac:dyDescent="0.25">
      <c r="B209" s="88">
        <v>36000000000</v>
      </c>
      <c r="C209" s="88">
        <v>-13.315030999999999</v>
      </c>
      <c r="M209" s="88">
        <v>36000000000</v>
      </c>
      <c r="N209" s="88">
        <v>-11.235628999999999</v>
      </c>
    </row>
    <row r="210" spans="2:14" x14ac:dyDescent="0.25">
      <c r="B210" s="88" t="s">
        <v>21</v>
      </c>
      <c r="M210" s="88" t="s">
        <v>21</v>
      </c>
    </row>
    <row r="213" spans="2:14" x14ac:dyDescent="0.25">
      <c r="B213" s="88" t="s">
        <v>18</v>
      </c>
      <c r="M213" s="88" t="s">
        <v>18</v>
      </c>
    </row>
    <row r="214" spans="2:14" x14ac:dyDescent="0.25">
      <c r="B214" s="88" t="s">
        <v>19</v>
      </c>
      <c r="C214" s="88" t="s">
        <v>284</v>
      </c>
      <c r="M214" s="88" t="s">
        <v>19</v>
      </c>
      <c r="N214" s="88" t="s">
        <v>284</v>
      </c>
    </row>
    <row r="215" spans="2:14" x14ac:dyDescent="0.25">
      <c r="B215" s="88">
        <v>6000000000</v>
      </c>
      <c r="C215" s="88">
        <v>-51.593662000000002</v>
      </c>
      <c r="M215" s="88">
        <v>6000000000</v>
      </c>
      <c r="N215" s="88">
        <v>-58.580230999999998</v>
      </c>
    </row>
    <row r="216" spans="2:14" x14ac:dyDescent="0.25">
      <c r="B216" s="88">
        <v>6150000000</v>
      </c>
      <c r="C216" s="88">
        <v>-69.802054999999996</v>
      </c>
      <c r="M216" s="88">
        <v>6150000000</v>
      </c>
      <c r="N216" s="88">
        <v>-64.728012000000007</v>
      </c>
    </row>
    <row r="217" spans="2:14" x14ac:dyDescent="0.25">
      <c r="B217" s="88">
        <v>6300000000</v>
      </c>
      <c r="C217" s="88">
        <v>-63.925261999999996</v>
      </c>
      <c r="M217" s="88">
        <v>6300000000</v>
      </c>
      <c r="N217" s="88">
        <v>-65.029297</v>
      </c>
    </row>
    <row r="218" spans="2:14" x14ac:dyDescent="0.25">
      <c r="B218" s="88">
        <v>6450000000</v>
      </c>
      <c r="C218" s="88">
        <v>-61.044440999999999</v>
      </c>
      <c r="M218" s="88">
        <v>6450000000</v>
      </c>
      <c r="N218" s="88">
        <v>-59.997306999999999</v>
      </c>
    </row>
    <row r="219" spans="2:14" x14ac:dyDescent="0.25">
      <c r="B219" s="88">
        <v>6600000000</v>
      </c>
      <c r="C219" s="88">
        <v>-59.808726999999998</v>
      </c>
      <c r="M219" s="88">
        <v>6600000000</v>
      </c>
      <c r="N219" s="88">
        <v>-57.865993000000003</v>
      </c>
    </row>
    <row r="220" spans="2:14" x14ac:dyDescent="0.25">
      <c r="B220" s="88">
        <v>6750000000</v>
      </c>
      <c r="C220" s="88">
        <v>-57.163902</v>
      </c>
      <c r="M220" s="88">
        <v>6750000000</v>
      </c>
      <c r="N220" s="88">
        <v>-56.532764</v>
      </c>
    </row>
    <row r="221" spans="2:14" x14ac:dyDescent="0.25">
      <c r="B221" s="88">
        <v>6900000000</v>
      </c>
      <c r="C221" s="88">
        <v>-55.115448000000001</v>
      </c>
      <c r="M221" s="88">
        <v>6900000000</v>
      </c>
      <c r="N221" s="88">
        <v>-53.180954</v>
      </c>
    </row>
    <row r="222" spans="2:14" x14ac:dyDescent="0.25">
      <c r="B222" s="88">
        <v>7050000000</v>
      </c>
      <c r="C222" s="88">
        <v>-51.456119999999999</v>
      </c>
      <c r="M222" s="88">
        <v>7050000000</v>
      </c>
      <c r="N222" s="88">
        <v>-50.654170999999998</v>
      </c>
    </row>
    <row r="223" spans="2:14" x14ac:dyDescent="0.25">
      <c r="B223" s="88">
        <v>7200000000</v>
      </c>
      <c r="C223" s="88">
        <v>-49.846057999999999</v>
      </c>
      <c r="M223" s="88">
        <v>7200000000</v>
      </c>
      <c r="N223" s="88">
        <v>-47.926639999999999</v>
      </c>
    </row>
    <row r="224" spans="2:14" x14ac:dyDescent="0.25">
      <c r="B224" s="88">
        <v>7350000000</v>
      </c>
      <c r="C224" s="88">
        <v>-48.093456000000003</v>
      </c>
      <c r="M224" s="88">
        <v>7350000000</v>
      </c>
      <c r="N224" s="88">
        <v>-45.959243999999998</v>
      </c>
    </row>
    <row r="225" spans="2:14" x14ac:dyDescent="0.25">
      <c r="B225" s="88">
        <v>7500000000</v>
      </c>
      <c r="C225" s="88">
        <v>-21.900943999999999</v>
      </c>
      <c r="M225" s="88">
        <v>7500000000</v>
      </c>
      <c r="N225" s="88">
        <v>-31.055042</v>
      </c>
    </row>
    <row r="226" spans="2:14" x14ac:dyDescent="0.25">
      <c r="B226" s="88">
        <v>7650000000</v>
      </c>
      <c r="C226" s="88">
        <v>-45.189414999999997</v>
      </c>
      <c r="M226" s="88">
        <v>7650000000</v>
      </c>
      <c r="N226" s="88">
        <v>-42.082934999999999</v>
      </c>
    </row>
    <row r="227" spans="2:14" x14ac:dyDescent="0.25">
      <c r="B227" s="88">
        <v>7800000000</v>
      </c>
      <c r="C227" s="88">
        <v>-43.668640000000003</v>
      </c>
      <c r="M227" s="88">
        <v>7800000000</v>
      </c>
      <c r="N227" s="88">
        <v>-40.103831999999997</v>
      </c>
    </row>
    <row r="228" spans="2:14" x14ac:dyDescent="0.25">
      <c r="B228" s="88">
        <v>7950000000</v>
      </c>
      <c r="C228" s="88">
        <v>-41.317894000000003</v>
      </c>
      <c r="M228" s="88">
        <v>7950000000</v>
      </c>
      <c r="N228" s="88">
        <v>-38.265414999999997</v>
      </c>
    </row>
    <row r="229" spans="2:14" x14ac:dyDescent="0.25">
      <c r="B229" s="88">
        <v>8100000000</v>
      </c>
      <c r="C229" s="88">
        <v>-39.574848000000003</v>
      </c>
      <c r="M229" s="88">
        <v>8100000000</v>
      </c>
      <c r="N229" s="88">
        <v>-36.24485</v>
      </c>
    </row>
    <row r="230" spans="2:14" x14ac:dyDescent="0.25">
      <c r="B230" s="88">
        <v>8250000000</v>
      </c>
      <c r="C230" s="88">
        <v>-38.134563</v>
      </c>
      <c r="M230" s="88">
        <v>8250000000</v>
      </c>
      <c r="N230" s="88">
        <v>-33.412112999999998</v>
      </c>
    </row>
    <row r="231" spans="2:14" x14ac:dyDescent="0.25">
      <c r="B231" s="88">
        <v>8400000000</v>
      </c>
      <c r="C231" s="88">
        <v>-36.813384999999997</v>
      </c>
      <c r="M231" s="88">
        <v>8400000000</v>
      </c>
      <c r="N231" s="88">
        <v>-25.31982</v>
      </c>
    </row>
    <row r="232" spans="2:14" x14ac:dyDescent="0.25">
      <c r="B232" s="88">
        <v>8550000000</v>
      </c>
      <c r="C232" s="88">
        <v>-35.158633999999999</v>
      </c>
      <c r="M232" s="88">
        <v>8550000000</v>
      </c>
      <c r="N232" s="88">
        <v>-19.625821999999999</v>
      </c>
    </row>
    <row r="233" spans="2:14" x14ac:dyDescent="0.25">
      <c r="B233" s="88">
        <v>8700000000</v>
      </c>
      <c r="C233" s="88">
        <v>-33.290691000000002</v>
      </c>
      <c r="M233" s="88">
        <v>8700000000</v>
      </c>
      <c r="N233" s="88">
        <v>-16.815897</v>
      </c>
    </row>
    <row r="234" spans="2:14" x14ac:dyDescent="0.25">
      <c r="B234" s="88">
        <v>8850000000</v>
      </c>
      <c r="C234" s="88">
        <v>-31.139807000000001</v>
      </c>
      <c r="M234" s="88">
        <v>8850000000</v>
      </c>
      <c r="N234" s="88">
        <v>-14.645702</v>
      </c>
    </row>
    <row r="235" spans="2:14" x14ac:dyDescent="0.25">
      <c r="B235" s="88">
        <v>9000000000</v>
      </c>
      <c r="C235" s="88">
        <v>-27.629121999999999</v>
      </c>
      <c r="M235" s="88">
        <v>9000000000</v>
      </c>
      <c r="N235" s="88">
        <v>-13.232381</v>
      </c>
    </row>
    <row r="236" spans="2:14" x14ac:dyDescent="0.25">
      <c r="B236" s="88">
        <v>9150000000</v>
      </c>
      <c r="C236" s="88">
        <v>-22.106135999999999</v>
      </c>
      <c r="M236" s="88">
        <v>9150000000</v>
      </c>
      <c r="N236" s="88">
        <v>-11.021618999999999</v>
      </c>
    </row>
    <row r="237" spans="2:14" x14ac:dyDescent="0.25">
      <c r="B237" s="88">
        <v>9300000000</v>
      </c>
      <c r="C237" s="88">
        <v>-17.389744</v>
      </c>
      <c r="M237" s="88">
        <v>9300000000</v>
      </c>
      <c r="N237" s="88">
        <v>-9.2674751000000004</v>
      </c>
    </row>
    <row r="238" spans="2:14" x14ac:dyDescent="0.25">
      <c r="B238" s="88">
        <v>9450000000</v>
      </c>
      <c r="C238" s="88">
        <v>-14.770092999999999</v>
      </c>
      <c r="M238" s="88">
        <v>9450000000</v>
      </c>
      <c r="N238" s="88">
        <v>-7.9448514000000001</v>
      </c>
    </row>
    <row r="239" spans="2:14" x14ac:dyDescent="0.25">
      <c r="B239" s="88">
        <v>9600000000</v>
      </c>
      <c r="C239" s="88">
        <v>-13.898510999999999</v>
      </c>
      <c r="M239" s="88">
        <v>9600000000</v>
      </c>
      <c r="N239" s="88">
        <v>-7.3242501999999998</v>
      </c>
    </row>
    <row r="240" spans="2:14" x14ac:dyDescent="0.25">
      <c r="B240" s="88">
        <v>9750000000</v>
      </c>
      <c r="C240" s="88">
        <v>-13.420201</v>
      </c>
      <c r="M240" s="88">
        <v>9750000000</v>
      </c>
      <c r="N240" s="88">
        <v>-7.2809442999999998</v>
      </c>
    </row>
    <row r="241" spans="2:14" x14ac:dyDescent="0.25">
      <c r="B241" s="88">
        <v>9900000000</v>
      </c>
      <c r="C241" s="88">
        <v>-13.291274</v>
      </c>
      <c r="M241" s="88">
        <v>9900000000</v>
      </c>
      <c r="N241" s="88">
        <v>-7.3868828000000004</v>
      </c>
    </row>
    <row r="242" spans="2:14" x14ac:dyDescent="0.25">
      <c r="B242" s="88">
        <v>10050000000</v>
      </c>
      <c r="C242" s="88">
        <v>-13.085735</v>
      </c>
      <c r="M242" s="88">
        <v>10050000000</v>
      </c>
      <c r="N242" s="88">
        <v>-7.5772462000000003</v>
      </c>
    </row>
    <row r="243" spans="2:14" x14ac:dyDescent="0.25">
      <c r="B243" s="88">
        <v>10200000000</v>
      </c>
      <c r="C243" s="88">
        <v>-13.179893</v>
      </c>
      <c r="M243" s="88">
        <v>10200000000</v>
      </c>
      <c r="N243" s="88">
        <v>-7.8498730999999999</v>
      </c>
    </row>
    <row r="244" spans="2:14" x14ac:dyDescent="0.25">
      <c r="B244" s="88">
        <v>10350000000</v>
      </c>
      <c r="C244" s="88">
        <v>-13.045877000000001</v>
      </c>
      <c r="M244" s="88">
        <v>10350000000</v>
      </c>
      <c r="N244" s="88">
        <v>-8.1484804000000004</v>
      </c>
    </row>
    <row r="245" spans="2:14" x14ac:dyDescent="0.25">
      <c r="B245" s="88">
        <v>10500000000</v>
      </c>
      <c r="C245" s="88">
        <v>-12.393768</v>
      </c>
      <c r="M245" s="88">
        <v>10500000000</v>
      </c>
      <c r="N245" s="88">
        <v>-8.4662924000000004</v>
      </c>
    </row>
    <row r="246" spans="2:14" x14ac:dyDescent="0.25">
      <c r="B246" s="88">
        <v>10650000000</v>
      </c>
      <c r="C246" s="88">
        <v>-11.857409000000001</v>
      </c>
      <c r="M246" s="88">
        <v>10650000000</v>
      </c>
      <c r="N246" s="88">
        <v>-8.3734722000000001</v>
      </c>
    </row>
    <row r="247" spans="2:14" x14ac:dyDescent="0.25">
      <c r="B247" s="88">
        <v>10800000000</v>
      </c>
      <c r="C247" s="88">
        <v>-11.349052</v>
      </c>
      <c r="M247" s="88">
        <v>10800000000</v>
      </c>
      <c r="N247" s="88">
        <v>-8.4157113999999993</v>
      </c>
    </row>
    <row r="248" spans="2:14" x14ac:dyDescent="0.25">
      <c r="B248" s="88">
        <v>10950000000</v>
      </c>
      <c r="C248" s="88">
        <v>-10.455653</v>
      </c>
      <c r="M248" s="88">
        <v>10950000000</v>
      </c>
      <c r="N248" s="88">
        <v>-8.4359178999999997</v>
      </c>
    </row>
    <row r="249" spans="2:14" x14ac:dyDescent="0.25">
      <c r="B249" s="88">
        <v>11100000000</v>
      </c>
      <c r="C249" s="88">
        <v>-9.9647245000000009</v>
      </c>
      <c r="M249" s="88">
        <v>11100000000</v>
      </c>
      <c r="N249" s="88">
        <v>-8.4759951000000004</v>
      </c>
    </row>
    <row r="250" spans="2:14" x14ac:dyDescent="0.25">
      <c r="B250" s="88">
        <v>11250000000</v>
      </c>
      <c r="C250" s="88">
        <v>-9.2278193999999996</v>
      </c>
      <c r="M250" s="88">
        <v>11250000000</v>
      </c>
      <c r="N250" s="88">
        <v>-8.5317459000000007</v>
      </c>
    </row>
    <row r="251" spans="2:14" x14ac:dyDescent="0.25">
      <c r="B251" s="88">
        <v>11400000000</v>
      </c>
      <c r="C251" s="88">
        <v>-8.6712808999999993</v>
      </c>
      <c r="M251" s="88">
        <v>11400000000</v>
      </c>
      <c r="N251" s="88">
        <v>-8.5834351000000009</v>
      </c>
    </row>
    <row r="252" spans="2:14" x14ac:dyDescent="0.25">
      <c r="B252" s="88">
        <v>11550000000</v>
      </c>
      <c r="C252" s="88">
        <v>-8.1347550999999996</v>
      </c>
      <c r="M252" s="88">
        <v>11550000000</v>
      </c>
      <c r="N252" s="88">
        <v>-8.4663810999999995</v>
      </c>
    </row>
    <row r="253" spans="2:14" x14ac:dyDescent="0.25">
      <c r="B253" s="88">
        <v>11700000000</v>
      </c>
      <c r="C253" s="88">
        <v>-7.4955325000000004</v>
      </c>
      <c r="M253" s="88">
        <v>11700000000</v>
      </c>
      <c r="N253" s="88">
        <v>-8.4237461000000007</v>
      </c>
    </row>
    <row r="254" spans="2:14" x14ac:dyDescent="0.25">
      <c r="B254" s="88">
        <v>11850000000</v>
      </c>
      <c r="C254" s="88">
        <v>-7.2324676999999999</v>
      </c>
      <c r="M254" s="88">
        <v>11850000000</v>
      </c>
      <c r="N254" s="88">
        <v>-8.2532492000000008</v>
      </c>
    </row>
    <row r="255" spans="2:14" x14ac:dyDescent="0.25">
      <c r="B255" s="88">
        <v>12000000000</v>
      </c>
      <c r="C255" s="88">
        <v>-7.0314158999999998</v>
      </c>
      <c r="M255" s="88">
        <v>12000000000</v>
      </c>
      <c r="N255" s="88">
        <v>-8.1185998999999995</v>
      </c>
    </row>
    <row r="256" spans="2:14" x14ac:dyDescent="0.25">
      <c r="B256" s="88">
        <v>12150000000</v>
      </c>
      <c r="C256" s="88">
        <v>-6.8493256999999996</v>
      </c>
      <c r="M256" s="88">
        <v>12150000000</v>
      </c>
      <c r="N256" s="88">
        <v>-8.0890769999999996</v>
      </c>
    </row>
    <row r="257" spans="2:14" x14ac:dyDescent="0.25">
      <c r="B257" s="88">
        <v>12300000000</v>
      </c>
      <c r="C257" s="88">
        <v>-6.7583264999999999</v>
      </c>
      <c r="M257" s="88">
        <v>12300000000</v>
      </c>
      <c r="N257" s="88">
        <v>-8.1503267000000008</v>
      </c>
    </row>
    <row r="258" spans="2:14" x14ac:dyDescent="0.25">
      <c r="B258" s="88">
        <v>12450000000</v>
      </c>
      <c r="C258" s="88">
        <v>-6.8415675</v>
      </c>
      <c r="M258" s="88">
        <v>12450000000</v>
      </c>
      <c r="N258" s="88">
        <v>-8.2074957000000008</v>
      </c>
    </row>
    <row r="259" spans="2:14" x14ac:dyDescent="0.25">
      <c r="B259" s="88">
        <v>12600000000</v>
      </c>
      <c r="C259" s="88">
        <v>-6.8335176000000004</v>
      </c>
      <c r="M259" s="88">
        <v>12600000000</v>
      </c>
      <c r="N259" s="88">
        <v>-8.1982850999999997</v>
      </c>
    </row>
    <row r="260" spans="2:14" x14ac:dyDescent="0.25">
      <c r="B260" s="88">
        <v>12750000000</v>
      </c>
      <c r="C260" s="88">
        <v>-6.8515759000000003</v>
      </c>
      <c r="M260" s="88">
        <v>12750000000</v>
      </c>
      <c r="N260" s="88">
        <v>-8.1504545000000004</v>
      </c>
    </row>
    <row r="261" spans="2:14" x14ac:dyDescent="0.25">
      <c r="B261" s="88">
        <v>12900000000</v>
      </c>
      <c r="C261" s="88">
        <v>-6.7585367999999999</v>
      </c>
      <c r="M261" s="88">
        <v>12900000000</v>
      </c>
      <c r="N261" s="88">
        <v>-8.1374235000000006</v>
      </c>
    </row>
    <row r="262" spans="2:14" x14ac:dyDescent="0.25">
      <c r="B262" s="88">
        <v>13050000000</v>
      </c>
      <c r="C262" s="88">
        <v>-6.6632842999999999</v>
      </c>
      <c r="M262" s="88">
        <v>13050000000</v>
      </c>
      <c r="N262" s="88">
        <v>-8.0447941000000007</v>
      </c>
    </row>
    <row r="263" spans="2:14" x14ac:dyDescent="0.25">
      <c r="B263" s="88">
        <v>13200000000</v>
      </c>
      <c r="C263" s="88">
        <v>-6.5855931999999999</v>
      </c>
      <c r="M263" s="88">
        <v>13200000000</v>
      </c>
      <c r="N263" s="88">
        <v>-7.9749907999999996</v>
      </c>
    </row>
    <row r="264" spans="2:14" x14ac:dyDescent="0.25">
      <c r="B264" s="88">
        <v>13350000000</v>
      </c>
      <c r="C264" s="88">
        <v>-6.5260147999999996</v>
      </c>
      <c r="M264" s="88">
        <v>13350000000</v>
      </c>
      <c r="N264" s="88">
        <v>-7.8323622000000004</v>
      </c>
    </row>
    <row r="265" spans="2:14" x14ac:dyDescent="0.25">
      <c r="B265" s="88">
        <v>13500000000</v>
      </c>
      <c r="C265" s="88">
        <v>-6.5146426999999996</v>
      </c>
      <c r="M265" s="88">
        <v>13500000000</v>
      </c>
      <c r="N265" s="88">
        <v>-7.7314404999999997</v>
      </c>
    </row>
    <row r="266" spans="2:14" x14ac:dyDescent="0.25">
      <c r="B266" s="88">
        <v>13650000000</v>
      </c>
      <c r="C266" s="88">
        <v>-6.4404192</v>
      </c>
      <c r="M266" s="88">
        <v>13650000000</v>
      </c>
      <c r="N266" s="88">
        <v>-7.7041364000000003</v>
      </c>
    </row>
    <row r="267" spans="2:14" x14ac:dyDescent="0.25">
      <c r="B267" s="88">
        <v>13800000000</v>
      </c>
      <c r="C267" s="88">
        <v>-6.4004636000000001</v>
      </c>
      <c r="M267" s="88">
        <v>13800000000</v>
      </c>
      <c r="N267" s="88">
        <v>-7.6803460000000001</v>
      </c>
    </row>
    <row r="268" spans="2:14" x14ac:dyDescent="0.25">
      <c r="B268" s="88">
        <v>13950000000</v>
      </c>
      <c r="C268" s="88">
        <v>-6.3197488999999996</v>
      </c>
      <c r="M268" s="88">
        <v>13950000000</v>
      </c>
      <c r="N268" s="88">
        <v>-7.6572838000000001</v>
      </c>
    </row>
    <row r="269" spans="2:14" x14ac:dyDescent="0.25">
      <c r="B269" s="88">
        <v>14100000000</v>
      </c>
      <c r="C269" s="88">
        <v>-6.1687741000000003</v>
      </c>
      <c r="M269" s="88">
        <v>14100000000</v>
      </c>
      <c r="N269" s="88">
        <v>-7.6482444000000003</v>
      </c>
    </row>
    <row r="270" spans="2:14" x14ac:dyDescent="0.25">
      <c r="B270" s="88">
        <v>14250000000</v>
      </c>
      <c r="C270" s="88">
        <v>-6.1022157999999997</v>
      </c>
      <c r="M270" s="88">
        <v>14250000000</v>
      </c>
      <c r="N270" s="88">
        <v>-7.6963514999999996</v>
      </c>
    </row>
    <row r="271" spans="2:14" x14ac:dyDescent="0.25">
      <c r="B271" s="88">
        <v>14400000000</v>
      </c>
      <c r="C271" s="88">
        <v>-6.1092930000000001</v>
      </c>
      <c r="M271" s="88">
        <v>14400000000</v>
      </c>
      <c r="N271" s="88">
        <v>-7.7364731000000004</v>
      </c>
    </row>
    <row r="272" spans="2:14" x14ac:dyDescent="0.25">
      <c r="B272" s="88">
        <v>14550000000</v>
      </c>
      <c r="C272" s="88">
        <v>-6.1116843000000003</v>
      </c>
      <c r="M272" s="88">
        <v>14550000000</v>
      </c>
      <c r="N272" s="88">
        <v>-7.7892776000000001</v>
      </c>
    </row>
    <row r="273" spans="2:14" x14ac:dyDescent="0.25">
      <c r="B273" s="88">
        <v>14700000000</v>
      </c>
      <c r="C273" s="88">
        <v>-6.1809316000000001</v>
      </c>
      <c r="M273" s="88">
        <v>14700000000</v>
      </c>
      <c r="N273" s="88">
        <v>-7.8678626999999999</v>
      </c>
    </row>
    <row r="274" spans="2:14" x14ac:dyDescent="0.25">
      <c r="B274" s="88">
        <v>14850000000</v>
      </c>
      <c r="C274" s="88">
        <v>-6.2800570000000002</v>
      </c>
      <c r="M274" s="88">
        <v>14850000000</v>
      </c>
      <c r="N274" s="88">
        <v>-7.9819613</v>
      </c>
    </row>
    <row r="275" spans="2:14" x14ac:dyDescent="0.25">
      <c r="B275" s="88">
        <v>15000000000</v>
      </c>
      <c r="C275" s="88">
        <v>-6.5467671999999997</v>
      </c>
      <c r="M275" s="88">
        <v>15000000000</v>
      </c>
      <c r="N275" s="88">
        <v>-8.0562334</v>
      </c>
    </row>
    <row r="276" spans="2:14" x14ac:dyDescent="0.25">
      <c r="B276" s="88">
        <v>15150000000</v>
      </c>
      <c r="C276" s="88">
        <v>-6.3628998000000001</v>
      </c>
      <c r="M276" s="88">
        <v>15150000000</v>
      </c>
      <c r="N276" s="88">
        <v>-8.1043797000000009</v>
      </c>
    </row>
    <row r="277" spans="2:14" x14ac:dyDescent="0.25">
      <c r="B277" s="88">
        <v>15300000000</v>
      </c>
      <c r="C277" s="88">
        <v>-6.3381176000000004</v>
      </c>
      <c r="M277" s="88">
        <v>15300000000</v>
      </c>
      <c r="N277" s="88">
        <v>-8.1325111000000003</v>
      </c>
    </row>
    <row r="278" spans="2:14" x14ac:dyDescent="0.25">
      <c r="B278" s="88">
        <v>15450000000</v>
      </c>
      <c r="C278" s="88">
        <v>-6.3349523999999997</v>
      </c>
      <c r="M278" s="88">
        <v>15450000000</v>
      </c>
      <c r="N278" s="88">
        <v>-8.1248217</v>
      </c>
    </row>
    <row r="279" spans="2:14" x14ac:dyDescent="0.25">
      <c r="B279" s="88">
        <v>15600000000</v>
      </c>
      <c r="C279" s="88">
        <v>-6.3919902000000004</v>
      </c>
      <c r="M279" s="88">
        <v>15600000000</v>
      </c>
      <c r="N279" s="88">
        <v>-8.1364117</v>
      </c>
    </row>
    <row r="280" spans="2:14" x14ac:dyDescent="0.25">
      <c r="B280" s="88">
        <v>15750000000</v>
      </c>
      <c r="C280" s="88">
        <v>-6.3988981000000003</v>
      </c>
      <c r="M280" s="88">
        <v>15750000000</v>
      </c>
      <c r="N280" s="88">
        <v>-8.0859432000000009</v>
      </c>
    </row>
    <row r="281" spans="2:14" x14ac:dyDescent="0.25">
      <c r="B281" s="88">
        <v>15900000000</v>
      </c>
      <c r="C281" s="88">
        <v>-6.6988845000000001</v>
      </c>
      <c r="M281" s="88">
        <v>15900000000</v>
      </c>
      <c r="N281" s="88">
        <v>-8.2139749999999996</v>
      </c>
    </row>
    <row r="282" spans="2:14" x14ac:dyDescent="0.25">
      <c r="B282" s="88">
        <v>16050000000</v>
      </c>
      <c r="C282" s="88">
        <v>-6.8612409000000003</v>
      </c>
      <c r="M282" s="88">
        <v>16050000000</v>
      </c>
      <c r="N282" s="88">
        <v>-8.3246640999999997</v>
      </c>
    </row>
    <row r="283" spans="2:14" x14ac:dyDescent="0.25">
      <c r="B283" s="88">
        <v>16200000000</v>
      </c>
      <c r="C283" s="88">
        <v>-7.0764322000000002</v>
      </c>
      <c r="M283" s="88">
        <v>16200000000</v>
      </c>
      <c r="N283" s="88">
        <v>-8.5051708000000001</v>
      </c>
    </row>
    <row r="284" spans="2:14" x14ac:dyDescent="0.25">
      <c r="B284" s="88">
        <v>16350000000</v>
      </c>
      <c r="C284" s="88">
        <v>-7.3945927999999999</v>
      </c>
      <c r="M284" s="88">
        <v>16350000000</v>
      </c>
      <c r="N284" s="88">
        <v>-8.7540464</v>
      </c>
    </row>
    <row r="285" spans="2:14" x14ac:dyDescent="0.25">
      <c r="B285" s="88">
        <v>16500000000</v>
      </c>
      <c r="C285" s="88">
        <v>-7.5855813000000003</v>
      </c>
      <c r="M285" s="88">
        <v>16500000000</v>
      </c>
      <c r="N285" s="88">
        <v>-9.0288123999999996</v>
      </c>
    </row>
    <row r="286" spans="2:14" x14ac:dyDescent="0.25">
      <c r="B286" s="88">
        <v>16650000000</v>
      </c>
      <c r="C286" s="88">
        <v>-7.9860515999999997</v>
      </c>
      <c r="M286" s="88">
        <v>16650000000</v>
      </c>
      <c r="N286" s="88">
        <v>-9.4030638</v>
      </c>
    </row>
    <row r="287" spans="2:14" x14ac:dyDescent="0.25">
      <c r="B287" s="88">
        <v>16800000000</v>
      </c>
      <c r="C287" s="88">
        <v>-8.1303234</v>
      </c>
      <c r="M287" s="88">
        <v>16800000000</v>
      </c>
      <c r="N287" s="88">
        <v>-9.6692362000000003</v>
      </c>
    </row>
    <row r="288" spans="2:14" x14ac:dyDescent="0.25">
      <c r="B288" s="88">
        <v>16950000000</v>
      </c>
      <c r="C288" s="88">
        <v>-8.3720703000000007</v>
      </c>
      <c r="M288" s="88">
        <v>16950000000</v>
      </c>
      <c r="N288" s="88">
        <v>-9.9383335000000006</v>
      </c>
    </row>
    <row r="289" spans="2:14" x14ac:dyDescent="0.25">
      <c r="B289" s="88">
        <v>17100000000</v>
      </c>
      <c r="C289" s="88">
        <v>-8.3766937000000006</v>
      </c>
      <c r="M289" s="88">
        <v>17100000000</v>
      </c>
      <c r="N289" s="88">
        <v>-10.055483000000001</v>
      </c>
    </row>
    <row r="290" spans="2:14" x14ac:dyDescent="0.25">
      <c r="B290" s="88">
        <v>17250000000</v>
      </c>
      <c r="C290" s="88">
        <v>-8.1607541999999995</v>
      </c>
      <c r="M290" s="88">
        <v>17250000000</v>
      </c>
      <c r="N290" s="88">
        <v>-10.122695</v>
      </c>
    </row>
    <row r="291" spans="2:14" x14ac:dyDescent="0.25">
      <c r="B291" s="88">
        <v>17400000000</v>
      </c>
      <c r="C291" s="88">
        <v>-8.3005122999999994</v>
      </c>
      <c r="M291" s="88">
        <v>17400000000</v>
      </c>
      <c r="N291" s="88">
        <v>-10.217651</v>
      </c>
    </row>
    <row r="292" spans="2:14" x14ac:dyDescent="0.25">
      <c r="B292" s="88">
        <v>17550000000</v>
      </c>
      <c r="C292" s="88">
        <v>-8.3945512999999998</v>
      </c>
      <c r="M292" s="88">
        <v>17550000000</v>
      </c>
      <c r="N292" s="88">
        <v>-10.323426</v>
      </c>
    </row>
    <row r="293" spans="2:14" x14ac:dyDescent="0.25">
      <c r="B293" s="88">
        <v>17700000000</v>
      </c>
      <c r="C293" s="88">
        <v>-8.3388261999999997</v>
      </c>
      <c r="M293" s="88">
        <v>17700000000</v>
      </c>
      <c r="N293" s="88">
        <v>-10.337128</v>
      </c>
    </row>
    <row r="294" spans="2:14" x14ac:dyDescent="0.25">
      <c r="B294" s="88">
        <v>17850000000</v>
      </c>
      <c r="C294" s="88">
        <v>-8.2272472000000008</v>
      </c>
      <c r="M294" s="88">
        <v>17850000000</v>
      </c>
      <c r="N294" s="88">
        <v>-10.223145000000001</v>
      </c>
    </row>
    <row r="295" spans="2:14" x14ac:dyDescent="0.25">
      <c r="B295" s="88">
        <v>18000000000</v>
      </c>
      <c r="C295" s="88">
        <v>-8.1253557000000001</v>
      </c>
      <c r="M295" s="88">
        <v>18000000000</v>
      </c>
      <c r="N295" s="88">
        <v>-10.080336000000001</v>
      </c>
    </row>
    <row r="296" spans="2:14" x14ac:dyDescent="0.25">
      <c r="B296" s="88">
        <v>18150000000</v>
      </c>
      <c r="C296" s="88">
        <v>-7.9972266999999997</v>
      </c>
      <c r="M296" s="88">
        <v>18150000000</v>
      </c>
      <c r="N296" s="88">
        <v>-9.8621034999999999</v>
      </c>
    </row>
    <row r="297" spans="2:14" x14ac:dyDescent="0.25">
      <c r="B297" s="88">
        <v>18300000000</v>
      </c>
      <c r="C297" s="88">
        <v>-7.9054656000000003</v>
      </c>
      <c r="M297" s="88">
        <v>18300000000</v>
      </c>
      <c r="N297" s="88">
        <v>-9.6621418000000006</v>
      </c>
    </row>
    <row r="298" spans="2:14" x14ac:dyDescent="0.25">
      <c r="B298" s="88">
        <v>18450000000</v>
      </c>
      <c r="C298" s="88">
        <v>-7.9772701000000001</v>
      </c>
      <c r="M298" s="88">
        <v>18450000000</v>
      </c>
      <c r="N298" s="88">
        <v>-9.5797395999999999</v>
      </c>
    </row>
    <row r="299" spans="2:14" x14ac:dyDescent="0.25">
      <c r="B299" s="88">
        <v>18600000000</v>
      </c>
      <c r="C299" s="88">
        <v>-7.8828278000000003</v>
      </c>
      <c r="M299" s="88">
        <v>18600000000</v>
      </c>
      <c r="N299" s="88">
        <v>-9.4667119999999993</v>
      </c>
    </row>
    <row r="300" spans="2:14" x14ac:dyDescent="0.25">
      <c r="B300" s="88">
        <v>18750000000</v>
      </c>
      <c r="C300" s="88">
        <v>-7.8083128999999998</v>
      </c>
      <c r="M300" s="88">
        <v>18750000000</v>
      </c>
      <c r="N300" s="88">
        <v>-9.2866906999999994</v>
      </c>
    </row>
    <row r="301" spans="2:14" x14ac:dyDescent="0.25">
      <c r="B301" s="88">
        <v>18900000000</v>
      </c>
      <c r="C301" s="88">
        <v>-7.7721796000000003</v>
      </c>
      <c r="M301" s="88">
        <v>18900000000</v>
      </c>
      <c r="N301" s="88">
        <v>-9.1206464999999994</v>
      </c>
    </row>
    <row r="302" spans="2:14" x14ac:dyDescent="0.25">
      <c r="B302" s="88">
        <v>19050000000</v>
      </c>
      <c r="C302" s="88">
        <v>-7.8133564</v>
      </c>
      <c r="M302" s="88">
        <v>19050000000</v>
      </c>
      <c r="N302" s="88">
        <v>-9.0280695000000009</v>
      </c>
    </row>
    <row r="303" spans="2:14" x14ac:dyDescent="0.25">
      <c r="B303" s="88">
        <v>19200000000</v>
      </c>
      <c r="C303" s="88">
        <v>-7.8005385</v>
      </c>
      <c r="M303" s="88">
        <v>19200000000</v>
      </c>
      <c r="N303" s="88">
        <v>-8.8985681999999997</v>
      </c>
    </row>
    <row r="304" spans="2:14" x14ac:dyDescent="0.25">
      <c r="B304" s="88">
        <v>19350000000</v>
      </c>
      <c r="C304" s="88">
        <v>-7.9058571000000004</v>
      </c>
      <c r="M304" s="88">
        <v>19350000000</v>
      </c>
      <c r="N304" s="88">
        <v>-8.8344258999999994</v>
      </c>
    </row>
    <row r="305" spans="2:14" x14ac:dyDescent="0.25">
      <c r="B305" s="88">
        <v>19500000000</v>
      </c>
      <c r="C305" s="88">
        <v>-7.9425129999999999</v>
      </c>
      <c r="M305" s="88">
        <v>19500000000</v>
      </c>
      <c r="N305" s="88">
        <v>-8.8539124000000005</v>
      </c>
    </row>
    <row r="306" spans="2:14" x14ac:dyDescent="0.25">
      <c r="B306" s="88">
        <v>19650000000</v>
      </c>
      <c r="C306" s="88">
        <v>-7.8935298999999999</v>
      </c>
      <c r="M306" s="88">
        <v>19650000000</v>
      </c>
      <c r="N306" s="88">
        <v>-8.8995142000000005</v>
      </c>
    </row>
    <row r="307" spans="2:14" x14ac:dyDescent="0.25">
      <c r="B307" s="88">
        <v>19800000000</v>
      </c>
      <c r="C307" s="88">
        <v>-7.8917507999999996</v>
      </c>
      <c r="M307" s="88">
        <v>19800000000</v>
      </c>
      <c r="N307" s="88">
        <v>-8.9361514999999994</v>
      </c>
    </row>
    <row r="308" spans="2:14" x14ac:dyDescent="0.25">
      <c r="B308" s="88">
        <v>19950000000</v>
      </c>
      <c r="C308" s="88">
        <v>-7.9179434999999998</v>
      </c>
      <c r="M308" s="88">
        <v>19950000000</v>
      </c>
      <c r="N308" s="88">
        <v>-8.9078511999999996</v>
      </c>
    </row>
    <row r="309" spans="2:14" x14ac:dyDescent="0.25">
      <c r="B309" s="88">
        <v>20100000000</v>
      </c>
      <c r="C309" s="88">
        <v>-7.8439956000000004</v>
      </c>
      <c r="M309" s="88">
        <v>20100000000</v>
      </c>
      <c r="N309" s="88">
        <v>-8.7794352</v>
      </c>
    </row>
    <row r="310" spans="2:14" x14ac:dyDescent="0.25">
      <c r="B310" s="88">
        <v>20250000000</v>
      </c>
      <c r="C310" s="88">
        <v>-7.8802418999999997</v>
      </c>
      <c r="M310" s="88">
        <v>20250000000</v>
      </c>
      <c r="N310" s="88">
        <v>-8.6832542000000004</v>
      </c>
    </row>
    <row r="311" spans="2:14" x14ac:dyDescent="0.25">
      <c r="B311" s="88">
        <v>20400000000</v>
      </c>
      <c r="C311" s="88">
        <v>-7.8596263000000004</v>
      </c>
      <c r="M311" s="88">
        <v>20400000000</v>
      </c>
      <c r="N311" s="88">
        <v>-8.6266555999999994</v>
      </c>
    </row>
    <row r="312" spans="2:14" x14ac:dyDescent="0.25">
      <c r="B312" s="88">
        <v>20550000000</v>
      </c>
      <c r="C312" s="88">
        <v>-7.7946505999999998</v>
      </c>
      <c r="M312" s="88">
        <v>20550000000</v>
      </c>
      <c r="N312" s="88">
        <v>-8.5325365000000009</v>
      </c>
    </row>
    <row r="313" spans="2:14" x14ac:dyDescent="0.25">
      <c r="B313" s="88">
        <v>20700000000</v>
      </c>
      <c r="C313" s="88">
        <v>-7.8125567</v>
      </c>
      <c r="M313" s="88">
        <v>20700000000</v>
      </c>
      <c r="N313" s="88">
        <v>-8.5684737999999996</v>
      </c>
    </row>
    <row r="314" spans="2:14" x14ac:dyDescent="0.25">
      <c r="B314" s="88">
        <v>20850000000</v>
      </c>
      <c r="C314" s="88">
        <v>-7.8114442999999998</v>
      </c>
      <c r="M314" s="88">
        <v>20850000000</v>
      </c>
      <c r="N314" s="88">
        <v>-8.5703831000000008</v>
      </c>
    </row>
    <row r="315" spans="2:14" x14ac:dyDescent="0.25">
      <c r="B315" s="88">
        <v>21000000000</v>
      </c>
      <c r="C315" s="88">
        <v>-7.8984585000000003</v>
      </c>
      <c r="M315" s="88">
        <v>21000000000</v>
      </c>
      <c r="N315" s="88">
        <v>-8.6026095999999992</v>
      </c>
    </row>
    <row r="316" spans="2:14" x14ac:dyDescent="0.25">
      <c r="B316" s="88">
        <v>21150000000</v>
      </c>
      <c r="C316" s="88">
        <v>-7.9343534</v>
      </c>
      <c r="M316" s="88">
        <v>21150000000</v>
      </c>
      <c r="N316" s="88">
        <v>-8.6006575000000005</v>
      </c>
    </row>
    <row r="317" spans="2:14" x14ac:dyDescent="0.25">
      <c r="B317" s="88">
        <v>21300000000</v>
      </c>
      <c r="C317" s="88">
        <v>-8.0515947000000008</v>
      </c>
      <c r="M317" s="88">
        <v>21300000000</v>
      </c>
      <c r="N317" s="88">
        <v>-8.5755195999999998</v>
      </c>
    </row>
    <row r="318" spans="2:14" x14ac:dyDescent="0.25">
      <c r="B318" s="88">
        <v>21450000000</v>
      </c>
      <c r="C318" s="88">
        <v>-8.1051225999999996</v>
      </c>
      <c r="M318" s="88">
        <v>21450000000</v>
      </c>
      <c r="N318" s="88">
        <v>-8.5511607999999999</v>
      </c>
    </row>
    <row r="319" spans="2:14" x14ac:dyDescent="0.25">
      <c r="B319" s="88">
        <v>21600000000</v>
      </c>
      <c r="C319" s="88">
        <v>-8.1401214999999993</v>
      </c>
      <c r="M319" s="88">
        <v>21600000000</v>
      </c>
      <c r="N319" s="88">
        <v>-8.5259427999999993</v>
      </c>
    </row>
    <row r="320" spans="2:14" x14ac:dyDescent="0.25">
      <c r="B320" s="88">
        <v>21750000000</v>
      </c>
      <c r="C320" s="88">
        <v>-8.1513252000000005</v>
      </c>
      <c r="M320" s="88">
        <v>21750000000</v>
      </c>
      <c r="N320" s="88">
        <v>-8.5194769000000008</v>
      </c>
    </row>
    <row r="321" spans="2:14" x14ac:dyDescent="0.25">
      <c r="B321" s="88">
        <v>21900000000</v>
      </c>
      <c r="C321" s="88">
        <v>-8.1000174999999999</v>
      </c>
      <c r="M321" s="88">
        <v>21900000000</v>
      </c>
      <c r="N321" s="88">
        <v>-8.5133696000000008</v>
      </c>
    </row>
    <row r="322" spans="2:14" x14ac:dyDescent="0.25">
      <c r="B322" s="88">
        <v>22050000000</v>
      </c>
      <c r="C322" s="88">
        <v>-8.0967379000000008</v>
      </c>
      <c r="M322" s="88">
        <v>22050000000</v>
      </c>
      <c r="N322" s="88">
        <v>-8.5357102999999999</v>
      </c>
    </row>
    <row r="323" spans="2:14" x14ac:dyDescent="0.25">
      <c r="B323" s="88">
        <v>22200000000</v>
      </c>
      <c r="C323" s="88">
        <v>-7.9706067999999997</v>
      </c>
      <c r="M323" s="88">
        <v>22200000000</v>
      </c>
      <c r="N323" s="88">
        <v>-8.5039063000000006</v>
      </c>
    </row>
    <row r="324" spans="2:14" x14ac:dyDescent="0.25">
      <c r="B324" s="88">
        <v>22350000000</v>
      </c>
      <c r="C324" s="88">
        <v>-7.9250068999999996</v>
      </c>
      <c r="M324" s="88">
        <v>22350000000</v>
      </c>
      <c r="N324" s="88">
        <v>-8.5334310999999996</v>
      </c>
    </row>
    <row r="325" spans="2:14" x14ac:dyDescent="0.25">
      <c r="B325" s="88">
        <v>22500000000</v>
      </c>
      <c r="C325" s="88">
        <v>-7.7954669000000001</v>
      </c>
      <c r="M325" s="88">
        <v>22500000000</v>
      </c>
      <c r="N325" s="88">
        <v>-8.5925226000000006</v>
      </c>
    </row>
    <row r="326" spans="2:14" x14ac:dyDescent="0.25">
      <c r="B326" s="88">
        <v>22650000000</v>
      </c>
      <c r="C326" s="88">
        <v>-7.7290029999999996</v>
      </c>
      <c r="M326" s="88">
        <v>22650000000</v>
      </c>
      <c r="N326" s="88">
        <v>-8.6066856000000005</v>
      </c>
    </row>
    <row r="327" spans="2:14" x14ac:dyDescent="0.25">
      <c r="B327" s="88">
        <v>22800000000</v>
      </c>
      <c r="C327" s="88">
        <v>-7.6483603000000002</v>
      </c>
      <c r="M327" s="88">
        <v>22800000000</v>
      </c>
      <c r="N327" s="88">
        <v>-8.6937218000000005</v>
      </c>
    </row>
    <row r="328" spans="2:14" x14ac:dyDescent="0.25">
      <c r="B328" s="88">
        <v>22950000000</v>
      </c>
      <c r="C328" s="88">
        <v>-7.5139417999999996</v>
      </c>
      <c r="M328" s="88">
        <v>22950000000</v>
      </c>
      <c r="N328" s="88">
        <v>-8.7028732000000009</v>
      </c>
    </row>
    <row r="329" spans="2:14" x14ac:dyDescent="0.25">
      <c r="B329" s="88">
        <v>23100000000</v>
      </c>
      <c r="C329" s="88">
        <v>-7.5015682999999997</v>
      </c>
      <c r="M329" s="88">
        <v>23100000000</v>
      </c>
      <c r="N329" s="88">
        <v>-8.6592455000000008</v>
      </c>
    </row>
    <row r="330" spans="2:14" x14ac:dyDescent="0.25">
      <c r="B330" s="88">
        <v>23250000000</v>
      </c>
      <c r="C330" s="88">
        <v>-7.4084759</v>
      </c>
      <c r="M330" s="88">
        <v>23250000000</v>
      </c>
      <c r="N330" s="88">
        <v>-8.6067313999999993</v>
      </c>
    </row>
    <row r="331" spans="2:14" x14ac:dyDescent="0.25">
      <c r="B331" s="88">
        <v>23400000000</v>
      </c>
      <c r="C331" s="88">
        <v>-7.3636340999999996</v>
      </c>
      <c r="M331" s="88">
        <v>23400000000</v>
      </c>
      <c r="N331" s="88">
        <v>-8.4640883999999996</v>
      </c>
    </row>
    <row r="332" spans="2:14" x14ac:dyDescent="0.25">
      <c r="B332" s="88">
        <v>23550000000</v>
      </c>
      <c r="C332" s="88">
        <v>-7.3409095000000004</v>
      </c>
      <c r="M332" s="88">
        <v>23550000000</v>
      </c>
      <c r="N332" s="88">
        <v>-8.4137640000000005</v>
      </c>
    </row>
    <row r="333" spans="2:14" x14ac:dyDescent="0.25">
      <c r="B333" s="88">
        <v>23700000000</v>
      </c>
      <c r="C333" s="88">
        <v>-7.3274888999999996</v>
      </c>
      <c r="M333" s="88">
        <v>23700000000</v>
      </c>
      <c r="N333" s="88">
        <v>-8.3287686999999995</v>
      </c>
    </row>
    <row r="334" spans="2:14" x14ac:dyDescent="0.25">
      <c r="B334" s="88">
        <v>23850000000</v>
      </c>
      <c r="C334" s="88">
        <v>-7.3531199000000003</v>
      </c>
      <c r="M334" s="88">
        <v>23850000000</v>
      </c>
      <c r="N334" s="88">
        <v>-8.3516884000000005</v>
      </c>
    </row>
    <row r="335" spans="2:14" x14ac:dyDescent="0.25">
      <c r="B335" s="88">
        <v>24000000000</v>
      </c>
      <c r="C335" s="88">
        <v>-7.2941475000000002</v>
      </c>
      <c r="M335" s="88">
        <v>24000000000</v>
      </c>
      <c r="N335" s="88">
        <v>-8.4441710000000008</v>
      </c>
    </row>
    <row r="336" spans="2:14" x14ac:dyDescent="0.25">
      <c r="B336" s="88">
        <v>24150000000</v>
      </c>
      <c r="C336" s="88">
        <v>-7.3843664999999996</v>
      </c>
      <c r="M336" s="88">
        <v>24150000000</v>
      </c>
      <c r="N336" s="88">
        <v>-8.5333967000000008</v>
      </c>
    </row>
    <row r="337" spans="2:14" x14ac:dyDescent="0.25">
      <c r="B337" s="88">
        <v>24300000000</v>
      </c>
      <c r="C337" s="88">
        <v>-7.4228500999999998</v>
      </c>
      <c r="M337" s="88">
        <v>24300000000</v>
      </c>
      <c r="N337" s="88">
        <v>-8.7412127999999996</v>
      </c>
    </row>
    <row r="338" spans="2:14" x14ac:dyDescent="0.25">
      <c r="B338" s="88">
        <v>24450000000</v>
      </c>
      <c r="C338" s="88">
        <v>-7.4975852999999999</v>
      </c>
      <c r="M338" s="88">
        <v>24450000000</v>
      </c>
      <c r="N338" s="88">
        <v>-8.7892302999999998</v>
      </c>
    </row>
    <row r="339" spans="2:14" x14ac:dyDescent="0.25">
      <c r="B339" s="88">
        <v>24600000000</v>
      </c>
      <c r="C339" s="88">
        <v>-7.6025467000000004</v>
      </c>
      <c r="M339" s="88">
        <v>24600000000</v>
      </c>
      <c r="N339" s="88">
        <v>-8.9106263999999999</v>
      </c>
    </row>
    <row r="340" spans="2:14" x14ac:dyDescent="0.25">
      <c r="B340" s="88">
        <v>24750000000</v>
      </c>
      <c r="C340" s="88">
        <v>-7.6993083999999996</v>
      </c>
      <c r="M340" s="88">
        <v>24750000000</v>
      </c>
      <c r="N340" s="88">
        <v>-9.0605469000000003</v>
      </c>
    </row>
    <row r="341" spans="2:14" x14ac:dyDescent="0.25">
      <c r="B341" s="88">
        <v>24900000000</v>
      </c>
      <c r="C341" s="88">
        <v>-7.7743893000000002</v>
      </c>
      <c r="M341" s="88">
        <v>24900000000</v>
      </c>
      <c r="N341" s="88">
        <v>-9.3167399999999994</v>
      </c>
    </row>
    <row r="342" spans="2:14" x14ac:dyDescent="0.25">
      <c r="B342" s="88">
        <v>25050000000</v>
      </c>
      <c r="C342" s="88">
        <v>-7.7651424000000002</v>
      </c>
      <c r="M342" s="88">
        <v>25050000000</v>
      </c>
      <c r="N342" s="88">
        <v>-9.6423635000000001</v>
      </c>
    </row>
    <row r="343" spans="2:14" x14ac:dyDescent="0.25">
      <c r="B343" s="88">
        <v>25200000000</v>
      </c>
      <c r="C343" s="88">
        <v>-7.8776602999999996</v>
      </c>
      <c r="M343" s="88">
        <v>25200000000</v>
      </c>
      <c r="N343" s="88">
        <v>-9.8616247000000001</v>
      </c>
    </row>
    <row r="344" spans="2:14" x14ac:dyDescent="0.25">
      <c r="B344" s="88">
        <v>25350000000</v>
      </c>
      <c r="C344" s="88">
        <v>-7.9389152999999997</v>
      </c>
      <c r="M344" s="88">
        <v>25350000000</v>
      </c>
      <c r="N344" s="88">
        <v>-9.9625883000000002</v>
      </c>
    </row>
    <row r="345" spans="2:14" x14ac:dyDescent="0.25">
      <c r="B345" s="88">
        <v>25500000000</v>
      </c>
      <c r="C345" s="88">
        <v>-7.9315046999999996</v>
      </c>
      <c r="M345" s="88">
        <v>25500000000</v>
      </c>
      <c r="N345" s="88">
        <v>-9.9943190000000008</v>
      </c>
    </row>
    <row r="346" spans="2:14" x14ac:dyDescent="0.25">
      <c r="B346" s="88">
        <v>25650000000</v>
      </c>
      <c r="C346" s="88">
        <v>-7.8649139000000003</v>
      </c>
      <c r="M346" s="88">
        <v>25650000000</v>
      </c>
      <c r="N346" s="88">
        <v>-9.9696589000000007</v>
      </c>
    </row>
    <row r="347" spans="2:14" x14ac:dyDescent="0.25">
      <c r="B347" s="88">
        <v>25800000000</v>
      </c>
      <c r="C347" s="88">
        <v>-7.8519100999999996</v>
      </c>
      <c r="M347" s="88">
        <v>25800000000</v>
      </c>
      <c r="N347" s="88">
        <v>-9.9036217000000004</v>
      </c>
    </row>
    <row r="348" spans="2:14" x14ac:dyDescent="0.25">
      <c r="B348" s="88">
        <v>25950000000</v>
      </c>
      <c r="C348" s="88">
        <v>-7.7753724999999996</v>
      </c>
      <c r="M348" s="88">
        <v>25950000000</v>
      </c>
      <c r="N348" s="88">
        <v>-9.9703999000000003</v>
      </c>
    </row>
    <row r="349" spans="2:14" x14ac:dyDescent="0.25">
      <c r="B349" s="88">
        <v>26100000000</v>
      </c>
      <c r="C349" s="88">
        <v>-7.7626714999999997</v>
      </c>
      <c r="M349" s="88">
        <v>26100000000</v>
      </c>
      <c r="N349" s="88">
        <v>-9.8879851999999993</v>
      </c>
    </row>
    <row r="350" spans="2:14" x14ac:dyDescent="0.25">
      <c r="B350" s="88">
        <v>26250000000</v>
      </c>
      <c r="C350" s="88">
        <v>-7.7649011999999997</v>
      </c>
      <c r="M350" s="88">
        <v>26250000000</v>
      </c>
      <c r="N350" s="88">
        <v>-9.8639793000000004</v>
      </c>
    </row>
    <row r="351" spans="2:14" x14ac:dyDescent="0.25">
      <c r="B351" s="88">
        <v>26400000000</v>
      </c>
      <c r="C351" s="88">
        <v>-7.8064689999999999</v>
      </c>
      <c r="M351" s="88">
        <v>26400000000</v>
      </c>
      <c r="N351" s="88">
        <v>-9.7515248999999997</v>
      </c>
    </row>
    <row r="352" spans="2:14" x14ac:dyDescent="0.25">
      <c r="B352" s="88">
        <v>26550000000</v>
      </c>
      <c r="C352" s="88">
        <v>-7.8483267000000003</v>
      </c>
      <c r="M352" s="88">
        <v>26550000000</v>
      </c>
      <c r="N352" s="88">
        <v>-9.6079111000000008</v>
      </c>
    </row>
    <row r="353" spans="2:14" x14ac:dyDescent="0.25">
      <c r="B353" s="88">
        <v>26700000000</v>
      </c>
      <c r="C353" s="88">
        <v>-7.6660228000000004</v>
      </c>
      <c r="M353" s="88">
        <v>26700000000</v>
      </c>
      <c r="N353" s="88">
        <v>-9.3187646999999991</v>
      </c>
    </row>
    <row r="354" spans="2:14" x14ac:dyDescent="0.25">
      <c r="B354" s="88">
        <v>26850000000</v>
      </c>
      <c r="C354" s="88">
        <v>-7.6406155</v>
      </c>
      <c r="M354" s="88">
        <v>26850000000</v>
      </c>
      <c r="N354" s="88">
        <v>-9.2139492000000001</v>
      </c>
    </row>
    <row r="355" spans="2:14" x14ac:dyDescent="0.25">
      <c r="B355" s="88">
        <v>27000000000</v>
      </c>
      <c r="C355" s="88">
        <v>-7.5422544</v>
      </c>
      <c r="M355" s="88">
        <v>27000000000</v>
      </c>
      <c r="N355" s="88">
        <v>-9.1486739999999998</v>
      </c>
    </row>
    <row r="356" spans="2:14" x14ac:dyDescent="0.25">
      <c r="B356" s="88">
        <v>27150000000</v>
      </c>
      <c r="C356" s="88">
        <v>-7.5774011999999997</v>
      </c>
      <c r="M356" s="88">
        <v>27150000000</v>
      </c>
      <c r="N356" s="88">
        <v>-9.1749191000000003</v>
      </c>
    </row>
    <row r="357" spans="2:14" x14ac:dyDescent="0.25">
      <c r="B357" s="88">
        <v>27300000000</v>
      </c>
      <c r="C357" s="88">
        <v>-7.6285815000000001</v>
      </c>
      <c r="M357" s="88">
        <v>27300000000</v>
      </c>
      <c r="N357" s="88">
        <v>-9.1807412999999993</v>
      </c>
    </row>
    <row r="358" spans="2:14" x14ac:dyDescent="0.25">
      <c r="B358" s="88">
        <v>27450000000</v>
      </c>
      <c r="C358" s="88">
        <v>-7.6745982000000001</v>
      </c>
      <c r="M358" s="88">
        <v>27450000000</v>
      </c>
      <c r="N358" s="88">
        <v>-9.2371634999999994</v>
      </c>
    </row>
    <row r="359" spans="2:14" x14ac:dyDescent="0.25">
      <c r="B359" s="88">
        <v>27600000000</v>
      </c>
      <c r="C359" s="88">
        <v>-7.7502642000000002</v>
      </c>
      <c r="M359" s="88">
        <v>27600000000</v>
      </c>
      <c r="N359" s="88">
        <v>-9.2845154000000001</v>
      </c>
    </row>
    <row r="360" spans="2:14" x14ac:dyDescent="0.25">
      <c r="B360" s="88">
        <v>27750000000</v>
      </c>
      <c r="C360" s="88">
        <v>-7.8019246999999998</v>
      </c>
      <c r="M360" s="88">
        <v>27750000000</v>
      </c>
      <c r="N360" s="88">
        <v>-9.3320608000000007</v>
      </c>
    </row>
    <row r="361" spans="2:14" x14ac:dyDescent="0.25">
      <c r="B361" s="88">
        <v>27900000000</v>
      </c>
      <c r="C361" s="88">
        <v>-7.8874067999999999</v>
      </c>
      <c r="M361" s="88">
        <v>27900000000</v>
      </c>
      <c r="N361" s="88">
        <v>-9.3641415000000006</v>
      </c>
    </row>
    <row r="362" spans="2:14" x14ac:dyDescent="0.25">
      <c r="B362" s="88">
        <v>28050000000</v>
      </c>
      <c r="C362" s="88">
        <v>-7.9272622999999998</v>
      </c>
      <c r="M362" s="88">
        <v>28050000000</v>
      </c>
      <c r="N362" s="88">
        <v>-9.4018984000000003</v>
      </c>
    </row>
    <row r="363" spans="2:14" x14ac:dyDescent="0.25">
      <c r="B363" s="88">
        <v>28200000000</v>
      </c>
      <c r="C363" s="88">
        <v>-8.0316515000000006</v>
      </c>
      <c r="M363" s="88">
        <v>28200000000</v>
      </c>
      <c r="N363" s="88">
        <v>-9.4311485000000008</v>
      </c>
    </row>
    <row r="364" spans="2:14" x14ac:dyDescent="0.25">
      <c r="B364" s="88">
        <v>28350000000</v>
      </c>
      <c r="C364" s="88">
        <v>-8.1532850000000003</v>
      </c>
      <c r="M364" s="88">
        <v>28350000000</v>
      </c>
      <c r="N364" s="88">
        <v>-9.4701699999999995</v>
      </c>
    </row>
    <row r="365" spans="2:14" x14ac:dyDescent="0.25">
      <c r="B365" s="88">
        <v>28500000000</v>
      </c>
      <c r="C365" s="88">
        <v>-8.2446193999999995</v>
      </c>
      <c r="M365" s="88">
        <v>28500000000</v>
      </c>
      <c r="N365" s="88">
        <v>-9.5913248000000006</v>
      </c>
    </row>
    <row r="366" spans="2:14" x14ac:dyDescent="0.25">
      <c r="B366" s="88">
        <v>28650000000</v>
      </c>
      <c r="C366" s="88">
        <v>-8.3678664999999999</v>
      </c>
      <c r="M366" s="88">
        <v>28650000000</v>
      </c>
      <c r="N366" s="88">
        <v>-9.6444901999999999</v>
      </c>
    </row>
    <row r="367" spans="2:14" x14ac:dyDescent="0.25">
      <c r="B367" s="88">
        <v>28800000000</v>
      </c>
      <c r="C367" s="88">
        <v>-8.4629888999999991</v>
      </c>
      <c r="M367" s="88">
        <v>28800000000</v>
      </c>
      <c r="N367" s="88">
        <v>-9.6976709000000003</v>
      </c>
    </row>
    <row r="368" spans="2:14" x14ac:dyDescent="0.25">
      <c r="B368" s="88">
        <v>28950000000</v>
      </c>
      <c r="C368" s="88">
        <v>-8.5415524999999999</v>
      </c>
      <c r="M368" s="88">
        <v>28950000000</v>
      </c>
      <c r="N368" s="88">
        <v>-9.7167510999999998</v>
      </c>
    </row>
    <row r="369" spans="2:14" x14ac:dyDescent="0.25">
      <c r="B369" s="88">
        <v>29100000000</v>
      </c>
      <c r="C369" s="88">
        <v>-8.6246747999999993</v>
      </c>
      <c r="M369" s="88">
        <v>29100000000</v>
      </c>
      <c r="N369" s="88">
        <v>-9.7295694000000008</v>
      </c>
    </row>
    <row r="370" spans="2:14" x14ac:dyDescent="0.25">
      <c r="B370" s="88">
        <v>29250000000</v>
      </c>
      <c r="C370" s="88">
        <v>-8.7205563000000001</v>
      </c>
      <c r="M370" s="88">
        <v>29250000000</v>
      </c>
      <c r="N370" s="88">
        <v>-9.7510624000000004</v>
      </c>
    </row>
    <row r="371" spans="2:14" x14ac:dyDescent="0.25">
      <c r="B371" s="88">
        <v>29400000000</v>
      </c>
      <c r="C371" s="88">
        <v>-8.7989063000000005</v>
      </c>
      <c r="M371" s="88">
        <v>29400000000</v>
      </c>
      <c r="N371" s="88">
        <v>-9.8099088999999999</v>
      </c>
    </row>
    <row r="372" spans="2:14" x14ac:dyDescent="0.25">
      <c r="B372" s="88">
        <v>29550000000</v>
      </c>
      <c r="C372" s="88">
        <v>-8.8613434000000009</v>
      </c>
      <c r="M372" s="88">
        <v>29550000000</v>
      </c>
      <c r="N372" s="88">
        <v>-9.9610672000000005</v>
      </c>
    </row>
    <row r="373" spans="2:14" x14ac:dyDescent="0.25">
      <c r="B373" s="88">
        <v>29700000000</v>
      </c>
      <c r="C373" s="88">
        <v>-8.9409036999999998</v>
      </c>
      <c r="M373" s="88">
        <v>29700000000</v>
      </c>
      <c r="N373" s="88">
        <v>-10.101741000000001</v>
      </c>
    </row>
    <row r="374" spans="2:14" x14ac:dyDescent="0.25">
      <c r="B374" s="88">
        <v>29850000000</v>
      </c>
      <c r="C374" s="88">
        <v>-9.0167626999999992</v>
      </c>
      <c r="M374" s="88">
        <v>29850000000</v>
      </c>
      <c r="N374" s="88">
        <v>-10.245962</v>
      </c>
    </row>
    <row r="375" spans="2:14" x14ac:dyDescent="0.25">
      <c r="B375" s="88">
        <v>30000000000</v>
      </c>
      <c r="C375" s="88">
        <v>-9.1252192999999995</v>
      </c>
      <c r="M375" s="88">
        <v>30000000000</v>
      </c>
      <c r="N375" s="88">
        <v>-10.431777</v>
      </c>
    </row>
    <row r="376" spans="2:14" x14ac:dyDescent="0.25">
      <c r="B376" s="88">
        <v>30150000000</v>
      </c>
      <c r="C376" s="88">
        <v>-9.2014847</v>
      </c>
      <c r="M376" s="88">
        <v>30150000000</v>
      </c>
      <c r="N376" s="88">
        <v>-10.682213000000001</v>
      </c>
    </row>
    <row r="377" spans="2:14" x14ac:dyDescent="0.25">
      <c r="B377" s="88">
        <v>30300000000</v>
      </c>
      <c r="C377" s="88">
        <v>-9.3417987999999994</v>
      </c>
      <c r="M377" s="88">
        <v>30300000000</v>
      </c>
      <c r="N377" s="88">
        <v>-10.90888</v>
      </c>
    </row>
    <row r="378" spans="2:14" x14ac:dyDescent="0.25">
      <c r="B378" s="88">
        <v>30450000000</v>
      </c>
      <c r="C378" s="88">
        <v>-9.5099734999999992</v>
      </c>
      <c r="M378" s="88">
        <v>30450000000</v>
      </c>
      <c r="N378" s="88">
        <v>-11.222479999999999</v>
      </c>
    </row>
    <row r="379" spans="2:14" x14ac:dyDescent="0.25">
      <c r="B379" s="88">
        <v>30600000000</v>
      </c>
      <c r="C379" s="88">
        <v>-9.6097783999999997</v>
      </c>
      <c r="M379" s="88">
        <v>30600000000</v>
      </c>
      <c r="N379" s="88">
        <v>-11.683025000000001</v>
      </c>
    </row>
    <row r="380" spans="2:14" x14ac:dyDescent="0.25">
      <c r="B380" s="88">
        <v>30750000000</v>
      </c>
      <c r="C380" s="88">
        <v>-9.8264607999999996</v>
      </c>
      <c r="M380" s="88">
        <v>30750000000</v>
      </c>
      <c r="N380" s="88">
        <v>-12.148802999999999</v>
      </c>
    </row>
    <row r="381" spans="2:14" x14ac:dyDescent="0.25">
      <c r="B381" s="88">
        <v>30900000000</v>
      </c>
      <c r="C381" s="88">
        <v>-10.067646</v>
      </c>
      <c r="M381" s="88">
        <v>30900000000</v>
      </c>
      <c r="N381" s="88">
        <v>-12.630018</v>
      </c>
    </row>
    <row r="382" spans="2:14" x14ac:dyDescent="0.25">
      <c r="B382" s="88">
        <v>31050000000</v>
      </c>
      <c r="C382" s="88">
        <v>-10.367038000000001</v>
      </c>
      <c r="M382" s="88">
        <v>31050000000</v>
      </c>
      <c r="N382" s="88">
        <v>-13.163731</v>
      </c>
    </row>
    <row r="383" spans="2:14" x14ac:dyDescent="0.25">
      <c r="B383" s="88">
        <v>31200000000</v>
      </c>
      <c r="C383" s="88">
        <v>-10.572521</v>
      </c>
      <c r="M383" s="88">
        <v>31200000000</v>
      </c>
      <c r="N383" s="88">
        <v>-13.696577</v>
      </c>
    </row>
    <row r="384" spans="2:14" x14ac:dyDescent="0.25">
      <c r="B384" s="88">
        <v>31350000000</v>
      </c>
      <c r="C384" s="88">
        <v>-10.724677</v>
      </c>
      <c r="M384" s="88">
        <v>31350000000</v>
      </c>
      <c r="N384" s="88">
        <v>-14.257868999999999</v>
      </c>
    </row>
    <row r="385" spans="2:14" x14ac:dyDescent="0.25">
      <c r="B385" s="88">
        <v>31500000000</v>
      </c>
      <c r="C385" s="88">
        <v>-10.895834000000001</v>
      </c>
      <c r="M385" s="88">
        <v>31500000000</v>
      </c>
      <c r="N385" s="88">
        <v>-14.88865</v>
      </c>
    </row>
    <row r="386" spans="2:14" x14ac:dyDescent="0.25">
      <c r="B386" s="88">
        <v>31650000000</v>
      </c>
      <c r="C386" s="88">
        <v>-11.029755</v>
      </c>
      <c r="M386" s="88">
        <v>31650000000</v>
      </c>
      <c r="N386" s="88">
        <v>-15.654748</v>
      </c>
    </row>
    <row r="387" spans="2:14" x14ac:dyDescent="0.25">
      <c r="B387" s="88">
        <v>31800000000</v>
      </c>
      <c r="C387" s="88">
        <v>-11.214411999999999</v>
      </c>
      <c r="M387" s="88">
        <v>31800000000</v>
      </c>
      <c r="N387" s="88">
        <v>-16.469427</v>
      </c>
    </row>
    <row r="388" spans="2:14" x14ac:dyDescent="0.25">
      <c r="B388" s="88">
        <v>31950000000</v>
      </c>
      <c r="C388" s="88">
        <v>-11.421929</v>
      </c>
      <c r="M388" s="88">
        <v>31950000000</v>
      </c>
      <c r="N388" s="88">
        <v>-17.261483999999999</v>
      </c>
    </row>
    <row r="389" spans="2:14" x14ac:dyDescent="0.25">
      <c r="B389" s="88">
        <v>32100000000</v>
      </c>
      <c r="C389" s="88">
        <v>-11.626784000000001</v>
      </c>
      <c r="M389" s="88">
        <v>32100000000</v>
      </c>
      <c r="N389" s="88">
        <v>-17.846323000000002</v>
      </c>
    </row>
    <row r="390" spans="2:14" x14ac:dyDescent="0.25">
      <c r="B390" s="88">
        <v>32250000000</v>
      </c>
      <c r="C390" s="88">
        <v>-11.802163</v>
      </c>
      <c r="M390" s="88">
        <v>32250000000</v>
      </c>
      <c r="N390" s="88">
        <v>-18.016590000000001</v>
      </c>
    </row>
    <row r="391" spans="2:14" x14ac:dyDescent="0.25">
      <c r="B391" s="88">
        <v>32400000000</v>
      </c>
      <c r="C391" s="88">
        <v>-11.910767</v>
      </c>
      <c r="M391" s="88">
        <v>32400000000</v>
      </c>
      <c r="N391" s="88">
        <v>-17.564921999999999</v>
      </c>
    </row>
    <row r="392" spans="2:14" x14ac:dyDescent="0.25">
      <c r="B392" s="88">
        <v>32550000000</v>
      </c>
      <c r="C392" s="88">
        <v>-11.92398</v>
      </c>
      <c r="M392" s="88">
        <v>32550000000</v>
      </c>
      <c r="N392" s="88">
        <v>-16.760279000000001</v>
      </c>
    </row>
    <row r="393" spans="2:14" x14ac:dyDescent="0.25">
      <c r="B393" s="88">
        <v>32700000000</v>
      </c>
      <c r="C393" s="88">
        <v>-12.019363999999999</v>
      </c>
      <c r="M393" s="88">
        <v>32700000000</v>
      </c>
      <c r="N393" s="88">
        <v>-15.770261</v>
      </c>
    </row>
    <row r="394" spans="2:14" x14ac:dyDescent="0.25">
      <c r="B394" s="88">
        <v>32850000000</v>
      </c>
      <c r="C394" s="88">
        <v>-12.182999000000001</v>
      </c>
      <c r="M394" s="88">
        <v>32850000000</v>
      </c>
      <c r="N394" s="88">
        <v>-14.767409000000001</v>
      </c>
    </row>
    <row r="395" spans="2:14" x14ac:dyDescent="0.25">
      <c r="B395" s="88">
        <v>33000000000</v>
      </c>
      <c r="C395" s="88">
        <v>-12.235123</v>
      </c>
      <c r="M395" s="88">
        <v>33000000000</v>
      </c>
      <c r="N395" s="88">
        <v>-13.80885</v>
      </c>
    </row>
    <row r="396" spans="2:14" x14ac:dyDescent="0.25">
      <c r="B396" s="88">
        <v>33150000000</v>
      </c>
      <c r="C396" s="88">
        <v>-12.284089</v>
      </c>
      <c r="M396" s="88">
        <v>33150000000</v>
      </c>
      <c r="N396" s="88">
        <v>-13.003275</v>
      </c>
    </row>
    <row r="397" spans="2:14" x14ac:dyDescent="0.25">
      <c r="B397" s="88">
        <v>33300000000</v>
      </c>
      <c r="C397" s="88">
        <v>-12.352817999999999</v>
      </c>
      <c r="M397" s="88">
        <v>33300000000</v>
      </c>
      <c r="N397" s="88">
        <v>-12.429824999999999</v>
      </c>
    </row>
    <row r="398" spans="2:14" x14ac:dyDescent="0.25">
      <c r="B398" s="88">
        <v>33450000000</v>
      </c>
      <c r="C398" s="88">
        <v>-12.471878999999999</v>
      </c>
      <c r="M398" s="88">
        <v>33450000000</v>
      </c>
      <c r="N398" s="88">
        <v>-12.003954</v>
      </c>
    </row>
    <row r="399" spans="2:14" x14ac:dyDescent="0.25">
      <c r="B399" s="88">
        <v>33600000000</v>
      </c>
      <c r="C399" s="88">
        <v>-12.609596</v>
      </c>
      <c r="M399" s="88">
        <v>33600000000</v>
      </c>
      <c r="N399" s="88">
        <v>-11.763216999999999</v>
      </c>
    </row>
    <row r="400" spans="2:14" x14ac:dyDescent="0.25">
      <c r="B400" s="88">
        <v>33750000000</v>
      </c>
      <c r="C400" s="88">
        <v>-12.776433000000001</v>
      </c>
      <c r="M400" s="88">
        <v>33750000000</v>
      </c>
      <c r="N400" s="88">
        <v>-11.563447999999999</v>
      </c>
    </row>
    <row r="401" spans="2:14" x14ac:dyDescent="0.25">
      <c r="B401" s="88">
        <v>33900000000</v>
      </c>
      <c r="C401" s="88">
        <v>-12.899077999999999</v>
      </c>
      <c r="M401" s="88">
        <v>33900000000</v>
      </c>
      <c r="N401" s="88">
        <v>-11.530412999999999</v>
      </c>
    </row>
    <row r="402" spans="2:14" x14ac:dyDescent="0.25">
      <c r="B402" s="88">
        <v>34050000000</v>
      </c>
      <c r="C402" s="88">
        <v>-13.091487000000001</v>
      </c>
      <c r="M402" s="88">
        <v>34050000000</v>
      </c>
      <c r="N402" s="88">
        <v>-11.592835000000001</v>
      </c>
    </row>
    <row r="403" spans="2:14" x14ac:dyDescent="0.25">
      <c r="B403" s="88">
        <v>34200000000</v>
      </c>
      <c r="C403" s="88">
        <v>-13.197046</v>
      </c>
      <c r="M403" s="88">
        <v>34200000000</v>
      </c>
      <c r="N403" s="88">
        <v>-11.58527</v>
      </c>
    </row>
    <row r="404" spans="2:14" x14ac:dyDescent="0.25">
      <c r="B404" s="88">
        <v>34350000000</v>
      </c>
      <c r="C404" s="88">
        <v>-13.351927</v>
      </c>
      <c r="M404" s="88">
        <v>34350000000</v>
      </c>
      <c r="N404" s="88">
        <v>-11.604195000000001</v>
      </c>
    </row>
    <row r="405" spans="2:14" x14ac:dyDescent="0.25">
      <c r="B405" s="88">
        <v>34500000000</v>
      </c>
      <c r="C405" s="88">
        <v>-13.287357</v>
      </c>
      <c r="M405" s="88">
        <v>34500000000</v>
      </c>
      <c r="N405" s="88">
        <v>-11.525072</v>
      </c>
    </row>
    <row r="406" spans="2:14" x14ac:dyDescent="0.25">
      <c r="B406" s="88">
        <v>34650000000</v>
      </c>
      <c r="C406" s="88">
        <v>-13.028919</v>
      </c>
      <c r="M406" s="88">
        <v>34650000000</v>
      </c>
      <c r="N406" s="88">
        <v>-11.440303</v>
      </c>
    </row>
    <row r="407" spans="2:14" x14ac:dyDescent="0.25">
      <c r="B407" s="88">
        <v>34800000000</v>
      </c>
      <c r="C407" s="88">
        <v>-12.775542</v>
      </c>
      <c r="M407" s="88">
        <v>34800000000</v>
      </c>
      <c r="N407" s="88">
        <v>-11.339382000000001</v>
      </c>
    </row>
    <row r="408" spans="2:14" x14ac:dyDescent="0.25">
      <c r="B408" s="88">
        <v>34950000000</v>
      </c>
      <c r="C408" s="88">
        <v>-12.640095000000001</v>
      </c>
      <c r="M408" s="88">
        <v>34950000000</v>
      </c>
      <c r="N408" s="88">
        <v>-11.26825</v>
      </c>
    </row>
    <row r="409" spans="2:14" x14ac:dyDescent="0.25">
      <c r="B409" s="88">
        <v>35100000000</v>
      </c>
      <c r="C409" s="88">
        <v>-12.497654000000001</v>
      </c>
      <c r="M409" s="88">
        <v>35100000000</v>
      </c>
      <c r="N409" s="88">
        <v>-11.195451</v>
      </c>
    </row>
    <row r="410" spans="2:14" x14ac:dyDescent="0.25">
      <c r="B410" s="88">
        <v>35250000000</v>
      </c>
      <c r="C410" s="88">
        <v>-12.495295</v>
      </c>
      <c r="M410" s="88">
        <v>35250000000</v>
      </c>
      <c r="N410" s="88">
        <v>-11.112105</v>
      </c>
    </row>
    <row r="411" spans="2:14" x14ac:dyDescent="0.25">
      <c r="B411" s="88">
        <v>35400000000</v>
      </c>
      <c r="C411" s="88">
        <v>-12.64141</v>
      </c>
      <c r="M411" s="88">
        <v>35400000000</v>
      </c>
      <c r="N411" s="88">
        <v>-11.074631</v>
      </c>
    </row>
    <row r="412" spans="2:14" x14ac:dyDescent="0.25">
      <c r="B412" s="88">
        <v>35550000000</v>
      </c>
      <c r="C412" s="88">
        <v>-12.826809000000001</v>
      </c>
      <c r="M412" s="88">
        <v>35550000000</v>
      </c>
      <c r="N412" s="88">
        <v>-11.050318000000001</v>
      </c>
    </row>
    <row r="413" spans="2:14" x14ac:dyDescent="0.25">
      <c r="B413" s="88">
        <v>35700000000</v>
      </c>
      <c r="C413" s="88">
        <v>-13.029177000000001</v>
      </c>
      <c r="M413" s="88">
        <v>35700000000</v>
      </c>
      <c r="N413" s="88">
        <v>-11.129242</v>
      </c>
    </row>
    <row r="414" spans="2:14" x14ac:dyDescent="0.25">
      <c r="B414" s="88">
        <v>35850000000</v>
      </c>
      <c r="C414" s="88">
        <v>-13.211588000000001</v>
      </c>
      <c r="M414" s="88">
        <v>35850000000</v>
      </c>
      <c r="N414" s="88">
        <v>-11.137865</v>
      </c>
    </row>
    <row r="415" spans="2:14" x14ac:dyDescent="0.25">
      <c r="B415" s="88">
        <v>36000000000</v>
      </c>
      <c r="C415" s="88">
        <v>-13.461228999999999</v>
      </c>
      <c r="M415" s="88">
        <v>36000000000</v>
      </c>
      <c r="N415" s="88">
        <v>-11.256171</v>
      </c>
    </row>
    <row r="416" spans="2:14" x14ac:dyDescent="0.25">
      <c r="B416" s="88" t="s">
        <v>21</v>
      </c>
      <c r="M416" s="88" t="s">
        <v>21</v>
      </c>
    </row>
    <row r="419" spans="2:14" x14ac:dyDescent="0.25">
      <c r="B419" s="88" t="s">
        <v>22</v>
      </c>
      <c r="M419" s="88" t="s">
        <v>22</v>
      </c>
    </row>
    <row r="420" spans="2:14" x14ac:dyDescent="0.25">
      <c r="B420" s="88" t="s">
        <v>19</v>
      </c>
      <c r="C420" s="88" t="s">
        <v>285</v>
      </c>
      <c r="M420" s="88" t="s">
        <v>19</v>
      </c>
      <c r="N420" s="88" t="s">
        <v>285</v>
      </c>
    </row>
    <row r="421" spans="2:14" x14ac:dyDescent="0.25">
      <c r="B421" s="88">
        <v>6000000000</v>
      </c>
      <c r="C421" s="88">
        <v>-55.357253999999998</v>
      </c>
      <c r="M421" s="88">
        <v>6000000000</v>
      </c>
      <c r="N421" s="88">
        <v>-63.450057999999999</v>
      </c>
    </row>
    <row r="422" spans="2:14" x14ac:dyDescent="0.25">
      <c r="B422" s="88">
        <v>6150000000</v>
      </c>
      <c r="C422" s="88">
        <v>-68.748169000000004</v>
      </c>
      <c r="M422" s="88">
        <v>6150000000</v>
      </c>
      <c r="N422" s="88">
        <v>-70.230034000000003</v>
      </c>
    </row>
    <row r="423" spans="2:14" x14ac:dyDescent="0.25">
      <c r="B423" s="88">
        <v>6300000000</v>
      </c>
      <c r="C423" s="88">
        <v>-67.177834000000004</v>
      </c>
      <c r="M423" s="88">
        <v>6300000000</v>
      </c>
      <c r="N423" s="88">
        <v>-65.777573000000004</v>
      </c>
    </row>
    <row r="424" spans="2:14" x14ac:dyDescent="0.25">
      <c r="B424" s="88">
        <v>6450000000</v>
      </c>
      <c r="C424" s="88">
        <v>-64.850441000000004</v>
      </c>
      <c r="M424" s="88">
        <v>6450000000</v>
      </c>
      <c r="N424" s="88">
        <v>-62.283526999999999</v>
      </c>
    </row>
    <row r="425" spans="2:14" x14ac:dyDescent="0.25">
      <c r="B425" s="88">
        <v>6600000000</v>
      </c>
      <c r="C425" s="88">
        <v>-61.528373999999999</v>
      </c>
      <c r="M425" s="88">
        <v>6600000000</v>
      </c>
      <c r="N425" s="88">
        <v>-59.252464000000003</v>
      </c>
    </row>
    <row r="426" spans="2:14" x14ac:dyDescent="0.25">
      <c r="B426" s="88">
        <v>6750000000</v>
      </c>
      <c r="C426" s="88">
        <v>-60.286495000000002</v>
      </c>
      <c r="M426" s="88">
        <v>6750000000</v>
      </c>
      <c r="N426" s="88">
        <v>-58.396172</v>
      </c>
    </row>
    <row r="427" spans="2:14" x14ac:dyDescent="0.25">
      <c r="B427" s="88">
        <v>6900000000</v>
      </c>
      <c r="C427" s="88">
        <v>-57.531036</v>
      </c>
      <c r="M427" s="88">
        <v>6900000000</v>
      </c>
      <c r="N427" s="88">
        <v>-55.784084</v>
      </c>
    </row>
    <row r="428" spans="2:14" x14ac:dyDescent="0.25">
      <c r="B428" s="88">
        <v>7050000000</v>
      </c>
      <c r="C428" s="88">
        <v>-55.517994000000002</v>
      </c>
      <c r="M428" s="88">
        <v>7050000000</v>
      </c>
      <c r="N428" s="88">
        <v>-53.629288000000003</v>
      </c>
    </row>
    <row r="429" spans="2:14" x14ac:dyDescent="0.25">
      <c r="B429" s="88">
        <v>7200000000</v>
      </c>
      <c r="C429" s="88">
        <v>-52.670963</v>
      </c>
      <c r="M429" s="88">
        <v>7200000000</v>
      </c>
      <c r="N429" s="88">
        <v>-51.087311</v>
      </c>
    </row>
    <row r="430" spans="2:14" x14ac:dyDescent="0.25">
      <c r="B430" s="88">
        <v>7350000000</v>
      </c>
      <c r="C430" s="88">
        <v>-50.704009999999997</v>
      </c>
      <c r="M430" s="88">
        <v>7350000000</v>
      </c>
      <c r="N430" s="88">
        <v>-48.168854000000003</v>
      </c>
    </row>
    <row r="431" spans="2:14" x14ac:dyDescent="0.25">
      <c r="B431" s="88">
        <v>7500000000</v>
      </c>
      <c r="C431" s="88">
        <v>-25.040673999999999</v>
      </c>
      <c r="M431" s="88">
        <v>7500000000</v>
      </c>
      <c r="N431" s="88">
        <v>-30.440670000000001</v>
      </c>
    </row>
    <row r="432" spans="2:14" x14ac:dyDescent="0.25">
      <c r="B432" s="88">
        <v>7650000000</v>
      </c>
      <c r="C432" s="88">
        <v>-46.989468000000002</v>
      </c>
      <c r="M432" s="88">
        <v>7650000000</v>
      </c>
      <c r="N432" s="88">
        <v>-44.317985999999998</v>
      </c>
    </row>
    <row r="433" spans="2:14" x14ac:dyDescent="0.25">
      <c r="B433" s="88">
        <v>7800000000</v>
      </c>
      <c r="C433" s="88">
        <v>-45.357357</v>
      </c>
      <c r="M433" s="88">
        <v>7800000000</v>
      </c>
      <c r="N433" s="88">
        <v>-42.434733999999999</v>
      </c>
    </row>
    <row r="434" spans="2:14" x14ac:dyDescent="0.25">
      <c r="B434" s="88">
        <v>7950000000</v>
      </c>
      <c r="C434" s="88">
        <v>-43.765273999999998</v>
      </c>
      <c r="M434" s="88">
        <v>7950000000</v>
      </c>
      <c r="N434" s="88">
        <v>-40.179909000000002</v>
      </c>
    </row>
    <row r="435" spans="2:14" x14ac:dyDescent="0.25">
      <c r="B435" s="88">
        <v>8100000000</v>
      </c>
      <c r="C435" s="88">
        <v>-42.191581999999997</v>
      </c>
      <c r="M435" s="88">
        <v>8100000000</v>
      </c>
      <c r="N435" s="88">
        <v>-37.998947000000001</v>
      </c>
    </row>
    <row r="436" spans="2:14" x14ac:dyDescent="0.25">
      <c r="B436" s="88">
        <v>8250000000</v>
      </c>
      <c r="C436" s="88">
        <v>-40.727814000000002</v>
      </c>
      <c r="M436" s="88">
        <v>8250000000</v>
      </c>
      <c r="N436" s="88">
        <v>-35.779803999999999</v>
      </c>
    </row>
    <row r="437" spans="2:14" x14ac:dyDescent="0.25">
      <c r="B437" s="88">
        <v>8400000000</v>
      </c>
      <c r="C437" s="88">
        <v>-39.452933999999999</v>
      </c>
      <c r="M437" s="88">
        <v>8400000000</v>
      </c>
      <c r="N437" s="88">
        <v>-33.550434000000003</v>
      </c>
    </row>
    <row r="438" spans="2:14" x14ac:dyDescent="0.25">
      <c r="B438" s="88">
        <v>8550000000</v>
      </c>
      <c r="C438" s="88">
        <v>-38.030479</v>
      </c>
      <c r="M438" s="88">
        <v>8550000000</v>
      </c>
      <c r="N438" s="88">
        <v>-29.092102000000001</v>
      </c>
    </row>
    <row r="439" spans="2:14" x14ac:dyDescent="0.25">
      <c r="B439" s="88">
        <v>8700000000</v>
      </c>
      <c r="C439" s="88">
        <v>-36.819125999999997</v>
      </c>
      <c r="M439" s="88">
        <v>8700000000</v>
      </c>
      <c r="N439" s="88">
        <v>-23.773561000000001</v>
      </c>
    </row>
    <row r="440" spans="2:14" x14ac:dyDescent="0.25">
      <c r="B440" s="88">
        <v>8850000000</v>
      </c>
      <c r="C440" s="88">
        <v>-35.467917999999997</v>
      </c>
      <c r="M440" s="88">
        <v>8850000000</v>
      </c>
      <c r="N440" s="88">
        <v>-19.324808000000001</v>
      </c>
    </row>
    <row r="441" spans="2:14" x14ac:dyDescent="0.25">
      <c r="B441" s="88">
        <v>9000000000</v>
      </c>
      <c r="C441" s="88">
        <v>-34.294071000000002</v>
      </c>
      <c r="M441" s="88">
        <v>9000000000</v>
      </c>
      <c r="N441" s="88">
        <v>-15.964335</v>
      </c>
    </row>
    <row r="442" spans="2:14" x14ac:dyDescent="0.25">
      <c r="B442" s="88">
        <v>9150000000</v>
      </c>
      <c r="C442" s="88">
        <v>-28.084752999999999</v>
      </c>
      <c r="M442" s="88">
        <v>9150000000</v>
      </c>
      <c r="N442" s="88">
        <v>-13.829503000000001</v>
      </c>
    </row>
    <row r="443" spans="2:14" x14ac:dyDescent="0.25">
      <c r="B443" s="88">
        <v>9300000000</v>
      </c>
      <c r="C443" s="88">
        <v>-20.706704999999999</v>
      </c>
      <c r="M443" s="88">
        <v>9300000000</v>
      </c>
      <c r="N443" s="88">
        <v>-12.185088</v>
      </c>
    </row>
    <row r="444" spans="2:14" x14ac:dyDescent="0.25">
      <c r="B444" s="88">
        <v>9450000000</v>
      </c>
      <c r="C444" s="88">
        <v>-16.885147</v>
      </c>
      <c r="M444" s="88">
        <v>9450000000</v>
      </c>
      <c r="N444" s="88">
        <v>-10.828487000000001</v>
      </c>
    </row>
    <row r="445" spans="2:14" x14ac:dyDescent="0.25">
      <c r="B445" s="88">
        <v>9600000000</v>
      </c>
      <c r="C445" s="88">
        <v>-15.729041</v>
      </c>
      <c r="M445" s="88">
        <v>9600000000</v>
      </c>
      <c r="N445" s="88">
        <v>-9.6406317000000001</v>
      </c>
    </row>
    <row r="446" spans="2:14" x14ac:dyDescent="0.25">
      <c r="B446" s="88">
        <v>9750000000</v>
      </c>
      <c r="C446" s="88">
        <v>-15.602368999999999</v>
      </c>
      <c r="M446" s="88">
        <v>9750000000</v>
      </c>
      <c r="N446" s="88">
        <v>-8.7510796000000006</v>
      </c>
    </row>
    <row r="447" spans="2:14" x14ac:dyDescent="0.25">
      <c r="B447" s="88">
        <v>9900000000</v>
      </c>
      <c r="C447" s="88">
        <v>-16.045893</v>
      </c>
      <c r="M447" s="88">
        <v>9900000000</v>
      </c>
      <c r="N447" s="88">
        <v>-8.0697221999999993</v>
      </c>
    </row>
    <row r="448" spans="2:14" x14ac:dyDescent="0.25">
      <c r="B448" s="88">
        <v>10050000000</v>
      </c>
      <c r="C448" s="88">
        <v>-17.643022999999999</v>
      </c>
      <c r="M448" s="88">
        <v>10050000000</v>
      </c>
      <c r="N448" s="88">
        <v>-7.9897803999999999</v>
      </c>
    </row>
    <row r="449" spans="2:14" x14ac:dyDescent="0.25">
      <c r="B449" s="88">
        <v>10200000000</v>
      </c>
      <c r="C449" s="88">
        <v>-19.943995999999999</v>
      </c>
      <c r="M449" s="88">
        <v>10200000000</v>
      </c>
      <c r="N449" s="88">
        <v>-8.1829175999999997</v>
      </c>
    </row>
    <row r="450" spans="2:14" x14ac:dyDescent="0.25">
      <c r="B450" s="88">
        <v>10350000000</v>
      </c>
      <c r="C450" s="88">
        <v>-20.330684999999999</v>
      </c>
      <c r="M450" s="88">
        <v>10350000000</v>
      </c>
      <c r="N450" s="88">
        <v>-8.4325799999999997</v>
      </c>
    </row>
    <row r="451" spans="2:14" x14ac:dyDescent="0.25">
      <c r="B451" s="88">
        <v>10500000000</v>
      </c>
      <c r="C451" s="88">
        <v>-20.085518</v>
      </c>
      <c r="M451" s="88">
        <v>10500000000</v>
      </c>
      <c r="N451" s="88">
        <v>-8.779026</v>
      </c>
    </row>
    <row r="452" spans="2:14" x14ac:dyDescent="0.25">
      <c r="B452" s="88">
        <v>10650000000</v>
      </c>
      <c r="C452" s="88">
        <v>-19.851295</v>
      </c>
      <c r="M452" s="88">
        <v>10650000000</v>
      </c>
      <c r="N452" s="88">
        <v>-8.6750258999999996</v>
      </c>
    </row>
    <row r="453" spans="2:14" x14ac:dyDescent="0.25">
      <c r="B453" s="88">
        <v>10800000000</v>
      </c>
      <c r="C453" s="88">
        <v>-18.866904999999999</v>
      </c>
      <c r="M453" s="88">
        <v>10800000000</v>
      </c>
      <c r="N453" s="88">
        <v>-8.6732960000000006</v>
      </c>
    </row>
    <row r="454" spans="2:14" x14ac:dyDescent="0.25">
      <c r="B454" s="88">
        <v>10950000000</v>
      </c>
      <c r="C454" s="88">
        <v>-16.326519000000001</v>
      </c>
      <c r="M454" s="88">
        <v>10950000000</v>
      </c>
      <c r="N454" s="88">
        <v>-8.6327561999999993</v>
      </c>
    </row>
    <row r="455" spans="2:14" x14ac:dyDescent="0.25">
      <c r="B455" s="88">
        <v>11100000000</v>
      </c>
      <c r="C455" s="88">
        <v>-13.786452000000001</v>
      </c>
      <c r="M455" s="88">
        <v>11100000000</v>
      </c>
      <c r="N455" s="88">
        <v>-8.6492996000000009</v>
      </c>
    </row>
    <row r="456" spans="2:14" x14ac:dyDescent="0.25">
      <c r="B456" s="88">
        <v>11250000000</v>
      </c>
      <c r="C456" s="88">
        <v>-12.34948</v>
      </c>
      <c r="M456" s="88">
        <v>11250000000</v>
      </c>
      <c r="N456" s="88">
        <v>-8.7210350000000005</v>
      </c>
    </row>
    <row r="457" spans="2:14" x14ac:dyDescent="0.25">
      <c r="B457" s="88">
        <v>11400000000</v>
      </c>
      <c r="C457" s="88">
        <v>-10.926080000000001</v>
      </c>
      <c r="M457" s="88">
        <v>11400000000</v>
      </c>
      <c r="N457" s="88">
        <v>-8.7303648000000003</v>
      </c>
    </row>
    <row r="458" spans="2:14" x14ac:dyDescent="0.25">
      <c r="B458" s="88">
        <v>11550000000</v>
      </c>
      <c r="C458" s="88">
        <v>-10.101464</v>
      </c>
      <c r="M458" s="88">
        <v>11550000000</v>
      </c>
      <c r="N458" s="88">
        <v>-8.6266908999999998</v>
      </c>
    </row>
    <row r="459" spans="2:14" x14ac:dyDescent="0.25">
      <c r="B459" s="88">
        <v>11700000000</v>
      </c>
      <c r="C459" s="88">
        <v>-9.2990970999999991</v>
      </c>
      <c r="M459" s="88">
        <v>11700000000</v>
      </c>
      <c r="N459" s="88">
        <v>-8.5722608999999999</v>
      </c>
    </row>
    <row r="460" spans="2:14" x14ac:dyDescent="0.25">
      <c r="B460" s="88">
        <v>11850000000</v>
      </c>
      <c r="C460" s="88">
        <v>-8.6276007000000003</v>
      </c>
      <c r="M460" s="88">
        <v>11850000000</v>
      </c>
      <c r="N460" s="88">
        <v>-8.3950949000000001</v>
      </c>
    </row>
    <row r="461" spans="2:14" x14ac:dyDescent="0.25">
      <c r="B461" s="88">
        <v>12000000000</v>
      </c>
      <c r="C461" s="88">
        <v>-8.2549151999999992</v>
      </c>
      <c r="M461" s="88">
        <v>12000000000</v>
      </c>
      <c r="N461" s="88">
        <v>-8.2302780000000002</v>
      </c>
    </row>
    <row r="462" spans="2:14" x14ac:dyDescent="0.25">
      <c r="B462" s="88">
        <v>12150000000</v>
      </c>
      <c r="C462" s="88">
        <v>-7.8225303000000004</v>
      </c>
      <c r="M462" s="88">
        <v>12150000000</v>
      </c>
      <c r="N462" s="88">
        <v>-8.1946077000000006</v>
      </c>
    </row>
    <row r="463" spans="2:14" x14ac:dyDescent="0.25">
      <c r="B463" s="88">
        <v>12300000000</v>
      </c>
      <c r="C463" s="88">
        <v>-7.4448961999999996</v>
      </c>
      <c r="M463" s="88">
        <v>12300000000</v>
      </c>
      <c r="N463" s="88">
        <v>-8.2580565999999997</v>
      </c>
    </row>
    <row r="464" spans="2:14" x14ac:dyDescent="0.25">
      <c r="B464" s="88">
        <v>12450000000</v>
      </c>
      <c r="C464" s="88">
        <v>-7.3789701000000001</v>
      </c>
      <c r="M464" s="88">
        <v>12450000000</v>
      </c>
      <c r="N464" s="88">
        <v>-8.2859516000000006</v>
      </c>
    </row>
    <row r="465" spans="2:14" x14ac:dyDescent="0.25">
      <c r="B465" s="88">
        <v>12600000000</v>
      </c>
      <c r="C465" s="88">
        <v>-7.5202413000000004</v>
      </c>
      <c r="M465" s="88">
        <v>12600000000</v>
      </c>
      <c r="N465" s="88">
        <v>-8.2904558000000002</v>
      </c>
    </row>
    <row r="466" spans="2:14" x14ac:dyDescent="0.25">
      <c r="B466" s="88">
        <v>12750000000</v>
      </c>
      <c r="C466" s="88">
        <v>-7.2065033999999999</v>
      </c>
      <c r="M466" s="88">
        <v>12750000000</v>
      </c>
      <c r="N466" s="88">
        <v>-8.1929960000000008</v>
      </c>
    </row>
    <row r="467" spans="2:14" x14ac:dyDescent="0.25">
      <c r="B467" s="88">
        <v>12900000000</v>
      </c>
      <c r="C467" s="88">
        <v>-7.1039510000000003</v>
      </c>
      <c r="M467" s="88">
        <v>12900000000</v>
      </c>
      <c r="N467" s="88">
        <v>-8.1756677999999994</v>
      </c>
    </row>
    <row r="468" spans="2:14" x14ac:dyDescent="0.25">
      <c r="B468" s="88">
        <v>13050000000</v>
      </c>
      <c r="C468" s="88">
        <v>-7.1142278000000001</v>
      </c>
      <c r="M468" s="88">
        <v>13050000000</v>
      </c>
      <c r="N468" s="88">
        <v>-8.0741005000000001</v>
      </c>
    </row>
    <row r="469" spans="2:14" x14ac:dyDescent="0.25">
      <c r="B469" s="88">
        <v>13200000000</v>
      </c>
      <c r="C469" s="88">
        <v>-7.0893784000000002</v>
      </c>
      <c r="M469" s="88">
        <v>13200000000</v>
      </c>
      <c r="N469" s="88">
        <v>-8.0026522</v>
      </c>
    </row>
    <row r="470" spans="2:14" x14ac:dyDescent="0.25">
      <c r="B470" s="88">
        <v>13350000000</v>
      </c>
      <c r="C470" s="88">
        <v>-7.1196546999999999</v>
      </c>
      <c r="M470" s="88">
        <v>13350000000</v>
      </c>
      <c r="N470" s="88">
        <v>-7.8843373999999997</v>
      </c>
    </row>
    <row r="471" spans="2:14" x14ac:dyDescent="0.25">
      <c r="B471" s="88">
        <v>13500000000</v>
      </c>
      <c r="C471" s="88">
        <v>-7.2103571999999998</v>
      </c>
      <c r="M471" s="88">
        <v>13500000000</v>
      </c>
      <c r="N471" s="88">
        <v>-7.7935132999999999</v>
      </c>
    </row>
    <row r="472" spans="2:14" x14ac:dyDescent="0.25">
      <c r="B472" s="88">
        <v>13650000000</v>
      </c>
      <c r="C472" s="88">
        <v>-7.1529182999999996</v>
      </c>
      <c r="M472" s="88">
        <v>13650000000</v>
      </c>
      <c r="N472" s="88">
        <v>-7.7551084000000001</v>
      </c>
    </row>
    <row r="473" spans="2:14" x14ac:dyDescent="0.25">
      <c r="B473" s="88">
        <v>13800000000</v>
      </c>
      <c r="C473" s="88">
        <v>-7.1016482999999999</v>
      </c>
      <c r="M473" s="88">
        <v>13800000000</v>
      </c>
      <c r="N473" s="88">
        <v>-7.7272996999999997</v>
      </c>
    </row>
    <row r="474" spans="2:14" x14ac:dyDescent="0.25">
      <c r="B474" s="88">
        <v>13950000000</v>
      </c>
      <c r="C474" s="88">
        <v>-7.0274185999999998</v>
      </c>
      <c r="M474" s="88">
        <v>13950000000</v>
      </c>
      <c r="N474" s="88">
        <v>-7.7014202999999997</v>
      </c>
    </row>
    <row r="475" spans="2:14" x14ac:dyDescent="0.25">
      <c r="B475" s="88">
        <v>14100000000</v>
      </c>
      <c r="C475" s="88">
        <v>-6.8077297000000003</v>
      </c>
      <c r="M475" s="88">
        <v>14100000000</v>
      </c>
      <c r="N475" s="88">
        <v>-7.6822267000000002</v>
      </c>
    </row>
    <row r="476" spans="2:14" x14ac:dyDescent="0.25">
      <c r="B476" s="88">
        <v>14250000000</v>
      </c>
      <c r="C476" s="88">
        <v>-6.4647040000000002</v>
      </c>
      <c r="M476" s="88">
        <v>14250000000</v>
      </c>
      <c r="N476" s="88">
        <v>-7.7091602999999997</v>
      </c>
    </row>
    <row r="477" spans="2:14" x14ac:dyDescent="0.25">
      <c r="B477" s="88">
        <v>14400000000</v>
      </c>
      <c r="C477" s="88">
        <v>-6.3365330999999996</v>
      </c>
      <c r="M477" s="88">
        <v>14400000000</v>
      </c>
      <c r="N477" s="88">
        <v>-7.7314806000000003</v>
      </c>
    </row>
    <row r="478" spans="2:14" x14ac:dyDescent="0.25">
      <c r="B478" s="88">
        <v>14550000000</v>
      </c>
      <c r="C478" s="88">
        <v>-6.3098431000000001</v>
      </c>
      <c r="M478" s="88">
        <v>14550000000</v>
      </c>
      <c r="N478" s="88">
        <v>-7.7774549000000004</v>
      </c>
    </row>
    <row r="479" spans="2:14" x14ac:dyDescent="0.25">
      <c r="B479" s="88">
        <v>14700000000</v>
      </c>
      <c r="C479" s="88">
        <v>-6.3373569999999999</v>
      </c>
      <c r="M479" s="88">
        <v>14700000000</v>
      </c>
      <c r="N479" s="88">
        <v>-7.8279075999999996</v>
      </c>
    </row>
    <row r="480" spans="2:14" x14ac:dyDescent="0.25">
      <c r="B480" s="88">
        <v>14850000000</v>
      </c>
      <c r="C480" s="88">
        <v>-6.3334646000000001</v>
      </c>
      <c r="M480" s="88">
        <v>14850000000</v>
      </c>
      <c r="N480" s="88">
        <v>-7.9029679000000002</v>
      </c>
    </row>
    <row r="481" spans="2:14" x14ac:dyDescent="0.25">
      <c r="B481" s="88">
        <v>15000000000</v>
      </c>
      <c r="C481" s="88">
        <v>-6.3463130000000003</v>
      </c>
      <c r="M481" s="88">
        <v>15000000000</v>
      </c>
      <c r="N481" s="88">
        <v>-7.8331198999999998</v>
      </c>
    </row>
    <row r="482" spans="2:14" x14ac:dyDescent="0.25">
      <c r="B482" s="88">
        <v>15150000000</v>
      </c>
      <c r="C482" s="88">
        <v>-6.3572297000000004</v>
      </c>
      <c r="M482" s="88">
        <v>15150000000</v>
      </c>
      <c r="N482" s="88">
        <v>-7.9992251000000003</v>
      </c>
    </row>
    <row r="483" spans="2:14" x14ac:dyDescent="0.25">
      <c r="B483" s="88">
        <v>15300000000</v>
      </c>
      <c r="C483" s="88">
        <v>-6.3103604000000004</v>
      </c>
      <c r="M483" s="88">
        <v>15300000000</v>
      </c>
      <c r="N483" s="88">
        <v>-8.0128459999999997</v>
      </c>
    </row>
    <row r="484" spans="2:14" x14ac:dyDescent="0.25">
      <c r="B484" s="88">
        <v>15450000000</v>
      </c>
      <c r="C484" s="88">
        <v>-6.3334665000000001</v>
      </c>
      <c r="M484" s="88">
        <v>15450000000</v>
      </c>
      <c r="N484" s="88">
        <v>-8.0122709000000008</v>
      </c>
    </row>
    <row r="485" spans="2:14" x14ac:dyDescent="0.25">
      <c r="B485" s="88">
        <v>15600000000</v>
      </c>
      <c r="C485" s="88">
        <v>-6.4105581999999997</v>
      </c>
      <c r="M485" s="88">
        <v>15600000000</v>
      </c>
      <c r="N485" s="88">
        <v>-8.0414686</v>
      </c>
    </row>
    <row r="486" spans="2:14" x14ac:dyDescent="0.25">
      <c r="B486" s="88">
        <v>15750000000</v>
      </c>
      <c r="C486" s="88">
        <v>-6.4479527000000001</v>
      </c>
      <c r="M486" s="88">
        <v>15750000000</v>
      </c>
      <c r="N486" s="88">
        <v>-8.0246019000000004</v>
      </c>
    </row>
    <row r="487" spans="2:14" x14ac:dyDescent="0.25">
      <c r="B487" s="88">
        <v>15900000000</v>
      </c>
      <c r="C487" s="88">
        <v>-6.7240704999999998</v>
      </c>
      <c r="M487" s="88">
        <v>15900000000</v>
      </c>
      <c r="N487" s="88">
        <v>-8.1450356999999993</v>
      </c>
    </row>
    <row r="488" spans="2:14" x14ac:dyDescent="0.25">
      <c r="B488" s="88">
        <v>16050000000</v>
      </c>
      <c r="C488" s="88">
        <v>-6.8258615000000002</v>
      </c>
      <c r="M488" s="88">
        <v>16050000000</v>
      </c>
      <c r="N488" s="88">
        <v>-8.2699528000000004</v>
      </c>
    </row>
    <row r="489" spans="2:14" x14ac:dyDescent="0.25">
      <c r="B489" s="88">
        <v>16200000000</v>
      </c>
      <c r="C489" s="88">
        <v>-7.0389065999999998</v>
      </c>
      <c r="M489" s="88">
        <v>16200000000</v>
      </c>
      <c r="N489" s="88">
        <v>-8.4533795999999999</v>
      </c>
    </row>
    <row r="490" spans="2:14" x14ac:dyDescent="0.25">
      <c r="B490" s="88">
        <v>16350000000</v>
      </c>
      <c r="C490" s="88">
        <v>-7.3415780000000002</v>
      </c>
      <c r="M490" s="88">
        <v>16350000000</v>
      </c>
      <c r="N490" s="88">
        <v>-8.7165193999999993</v>
      </c>
    </row>
    <row r="491" spans="2:14" x14ac:dyDescent="0.25">
      <c r="B491" s="88">
        <v>16500000000</v>
      </c>
      <c r="C491" s="88">
        <v>-7.558764</v>
      </c>
      <c r="M491" s="88">
        <v>16500000000</v>
      </c>
      <c r="N491" s="88">
        <v>-9.0108508999999994</v>
      </c>
    </row>
    <row r="492" spans="2:14" x14ac:dyDescent="0.25">
      <c r="B492" s="88">
        <v>16650000000</v>
      </c>
      <c r="C492" s="88">
        <v>-8.0357255999999992</v>
      </c>
      <c r="M492" s="88">
        <v>16650000000</v>
      </c>
      <c r="N492" s="88">
        <v>-9.4077538999999994</v>
      </c>
    </row>
    <row r="493" spans="2:14" x14ac:dyDescent="0.25">
      <c r="B493" s="88">
        <v>16800000000</v>
      </c>
      <c r="C493" s="88">
        <v>-8.2256965999999991</v>
      </c>
      <c r="M493" s="88">
        <v>16800000000</v>
      </c>
      <c r="N493" s="88">
        <v>-9.6978121000000002</v>
      </c>
    </row>
    <row r="494" spans="2:14" x14ac:dyDescent="0.25">
      <c r="B494" s="88">
        <v>16950000000</v>
      </c>
      <c r="C494" s="88">
        <v>-8.5587090999999997</v>
      </c>
      <c r="M494" s="88">
        <v>16950000000</v>
      </c>
      <c r="N494" s="88">
        <v>-9.9933738999999999</v>
      </c>
    </row>
    <row r="495" spans="2:14" x14ac:dyDescent="0.25">
      <c r="B495" s="88">
        <v>17100000000</v>
      </c>
      <c r="C495" s="88">
        <v>-8.5626469000000007</v>
      </c>
      <c r="M495" s="88">
        <v>17100000000</v>
      </c>
      <c r="N495" s="88">
        <v>-10.129481</v>
      </c>
    </row>
    <row r="496" spans="2:14" x14ac:dyDescent="0.25">
      <c r="B496" s="88">
        <v>17250000000</v>
      </c>
      <c r="C496" s="88">
        <v>-8.3404427000000005</v>
      </c>
      <c r="M496" s="88">
        <v>17250000000</v>
      </c>
      <c r="N496" s="88">
        <v>-10.224383</v>
      </c>
    </row>
    <row r="497" spans="2:14" x14ac:dyDescent="0.25">
      <c r="B497" s="88">
        <v>17400000000</v>
      </c>
      <c r="C497" s="88">
        <v>-8.5512198999999995</v>
      </c>
      <c r="M497" s="88">
        <v>17400000000</v>
      </c>
      <c r="N497" s="88">
        <v>-10.353673000000001</v>
      </c>
    </row>
    <row r="498" spans="2:14" x14ac:dyDescent="0.25">
      <c r="B498" s="88">
        <v>17550000000</v>
      </c>
      <c r="C498" s="88">
        <v>-8.6832961999999991</v>
      </c>
      <c r="M498" s="88">
        <v>17550000000</v>
      </c>
      <c r="N498" s="88">
        <v>-10.488552</v>
      </c>
    </row>
    <row r="499" spans="2:14" x14ac:dyDescent="0.25">
      <c r="B499" s="88">
        <v>17700000000</v>
      </c>
      <c r="C499" s="88">
        <v>-8.5893516999999999</v>
      </c>
      <c r="M499" s="88">
        <v>17700000000</v>
      </c>
      <c r="N499" s="88">
        <v>-10.539362000000001</v>
      </c>
    </row>
    <row r="500" spans="2:14" x14ac:dyDescent="0.25">
      <c r="B500" s="88">
        <v>17850000000</v>
      </c>
      <c r="C500" s="88">
        <v>-8.4520149</v>
      </c>
      <c r="M500" s="88">
        <v>17850000000</v>
      </c>
      <c r="N500" s="88">
        <v>-10.48668</v>
      </c>
    </row>
    <row r="501" spans="2:14" x14ac:dyDescent="0.25">
      <c r="B501" s="88">
        <v>18000000000</v>
      </c>
      <c r="C501" s="88">
        <v>-8.3434857999999998</v>
      </c>
      <c r="M501" s="88">
        <v>18000000000</v>
      </c>
      <c r="N501" s="88">
        <v>-10.364401000000001</v>
      </c>
    </row>
    <row r="502" spans="2:14" x14ac:dyDescent="0.25">
      <c r="B502" s="88">
        <v>18150000000</v>
      </c>
      <c r="C502" s="88">
        <v>-8.1935263000000003</v>
      </c>
      <c r="M502" s="88">
        <v>18150000000</v>
      </c>
      <c r="N502" s="88">
        <v>-10.157550000000001</v>
      </c>
    </row>
    <row r="503" spans="2:14" x14ac:dyDescent="0.25">
      <c r="B503" s="88">
        <v>18300000000</v>
      </c>
      <c r="C503" s="88">
        <v>-8.1332787999999994</v>
      </c>
      <c r="M503" s="88">
        <v>18300000000</v>
      </c>
      <c r="N503" s="88">
        <v>-9.9820718999999993</v>
      </c>
    </row>
    <row r="504" spans="2:14" x14ac:dyDescent="0.25">
      <c r="B504" s="88">
        <v>18450000000</v>
      </c>
      <c r="C504" s="88">
        <v>-8.2090788000000003</v>
      </c>
      <c r="M504" s="88">
        <v>18450000000</v>
      </c>
      <c r="N504" s="88">
        <v>-9.9330721000000004</v>
      </c>
    </row>
    <row r="505" spans="2:14" x14ac:dyDescent="0.25">
      <c r="B505" s="88">
        <v>18600000000</v>
      </c>
      <c r="C505" s="88">
        <v>-8.0745707000000007</v>
      </c>
      <c r="M505" s="88">
        <v>18600000000</v>
      </c>
      <c r="N505" s="88">
        <v>-9.8418673999999999</v>
      </c>
    </row>
    <row r="506" spans="2:14" x14ac:dyDescent="0.25">
      <c r="B506" s="88">
        <v>18750000000</v>
      </c>
      <c r="C506" s="88">
        <v>-7.9935698999999998</v>
      </c>
      <c r="M506" s="88">
        <v>18750000000</v>
      </c>
      <c r="N506" s="88">
        <v>-9.6733121999999998</v>
      </c>
    </row>
    <row r="507" spans="2:14" x14ac:dyDescent="0.25">
      <c r="B507" s="88">
        <v>18900000000</v>
      </c>
      <c r="C507" s="88">
        <v>-7.9479799</v>
      </c>
      <c r="M507" s="88">
        <v>18900000000</v>
      </c>
      <c r="N507" s="88">
        <v>-9.5070771999999995</v>
      </c>
    </row>
    <row r="508" spans="2:14" x14ac:dyDescent="0.25">
      <c r="B508" s="88">
        <v>19050000000</v>
      </c>
      <c r="C508" s="88">
        <v>-7.9864024999999996</v>
      </c>
      <c r="M508" s="88">
        <v>19050000000</v>
      </c>
      <c r="N508" s="88">
        <v>-9.4364261999999997</v>
      </c>
    </row>
    <row r="509" spans="2:14" x14ac:dyDescent="0.25">
      <c r="B509" s="88">
        <v>19200000000</v>
      </c>
      <c r="C509" s="88">
        <v>-7.9852056999999999</v>
      </c>
      <c r="M509" s="88">
        <v>19200000000</v>
      </c>
      <c r="N509" s="88">
        <v>-9.3293427999999992</v>
      </c>
    </row>
    <row r="510" spans="2:14" x14ac:dyDescent="0.25">
      <c r="B510" s="88">
        <v>19350000000</v>
      </c>
      <c r="C510" s="88">
        <v>-8.0973482000000008</v>
      </c>
      <c r="M510" s="88">
        <v>19350000000</v>
      </c>
      <c r="N510" s="88">
        <v>-9.2546225</v>
      </c>
    </row>
    <row r="511" spans="2:14" x14ac:dyDescent="0.25">
      <c r="B511" s="88">
        <v>19500000000</v>
      </c>
      <c r="C511" s="88">
        <v>-8.1233643999999998</v>
      </c>
      <c r="M511" s="88">
        <v>19500000000</v>
      </c>
      <c r="N511" s="88">
        <v>-9.2689743</v>
      </c>
    </row>
    <row r="512" spans="2:14" x14ac:dyDescent="0.25">
      <c r="B512" s="88">
        <v>19650000000</v>
      </c>
      <c r="C512" s="88">
        <v>-8.0468902999999994</v>
      </c>
      <c r="M512" s="88">
        <v>19650000000</v>
      </c>
      <c r="N512" s="88">
        <v>-9.2397031999999992</v>
      </c>
    </row>
    <row r="513" spans="2:14" x14ac:dyDescent="0.25">
      <c r="B513" s="88">
        <v>19800000000</v>
      </c>
      <c r="C513" s="88">
        <v>-8.0653152000000006</v>
      </c>
      <c r="M513" s="88">
        <v>19800000000</v>
      </c>
      <c r="N513" s="88">
        <v>-9.2234096999999995</v>
      </c>
    </row>
    <row r="514" spans="2:14" x14ac:dyDescent="0.25">
      <c r="B514" s="88">
        <v>19950000000</v>
      </c>
      <c r="C514" s="88">
        <v>-8.0754576</v>
      </c>
      <c r="M514" s="88">
        <v>19950000000</v>
      </c>
      <c r="N514" s="88">
        <v>-9.1710024000000008</v>
      </c>
    </row>
    <row r="515" spans="2:14" x14ac:dyDescent="0.25">
      <c r="B515" s="88">
        <v>20100000000</v>
      </c>
      <c r="C515" s="88">
        <v>-7.9907884999999998</v>
      </c>
      <c r="M515" s="88">
        <v>20100000000</v>
      </c>
      <c r="N515" s="88">
        <v>-9.0160874999999994</v>
      </c>
    </row>
    <row r="516" spans="2:14" x14ac:dyDescent="0.25">
      <c r="B516" s="88">
        <v>20250000000</v>
      </c>
      <c r="C516" s="88">
        <v>-8.0316267000000003</v>
      </c>
      <c r="M516" s="88">
        <v>20250000000</v>
      </c>
      <c r="N516" s="88">
        <v>-8.9408340000000006</v>
      </c>
    </row>
    <row r="517" spans="2:14" x14ac:dyDescent="0.25">
      <c r="B517" s="88">
        <v>20400000000</v>
      </c>
      <c r="C517" s="88">
        <v>-8.0069274999999998</v>
      </c>
      <c r="M517" s="88">
        <v>20400000000</v>
      </c>
      <c r="N517" s="88">
        <v>-8.8853110999999991</v>
      </c>
    </row>
    <row r="518" spans="2:14" x14ac:dyDescent="0.25">
      <c r="B518" s="88">
        <v>20550000000</v>
      </c>
      <c r="C518" s="88">
        <v>-7.9246211000000004</v>
      </c>
      <c r="M518" s="88">
        <v>20550000000</v>
      </c>
      <c r="N518" s="88">
        <v>-8.7683458000000005</v>
      </c>
    </row>
    <row r="519" spans="2:14" x14ac:dyDescent="0.25">
      <c r="B519" s="88">
        <v>20700000000</v>
      </c>
      <c r="C519" s="88">
        <v>-7.9544153</v>
      </c>
      <c r="M519" s="88">
        <v>20700000000</v>
      </c>
      <c r="N519" s="88">
        <v>-8.8162117000000002</v>
      </c>
    </row>
    <row r="520" spans="2:14" x14ac:dyDescent="0.25">
      <c r="B520" s="88">
        <v>20850000000</v>
      </c>
      <c r="C520" s="88">
        <v>-7.9462460999999998</v>
      </c>
      <c r="M520" s="88">
        <v>20850000000</v>
      </c>
      <c r="N520" s="88">
        <v>-8.7966814000000007</v>
      </c>
    </row>
    <row r="521" spans="2:14" x14ac:dyDescent="0.25">
      <c r="B521" s="88">
        <v>21000000000</v>
      </c>
      <c r="C521" s="88">
        <v>-8.0548734999999994</v>
      </c>
      <c r="M521" s="88">
        <v>21000000000</v>
      </c>
      <c r="N521" s="88">
        <v>-8.7780465999999997</v>
      </c>
    </row>
    <row r="522" spans="2:14" x14ac:dyDescent="0.25">
      <c r="B522" s="88">
        <v>21150000000</v>
      </c>
      <c r="C522" s="88">
        <v>-8.0695677000000003</v>
      </c>
      <c r="M522" s="88">
        <v>21150000000</v>
      </c>
      <c r="N522" s="88">
        <v>-8.7472363000000009</v>
      </c>
    </row>
    <row r="523" spans="2:14" x14ac:dyDescent="0.25">
      <c r="B523" s="88">
        <v>21300000000</v>
      </c>
      <c r="C523" s="88">
        <v>-8.1850071</v>
      </c>
      <c r="M523" s="88">
        <v>21300000000</v>
      </c>
      <c r="N523" s="88">
        <v>-8.6571578999999996</v>
      </c>
    </row>
    <row r="524" spans="2:14" x14ac:dyDescent="0.25">
      <c r="B524" s="88">
        <v>21450000000</v>
      </c>
      <c r="C524" s="88">
        <v>-8.2189607999999996</v>
      </c>
      <c r="M524" s="88">
        <v>21450000000</v>
      </c>
      <c r="N524" s="88">
        <v>-8.6186056000000004</v>
      </c>
    </row>
    <row r="525" spans="2:14" x14ac:dyDescent="0.25">
      <c r="B525" s="88">
        <v>21600000000</v>
      </c>
      <c r="C525" s="88">
        <v>-8.2228823000000002</v>
      </c>
      <c r="M525" s="88">
        <v>21600000000</v>
      </c>
      <c r="N525" s="88">
        <v>-8.5728006000000008</v>
      </c>
    </row>
    <row r="526" spans="2:14" x14ac:dyDescent="0.25">
      <c r="B526" s="88">
        <v>21750000000</v>
      </c>
      <c r="C526" s="88">
        <v>-8.2156134000000005</v>
      </c>
      <c r="M526" s="88">
        <v>21750000000</v>
      </c>
      <c r="N526" s="88">
        <v>-8.5556926999999998</v>
      </c>
    </row>
    <row r="527" spans="2:14" x14ac:dyDescent="0.25">
      <c r="B527" s="88">
        <v>21900000000</v>
      </c>
      <c r="C527" s="88">
        <v>-8.1594896000000006</v>
      </c>
      <c r="M527" s="88">
        <v>21900000000</v>
      </c>
      <c r="N527" s="88">
        <v>-8.5542611999999991</v>
      </c>
    </row>
    <row r="528" spans="2:14" x14ac:dyDescent="0.25">
      <c r="B528" s="88">
        <v>22050000000</v>
      </c>
      <c r="C528" s="88">
        <v>-8.1572999999999993</v>
      </c>
      <c r="M528" s="88">
        <v>22050000000</v>
      </c>
      <c r="N528" s="88">
        <v>-8.5701218000000008</v>
      </c>
    </row>
    <row r="529" spans="2:14" x14ac:dyDescent="0.25">
      <c r="B529" s="88">
        <v>22200000000</v>
      </c>
      <c r="C529" s="88">
        <v>-8.0186385999999992</v>
      </c>
      <c r="M529" s="88">
        <v>22200000000</v>
      </c>
      <c r="N529" s="88">
        <v>-8.5323706000000001</v>
      </c>
    </row>
    <row r="530" spans="2:14" x14ac:dyDescent="0.25">
      <c r="B530" s="88">
        <v>22350000000</v>
      </c>
      <c r="C530" s="88">
        <v>-7.9836321000000003</v>
      </c>
      <c r="M530" s="88">
        <v>22350000000</v>
      </c>
      <c r="N530" s="88">
        <v>-8.5815172000000004</v>
      </c>
    </row>
    <row r="531" spans="2:14" x14ac:dyDescent="0.25">
      <c r="B531" s="88">
        <v>22500000000</v>
      </c>
      <c r="C531" s="88">
        <v>-7.8446673999999996</v>
      </c>
      <c r="M531" s="88">
        <v>22500000000</v>
      </c>
      <c r="N531" s="88">
        <v>-8.6434631</v>
      </c>
    </row>
    <row r="532" spans="2:14" x14ac:dyDescent="0.25">
      <c r="B532" s="88">
        <v>22650000000</v>
      </c>
      <c r="C532" s="88">
        <v>-7.7972655</v>
      </c>
      <c r="M532" s="88">
        <v>22650000000</v>
      </c>
      <c r="N532" s="88">
        <v>-8.6645155000000003</v>
      </c>
    </row>
    <row r="533" spans="2:14" x14ac:dyDescent="0.25">
      <c r="B533" s="88">
        <v>22800000000</v>
      </c>
      <c r="C533" s="88">
        <v>-7.7091136000000002</v>
      </c>
      <c r="M533" s="88">
        <v>22800000000</v>
      </c>
      <c r="N533" s="88">
        <v>-8.7645272999999992</v>
      </c>
    </row>
    <row r="534" spans="2:14" x14ac:dyDescent="0.25">
      <c r="B534" s="88">
        <v>22950000000</v>
      </c>
      <c r="C534" s="88">
        <v>-7.5800605000000001</v>
      </c>
      <c r="M534" s="88">
        <v>22950000000</v>
      </c>
      <c r="N534" s="88">
        <v>-8.7662554000000004</v>
      </c>
    </row>
    <row r="535" spans="2:14" x14ac:dyDescent="0.25">
      <c r="B535" s="88">
        <v>23100000000</v>
      </c>
      <c r="C535" s="88">
        <v>-7.5957546000000002</v>
      </c>
      <c r="M535" s="88">
        <v>23100000000</v>
      </c>
      <c r="N535" s="88">
        <v>-8.7166519000000005</v>
      </c>
    </row>
    <row r="536" spans="2:14" x14ac:dyDescent="0.25">
      <c r="B536" s="88">
        <v>23250000000</v>
      </c>
      <c r="C536" s="88">
        <v>-7.5038508999999998</v>
      </c>
      <c r="M536" s="88">
        <v>23250000000</v>
      </c>
      <c r="N536" s="88">
        <v>-8.6637582999999996</v>
      </c>
    </row>
    <row r="537" spans="2:14" x14ac:dyDescent="0.25">
      <c r="B537" s="88">
        <v>23400000000</v>
      </c>
      <c r="C537" s="88">
        <v>-7.5090418000000003</v>
      </c>
      <c r="M537" s="88">
        <v>23400000000</v>
      </c>
      <c r="N537" s="88">
        <v>-8.5362729999999996</v>
      </c>
    </row>
    <row r="538" spans="2:14" x14ac:dyDescent="0.25">
      <c r="B538" s="88">
        <v>23550000000</v>
      </c>
      <c r="C538" s="88">
        <v>-7.4628386000000004</v>
      </c>
      <c r="M538" s="88">
        <v>23550000000</v>
      </c>
      <c r="N538" s="88">
        <v>-8.5382271000000003</v>
      </c>
    </row>
    <row r="539" spans="2:14" x14ac:dyDescent="0.25">
      <c r="B539" s="88">
        <v>23700000000</v>
      </c>
      <c r="C539" s="88">
        <v>-7.5015016000000001</v>
      </c>
      <c r="M539" s="88">
        <v>23700000000</v>
      </c>
      <c r="N539" s="88">
        <v>-8.4779634000000001</v>
      </c>
    </row>
    <row r="540" spans="2:14" x14ac:dyDescent="0.25">
      <c r="B540" s="88">
        <v>23850000000</v>
      </c>
      <c r="C540" s="88">
        <v>-7.5234375</v>
      </c>
      <c r="M540" s="88">
        <v>23850000000</v>
      </c>
      <c r="N540" s="88">
        <v>-8.5221614999999993</v>
      </c>
    </row>
    <row r="541" spans="2:14" x14ac:dyDescent="0.25">
      <c r="B541" s="88">
        <v>24000000000</v>
      </c>
      <c r="C541" s="88">
        <v>-7.4523802000000003</v>
      </c>
      <c r="M541" s="88">
        <v>24000000000</v>
      </c>
      <c r="N541" s="88">
        <v>-8.6100730999999993</v>
      </c>
    </row>
    <row r="542" spans="2:14" x14ac:dyDescent="0.25">
      <c r="B542" s="88">
        <v>24150000000</v>
      </c>
      <c r="C542" s="88">
        <v>-7.5468697999999996</v>
      </c>
      <c r="M542" s="88">
        <v>24150000000</v>
      </c>
      <c r="N542" s="88">
        <v>-8.7337875</v>
      </c>
    </row>
    <row r="543" spans="2:14" x14ac:dyDescent="0.25">
      <c r="B543" s="88">
        <v>24300000000</v>
      </c>
      <c r="C543" s="88">
        <v>-7.5561284999999998</v>
      </c>
      <c r="M543" s="88">
        <v>24300000000</v>
      </c>
      <c r="N543" s="88">
        <v>-8.9545107000000002</v>
      </c>
    </row>
    <row r="544" spans="2:14" x14ac:dyDescent="0.25">
      <c r="B544" s="88">
        <v>24450000000</v>
      </c>
      <c r="C544" s="88">
        <v>-7.6451568999999999</v>
      </c>
      <c r="M544" s="88">
        <v>24450000000</v>
      </c>
      <c r="N544" s="88">
        <v>-9.0083122000000007</v>
      </c>
    </row>
    <row r="545" spans="2:14" x14ac:dyDescent="0.25">
      <c r="B545" s="88">
        <v>24600000000</v>
      </c>
      <c r="C545" s="88">
        <v>-7.7319765</v>
      </c>
      <c r="M545" s="88">
        <v>24600000000</v>
      </c>
      <c r="N545" s="88">
        <v>-9.1931838999999993</v>
      </c>
    </row>
    <row r="546" spans="2:14" x14ac:dyDescent="0.25">
      <c r="B546" s="88">
        <v>24750000000</v>
      </c>
      <c r="C546" s="88">
        <v>-7.8280573000000002</v>
      </c>
      <c r="M546" s="88">
        <v>24750000000</v>
      </c>
      <c r="N546" s="88">
        <v>-9.3777676000000003</v>
      </c>
    </row>
    <row r="547" spans="2:14" x14ac:dyDescent="0.25">
      <c r="B547" s="88">
        <v>24900000000</v>
      </c>
      <c r="C547" s="88">
        <v>-7.8989257999999998</v>
      </c>
      <c r="M547" s="88">
        <v>24900000000</v>
      </c>
      <c r="N547" s="88">
        <v>-9.6426114999999992</v>
      </c>
    </row>
    <row r="548" spans="2:14" x14ac:dyDescent="0.25">
      <c r="B548" s="88">
        <v>25050000000</v>
      </c>
      <c r="C548" s="88">
        <v>-7.8865080000000001</v>
      </c>
      <c r="M548" s="88">
        <v>25050000000</v>
      </c>
      <c r="N548" s="88">
        <v>-9.9139891000000002</v>
      </c>
    </row>
    <row r="549" spans="2:14" x14ac:dyDescent="0.25">
      <c r="B549" s="88">
        <v>25200000000</v>
      </c>
      <c r="C549" s="88">
        <v>-8.0058842000000006</v>
      </c>
      <c r="M549" s="88">
        <v>25200000000</v>
      </c>
      <c r="N549" s="88">
        <v>-10.106453999999999</v>
      </c>
    </row>
    <row r="550" spans="2:14" x14ac:dyDescent="0.25">
      <c r="B550" s="88">
        <v>25350000000</v>
      </c>
      <c r="C550" s="88">
        <v>-8.0722302999999993</v>
      </c>
      <c r="M550" s="88">
        <v>25350000000</v>
      </c>
      <c r="N550" s="88">
        <v>-10.170252</v>
      </c>
    </row>
    <row r="551" spans="2:14" x14ac:dyDescent="0.25">
      <c r="B551" s="88">
        <v>25500000000</v>
      </c>
      <c r="C551" s="88">
        <v>-8.0401068000000002</v>
      </c>
      <c r="M551" s="88">
        <v>25500000000</v>
      </c>
      <c r="N551" s="88">
        <v>-10.168335000000001</v>
      </c>
    </row>
    <row r="552" spans="2:14" x14ac:dyDescent="0.25">
      <c r="B552" s="88">
        <v>25650000000</v>
      </c>
      <c r="C552" s="88">
        <v>-7.9628205000000003</v>
      </c>
      <c r="M552" s="88">
        <v>25650000000</v>
      </c>
      <c r="N552" s="88">
        <v>-10.112265000000001</v>
      </c>
    </row>
    <row r="553" spans="2:14" x14ac:dyDescent="0.25">
      <c r="B553" s="88">
        <v>25800000000</v>
      </c>
      <c r="C553" s="88">
        <v>-7.9394641000000004</v>
      </c>
      <c r="M553" s="88">
        <v>25800000000</v>
      </c>
      <c r="N553" s="88">
        <v>-10.044890000000001</v>
      </c>
    </row>
    <row r="554" spans="2:14" x14ac:dyDescent="0.25">
      <c r="B554" s="88">
        <v>25950000000</v>
      </c>
      <c r="C554" s="88">
        <v>-7.8265848</v>
      </c>
      <c r="M554" s="88">
        <v>25950000000</v>
      </c>
      <c r="N554" s="88">
        <v>-10.119600999999999</v>
      </c>
    </row>
    <row r="555" spans="2:14" x14ac:dyDescent="0.25">
      <c r="B555" s="88">
        <v>26100000000</v>
      </c>
      <c r="C555" s="88">
        <v>-7.8123975000000003</v>
      </c>
      <c r="M555" s="88">
        <v>26100000000</v>
      </c>
      <c r="N555" s="88">
        <v>-10.052210000000001</v>
      </c>
    </row>
    <row r="556" spans="2:14" x14ac:dyDescent="0.25">
      <c r="B556" s="88">
        <v>26250000000</v>
      </c>
      <c r="C556" s="88">
        <v>-7.7918816</v>
      </c>
      <c r="M556" s="88">
        <v>26250000000</v>
      </c>
      <c r="N556" s="88">
        <v>-10.040009</v>
      </c>
    </row>
    <row r="557" spans="2:14" x14ac:dyDescent="0.25">
      <c r="B557" s="88">
        <v>26400000000</v>
      </c>
      <c r="C557" s="88">
        <v>-7.8290286</v>
      </c>
      <c r="M557" s="88">
        <v>26400000000</v>
      </c>
      <c r="N557" s="88">
        <v>-9.9435462999999995</v>
      </c>
    </row>
    <row r="558" spans="2:14" x14ac:dyDescent="0.25">
      <c r="B558" s="88">
        <v>26550000000</v>
      </c>
      <c r="C558" s="88">
        <v>-7.8778844000000001</v>
      </c>
      <c r="M558" s="88">
        <v>26550000000</v>
      </c>
      <c r="N558" s="88">
        <v>-9.8064774999999997</v>
      </c>
    </row>
    <row r="559" spans="2:14" x14ac:dyDescent="0.25">
      <c r="B559" s="88">
        <v>26700000000</v>
      </c>
      <c r="C559" s="88">
        <v>-7.6969995000000004</v>
      </c>
      <c r="M559" s="88">
        <v>26700000000</v>
      </c>
      <c r="N559" s="88">
        <v>-9.5006865999999999</v>
      </c>
    </row>
    <row r="560" spans="2:14" x14ac:dyDescent="0.25">
      <c r="B560" s="88">
        <v>26850000000</v>
      </c>
      <c r="C560" s="88">
        <v>-7.6894450000000001</v>
      </c>
      <c r="M560" s="88">
        <v>26850000000</v>
      </c>
      <c r="N560" s="88">
        <v>-9.3701267000000001</v>
      </c>
    </row>
    <row r="561" spans="2:14" x14ac:dyDescent="0.25">
      <c r="B561" s="88">
        <v>27000000000</v>
      </c>
      <c r="C561" s="88">
        <v>-7.5902152000000003</v>
      </c>
      <c r="M561" s="88">
        <v>27000000000</v>
      </c>
      <c r="N561" s="88">
        <v>-9.2675762000000006</v>
      </c>
    </row>
    <row r="562" spans="2:14" x14ac:dyDescent="0.25">
      <c r="B562" s="88">
        <v>27150000000</v>
      </c>
      <c r="C562" s="88">
        <v>-7.6387862999999996</v>
      </c>
      <c r="M562" s="88">
        <v>27150000000</v>
      </c>
      <c r="N562" s="88">
        <v>-9.2502583999999999</v>
      </c>
    </row>
    <row r="563" spans="2:14" x14ac:dyDescent="0.25">
      <c r="B563" s="88">
        <v>27300000000</v>
      </c>
      <c r="C563" s="88">
        <v>-7.7126745999999997</v>
      </c>
      <c r="M563" s="88">
        <v>27300000000</v>
      </c>
      <c r="N563" s="88">
        <v>-9.2557668999999994</v>
      </c>
    </row>
    <row r="564" spans="2:14" x14ac:dyDescent="0.25">
      <c r="B564" s="88">
        <v>27450000000</v>
      </c>
      <c r="C564" s="88">
        <v>-7.7517709999999997</v>
      </c>
      <c r="M564" s="88">
        <v>27450000000</v>
      </c>
      <c r="N564" s="88">
        <v>-9.2932234000000005</v>
      </c>
    </row>
    <row r="565" spans="2:14" x14ac:dyDescent="0.25">
      <c r="B565" s="88">
        <v>27600000000</v>
      </c>
      <c r="C565" s="88">
        <v>-7.8440970999999999</v>
      </c>
      <c r="M565" s="88">
        <v>27600000000</v>
      </c>
      <c r="N565" s="88">
        <v>-9.3388968000000006</v>
      </c>
    </row>
    <row r="566" spans="2:14" x14ac:dyDescent="0.25">
      <c r="B566" s="88">
        <v>27750000000</v>
      </c>
      <c r="C566" s="88">
        <v>-7.9252080999999999</v>
      </c>
      <c r="M566" s="88">
        <v>27750000000</v>
      </c>
      <c r="N566" s="88">
        <v>-9.3701705999999998</v>
      </c>
    </row>
    <row r="567" spans="2:14" x14ac:dyDescent="0.25">
      <c r="B567" s="88">
        <v>27900000000</v>
      </c>
      <c r="C567" s="88">
        <v>-7.9899969000000004</v>
      </c>
      <c r="M567" s="88">
        <v>27900000000</v>
      </c>
      <c r="N567" s="88">
        <v>-9.4081153999999998</v>
      </c>
    </row>
    <row r="568" spans="2:14" x14ac:dyDescent="0.25">
      <c r="B568" s="88">
        <v>28050000000</v>
      </c>
      <c r="C568" s="88">
        <v>-8.0109481999999996</v>
      </c>
      <c r="M568" s="88">
        <v>28050000000</v>
      </c>
      <c r="N568" s="88">
        <v>-9.4152612999999992</v>
      </c>
    </row>
    <row r="569" spans="2:14" x14ac:dyDescent="0.25">
      <c r="B569" s="88">
        <v>28200000000</v>
      </c>
      <c r="C569" s="88">
        <v>-8.1421471000000007</v>
      </c>
      <c r="M569" s="88">
        <v>28200000000</v>
      </c>
      <c r="N569" s="88">
        <v>-9.4508838999999991</v>
      </c>
    </row>
    <row r="570" spans="2:14" x14ac:dyDescent="0.25">
      <c r="B570" s="88">
        <v>28350000000</v>
      </c>
      <c r="C570" s="88">
        <v>-8.2453164999999995</v>
      </c>
      <c r="M570" s="88">
        <v>28350000000</v>
      </c>
      <c r="N570" s="88">
        <v>-9.4778414000000009</v>
      </c>
    </row>
    <row r="571" spans="2:14" x14ac:dyDescent="0.25">
      <c r="B571" s="88">
        <v>28500000000</v>
      </c>
      <c r="C571" s="88">
        <v>-8.3338956999999994</v>
      </c>
      <c r="M571" s="88">
        <v>28500000000</v>
      </c>
      <c r="N571" s="88">
        <v>-9.6112385000000007</v>
      </c>
    </row>
    <row r="572" spans="2:14" x14ac:dyDescent="0.25">
      <c r="B572" s="88">
        <v>28650000000</v>
      </c>
      <c r="C572" s="88">
        <v>-8.4748926000000004</v>
      </c>
      <c r="M572" s="88">
        <v>28650000000</v>
      </c>
      <c r="N572" s="88">
        <v>-9.6632356999999995</v>
      </c>
    </row>
    <row r="573" spans="2:14" x14ac:dyDescent="0.25">
      <c r="B573" s="88">
        <v>28800000000</v>
      </c>
      <c r="C573" s="88">
        <v>-8.5701617999999993</v>
      </c>
      <c r="M573" s="88">
        <v>28800000000</v>
      </c>
      <c r="N573" s="88">
        <v>-9.7092571000000003</v>
      </c>
    </row>
    <row r="574" spans="2:14" x14ac:dyDescent="0.25">
      <c r="B574" s="88">
        <v>28950000000</v>
      </c>
      <c r="C574" s="88">
        <v>-8.6194486999999995</v>
      </c>
      <c r="M574" s="88">
        <v>28950000000</v>
      </c>
      <c r="N574" s="88">
        <v>-9.7449341</v>
      </c>
    </row>
    <row r="575" spans="2:14" x14ac:dyDescent="0.25">
      <c r="B575" s="88">
        <v>29100000000</v>
      </c>
      <c r="C575" s="88">
        <v>-8.6913137000000003</v>
      </c>
      <c r="M575" s="88">
        <v>29100000000</v>
      </c>
      <c r="N575" s="88">
        <v>-9.7491474</v>
      </c>
    </row>
    <row r="576" spans="2:14" x14ac:dyDescent="0.25">
      <c r="B576" s="88">
        <v>29250000000</v>
      </c>
      <c r="C576" s="88">
        <v>-8.7942467000000004</v>
      </c>
      <c r="M576" s="88">
        <v>29250000000</v>
      </c>
      <c r="N576" s="88">
        <v>-9.7674684999999997</v>
      </c>
    </row>
    <row r="577" spans="2:14" x14ac:dyDescent="0.25">
      <c r="B577" s="88">
        <v>29400000000</v>
      </c>
      <c r="C577" s="88">
        <v>-8.8576183000000004</v>
      </c>
      <c r="M577" s="88">
        <v>29400000000</v>
      </c>
      <c r="N577" s="88">
        <v>-9.8320980000000002</v>
      </c>
    </row>
    <row r="578" spans="2:14" x14ac:dyDescent="0.25">
      <c r="B578" s="88">
        <v>29550000000</v>
      </c>
      <c r="C578" s="88">
        <v>-8.8983860000000004</v>
      </c>
      <c r="M578" s="88">
        <v>29550000000</v>
      </c>
      <c r="N578" s="88">
        <v>-9.9864482999999993</v>
      </c>
    </row>
    <row r="579" spans="2:14" x14ac:dyDescent="0.25">
      <c r="B579" s="88">
        <v>29700000000</v>
      </c>
      <c r="C579" s="88">
        <v>-8.9889784000000006</v>
      </c>
      <c r="M579" s="88">
        <v>29700000000</v>
      </c>
      <c r="N579" s="88">
        <v>-10.124399</v>
      </c>
    </row>
    <row r="580" spans="2:14" x14ac:dyDescent="0.25">
      <c r="B580" s="88">
        <v>29850000000</v>
      </c>
      <c r="C580" s="88">
        <v>-9.0544986999999999</v>
      </c>
      <c r="M580" s="88">
        <v>29850000000</v>
      </c>
      <c r="N580" s="88">
        <v>-10.254721999999999</v>
      </c>
    </row>
    <row r="581" spans="2:14" x14ac:dyDescent="0.25">
      <c r="B581" s="88">
        <v>30000000000</v>
      </c>
      <c r="C581" s="88">
        <v>-9.1601838999999998</v>
      </c>
      <c r="M581" s="88">
        <v>30000000000</v>
      </c>
      <c r="N581" s="88">
        <v>-10.466829000000001</v>
      </c>
    </row>
    <row r="582" spans="2:14" x14ac:dyDescent="0.25">
      <c r="B582" s="88">
        <v>30150000000</v>
      </c>
      <c r="C582" s="88">
        <v>-9.2592707000000001</v>
      </c>
      <c r="M582" s="88">
        <v>30150000000</v>
      </c>
      <c r="N582" s="88">
        <v>-10.711762</v>
      </c>
    </row>
    <row r="583" spans="2:14" x14ac:dyDescent="0.25">
      <c r="B583" s="88">
        <v>30300000000</v>
      </c>
      <c r="C583" s="88">
        <v>-9.4394177999999993</v>
      </c>
      <c r="M583" s="88">
        <v>30300000000</v>
      </c>
      <c r="N583" s="88">
        <v>-10.942648</v>
      </c>
    </row>
    <row r="584" spans="2:14" x14ac:dyDescent="0.25">
      <c r="B584" s="88">
        <v>30450000000</v>
      </c>
      <c r="C584" s="88">
        <v>-9.6283387999999999</v>
      </c>
      <c r="M584" s="88">
        <v>30450000000</v>
      </c>
      <c r="N584" s="88">
        <v>-11.280014</v>
      </c>
    </row>
    <row r="585" spans="2:14" x14ac:dyDescent="0.25">
      <c r="B585" s="88">
        <v>30600000000</v>
      </c>
      <c r="C585" s="88">
        <v>-9.7324523999999997</v>
      </c>
      <c r="M585" s="88">
        <v>30600000000</v>
      </c>
      <c r="N585" s="88">
        <v>-11.752883000000001</v>
      </c>
    </row>
    <row r="586" spans="2:14" x14ac:dyDescent="0.25">
      <c r="B586" s="88">
        <v>30750000000</v>
      </c>
      <c r="C586" s="88">
        <v>-9.9645872000000004</v>
      </c>
      <c r="M586" s="88">
        <v>30750000000</v>
      </c>
      <c r="N586" s="88">
        <v>-12.212444</v>
      </c>
    </row>
    <row r="587" spans="2:14" x14ac:dyDescent="0.25">
      <c r="B587" s="88">
        <v>30900000000</v>
      </c>
      <c r="C587" s="88">
        <v>-10.238816999999999</v>
      </c>
      <c r="M587" s="88">
        <v>30900000000</v>
      </c>
      <c r="N587" s="88">
        <v>-12.679833</v>
      </c>
    </row>
    <row r="588" spans="2:14" x14ac:dyDescent="0.25">
      <c r="B588" s="88">
        <v>31050000000</v>
      </c>
      <c r="C588" s="88">
        <v>-10.556611999999999</v>
      </c>
      <c r="M588" s="88">
        <v>31050000000</v>
      </c>
      <c r="N588" s="88">
        <v>-13.197519</v>
      </c>
    </row>
    <row r="589" spans="2:14" x14ac:dyDescent="0.25">
      <c r="B589" s="88">
        <v>31200000000</v>
      </c>
      <c r="C589" s="88">
        <v>-10.754025</v>
      </c>
      <c r="M589" s="88">
        <v>31200000000</v>
      </c>
      <c r="N589" s="88">
        <v>-13.732013</v>
      </c>
    </row>
    <row r="590" spans="2:14" x14ac:dyDescent="0.25">
      <c r="B590" s="88">
        <v>31350000000</v>
      </c>
      <c r="C590" s="88">
        <v>-10.868772</v>
      </c>
      <c r="M590" s="88">
        <v>31350000000</v>
      </c>
      <c r="N590" s="88">
        <v>-14.280177</v>
      </c>
    </row>
    <row r="591" spans="2:14" x14ac:dyDescent="0.25">
      <c r="B591" s="88">
        <v>31500000000</v>
      </c>
      <c r="C591" s="88">
        <v>-11.034534000000001</v>
      </c>
      <c r="M591" s="88">
        <v>31500000000</v>
      </c>
      <c r="N591" s="88">
        <v>-14.939689</v>
      </c>
    </row>
    <row r="592" spans="2:14" x14ac:dyDescent="0.25">
      <c r="B592" s="88">
        <v>31650000000</v>
      </c>
      <c r="C592" s="88">
        <v>-11.142606000000001</v>
      </c>
      <c r="M592" s="88">
        <v>31650000000</v>
      </c>
      <c r="N592" s="88">
        <v>-15.699490000000001</v>
      </c>
    </row>
    <row r="593" spans="2:14" x14ac:dyDescent="0.25">
      <c r="B593" s="88">
        <v>31800000000</v>
      </c>
      <c r="C593" s="88">
        <v>-11.318398</v>
      </c>
      <c r="M593" s="88">
        <v>31800000000</v>
      </c>
      <c r="N593" s="88">
        <v>-16.514809</v>
      </c>
    </row>
    <row r="594" spans="2:14" x14ac:dyDescent="0.25">
      <c r="B594" s="88">
        <v>31950000000</v>
      </c>
      <c r="C594" s="88">
        <v>-11.528805999999999</v>
      </c>
      <c r="M594" s="88">
        <v>31950000000</v>
      </c>
      <c r="N594" s="88">
        <v>-17.310993</v>
      </c>
    </row>
    <row r="595" spans="2:14" x14ac:dyDescent="0.25">
      <c r="B595" s="88">
        <v>32100000000</v>
      </c>
      <c r="C595" s="88">
        <v>-11.724588000000001</v>
      </c>
      <c r="M595" s="88">
        <v>32100000000</v>
      </c>
      <c r="N595" s="88">
        <v>-17.887519999999999</v>
      </c>
    </row>
    <row r="596" spans="2:14" x14ac:dyDescent="0.25">
      <c r="B596" s="88">
        <v>32250000000</v>
      </c>
      <c r="C596" s="88">
        <v>-11.897012</v>
      </c>
      <c r="M596" s="88">
        <v>32250000000</v>
      </c>
      <c r="N596" s="88">
        <v>-18.037469999999999</v>
      </c>
    </row>
    <row r="597" spans="2:14" x14ac:dyDescent="0.25">
      <c r="B597" s="88">
        <v>32400000000</v>
      </c>
      <c r="C597" s="88">
        <v>-11.975517999999999</v>
      </c>
      <c r="M597" s="88">
        <v>32400000000</v>
      </c>
      <c r="N597" s="88">
        <v>-17.620207000000001</v>
      </c>
    </row>
    <row r="598" spans="2:14" x14ac:dyDescent="0.25">
      <c r="B598" s="88">
        <v>32550000000</v>
      </c>
      <c r="C598" s="88">
        <v>-11.985353</v>
      </c>
      <c r="M598" s="88">
        <v>32550000000</v>
      </c>
      <c r="N598" s="88">
        <v>-16.817553</v>
      </c>
    </row>
    <row r="599" spans="2:14" x14ac:dyDescent="0.25">
      <c r="B599" s="88">
        <v>32700000000</v>
      </c>
      <c r="C599" s="88">
        <v>-12.111637999999999</v>
      </c>
      <c r="M599" s="88">
        <v>32700000000</v>
      </c>
      <c r="N599" s="88">
        <v>-15.830363</v>
      </c>
    </row>
    <row r="600" spans="2:14" x14ac:dyDescent="0.25">
      <c r="B600" s="88">
        <v>32850000000</v>
      </c>
      <c r="C600" s="88">
        <v>-12.221686</v>
      </c>
      <c r="M600" s="88">
        <v>32850000000</v>
      </c>
      <c r="N600" s="88">
        <v>-14.873289</v>
      </c>
    </row>
    <row r="601" spans="2:14" x14ac:dyDescent="0.25">
      <c r="B601" s="88">
        <v>33000000000</v>
      </c>
      <c r="C601" s="88">
        <v>-12.294658</v>
      </c>
      <c r="M601" s="88">
        <v>33000000000</v>
      </c>
      <c r="N601" s="88">
        <v>-13.899765</v>
      </c>
    </row>
    <row r="602" spans="2:14" x14ac:dyDescent="0.25">
      <c r="B602" s="88">
        <v>33150000000</v>
      </c>
      <c r="C602" s="88">
        <v>-12.369495000000001</v>
      </c>
      <c r="M602" s="88">
        <v>33150000000</v>
      </c>
      <c r="N602" s="88">
        <v>-13.093192999999999</v>
      </c>
    </row>
    <row r="603" spans="2:14" x14ac:dyDescent="0.25">
      <c r="B603" s="88">
        <v>33300000000</v>
      </c>
      <c r="C603" s="88">
        <v>-12.416879</v>
      </c>
      <c r="M603" s="88">
        <v>33300000000</v>
      </c>
      <c r="N603" s="88">
        <v>-12.49437</v>
      </c>
    </row>
    <row r="604" spans="2:14" x14ac:dyDescent="0.25">
      <c r="B604" s="88">
        <v>33450000000</v>
      </c>
      <c r="C604" s="88">
        <v>-12.509388</v>
      </c>
      <c r="M604" s="88">
        <v>33450000000</v>
      </c>
      <c r="N604" s="88">
        <v>-12.033733</v>
      </c>
    </row>
    <row r="605" spans="2:14" x14ac:dyDescent="0.25">
      <c r="B605" s="88">
        <v>33600000000</v>
      </c>
      <c r="C605" s="88">
        <v>-12.678044</v>
      </c>
      <c r="M605" s="88">
        <v>33600000000</v>
      </c>
      <c r="N605" s="88">
        <v>-11.787964000000001</v>
      </c>
    </row>
    <row r="606" spans="2:14" x14ac:dyDescent="0.25">
      <c r="B606" s="88">
        <v>33750000000</v>
      </c>
      <c r="C606" s="88">
        <v>-12.813749</v>
      </c>
      <c r="M606" s="88">
        <v>33750000000</v>
      </c>
      <c r="N606" s="88">
        <v>-11.565685999999999</v>
      </c>
    </row>
    <row r="607" spans="2:14" x14ac:dyDescent="0.25">
      <c r="B607" s="88">
        <v>33900000000</v>
      </c>
      <c r="C607" s="88">
        <v>-12.923120000000001</v>
      </c>
      <c r="M607" s="88">
        <v>33900000000</v>
      </c>
      <c r="N607" s="88">
        <v>-11.507683</v>
      </c>
    </row>
    <row r="608" spans="2:14" x14ac:dyDescent="0.25">
      <c r="B608" s="88">
        <v>34050000000</v>
      </c>
      <c r="C608" s="88">
        <v>-13.118579</v>
      </c>
      <c r="M608" s="88">
        <v>34050000000</v>
      </c>
      <c r="N608" s="88">
        <v>-11.577683</v>
      </c>
    </row>
    <row r="609" spans="2:14" x14ac:dyDescent="0.25">
      <c r="B609" s="88">
        <v>34200000000</v>
      </c>
      <c r="C609" s="88">
        <v>-13.198726000000001</v>
      </c>
      <c r="M609" s="88">
        <v>34200000000</v>
      </c>
      <c r="N609" s="88">
        <v>-11.532988</v>
      </c>
    </row>
    <row r="610" spans="2:14" x14ac:dyDescent="0.25">
      <c r="B610" s="88">
        <v>34350000000</v>
      </c>
      <c r="C610" s="88">
        <v>-13.365819999999999</v>
      </c>
      <c r="M610" s="88">
        <v>34350000000</v>
      </c>
      <c r="N610" s="88">
        <v>-11.550007000000001</v>
      </c>
    </row>
    <row r="611" spans="2:14" x14ac:dyDescent="0.25">
      <c r="B611" s="88">
        <v>34500000000</v>
      </c>
      <c r="C611" s="88">
        <v>-13.313891999999999</v>
      </c>
      <c r="M611" s="88">
        <v>34500000000</v>
      </c>
      <c r="N611" s="88">
        <v>-11.513768000000001</v>
      </c>
    </row>
    <row r="612" spans="2:14" x14ac:dyDescent="0.25">
      <c r="B612" s="88">
        <v>34650000000</v>
      </c>
      <c r="C612" s="88">
        <v>-13.085140000000001</v>
      </c>
      <c r="M612" s="88">
        <v>34650000000</v>
      </c>
      <c r="N612" s="88">
        <v>-11.416245999999999</v>
      </c>
    </row>
    <row r="613" spans="2:14" x14ac:dyDescent="0.25">
      <c r="B613" s="88">
        <v>34800000000</v>
      </c>
      <c r="C613" s="88">
        <v>-12.823834</v>
      </c>
      <c r="M613" s="88">
        <v>34800000000</v>
      </c>
      <c r="N613" s="88">
        <v>-11.346659000000001</v>
      </c>
    </row>
    <row r="614" spans="2:14" x14ac:dyDescent="0.25">
      <c r="B614" s="88">
        <v>34950000000</v>
      </c>
      <c r="C614" s="88">
        <v>-12.721323999999999</v>
      </c>
      <c r="M614" s="88">
        <v>34950000000</v>
      </c>
      <c r="N614" s="88">
        <v>-11.295801000000001</v>
      </c>
    </row>
    <row r="615" spans="2:14" x14ac:dyDescent="0.25">
      <c r="B615" s="88">
        <v>35100000000</v>
      </c>
      <c r="C615" s="88">
        <v>-12.630286999999999</v>
      </c>
      <c r="M615" s="88">
        <v>35100000000</v>
      </c>
      <c r="N615" s="88">
        <v>-11.198164999999999</v>
      </c>
    </row>
    <row r="616" spans="2:14" x14ac:dyDescent="0.25">
      <c r="B616" s="88">
        <v>35250000000</v>
      </c>
      <c r="C616" s="88">
        <v>-12.602395</v>
      </c>
      <c r="M616" s="88">
        <v>35250000000</v>
      </c>
      <c r="N616" s="88">
        <v>-11.115641999999999</v>
      </c>
    </row>
    <row r="617" spans="2:14" x14ac:dyDescent="0.25">
      <c r="B617" s="88">
        <v>35400000000</v>
      </c>
      <c r="C617" s="88">
        <v>-12.785677</v>
      </c>
      <c r="M617" s="88">
        <v>35400000000</v>
      </c>
      <c r="N617" s="88">
        <v>-11.087282999999999</v>
      </c>
    </row>
    <row r="618" spans="2:14" x14ac:dyDescent="0.25">
      <c r="B618" s="88">
        <v>35550000000</v>
      </c>
      <c r="C618" s="88">
        <v>-12.99133</v>
      </c>
      <c r="M618" s="88">
        <v>35550000000</v>
      </c>
      <c r="N618" s="88">
        <v>-11.079976</v>
      </c>
    </row>
    <row r="619" spans="2:14" x14ac:dyDescent="0.25">
      <c r="B619" s="88">
        <v>35700000000</v>
      </c>
      <c r="C619" s="88">
        <v>-13.247109</v>
      </c>
      <c r="M619" s="88">
        <v>35700000000</v>
      </c>
      <c r="N619" s="88">
        <v>-11.17276</v>
      </c>
    </row>
    <row r="620" spans="2:14" x14ac:dyDescent="0.25">
      <c r="B620" s="88">
        <v>35850000000</v>
      </c>
      <c r="C620" s="88">
        <v>-13.461147</v>
      </c>
      <c r="M620" s="88">
        <v>35850000000</v>
      </c>
      <c r="N620" s="88">
        <v>-11.198262</v>
      </c>
    </row>
    <row r="621" spans="2:14" x14ac:dyDescent="0.25">
      <c r="B621" s="88">
        <v>36000000000</v>
      </c>
      <c r="C621" s="88">
        <v>-13.749264</v>
      </c>
      <c r="M621" s="88">
        <v>36000000000</v>
      </c>
      <c r="N621" s="88">
        <v>-11.317460000000001</v>
      </c>
    </row>
    <row r="622" spans="2:14" x14ac:dyDescent="0.25">
      <c r="B622" s="88" t="s">
        <v>21</v>
      </c>
      <c r="M622" s="88" t="s">
        <v>21</v>
      </c>
    </row>
    <row r="625" spans="2:14" x14ac:dyDescent="0.25">
      <c r="B625" s="88" t="s">
        <v>23</v>
      </c>
      <c r="M625" s="88" t="s">
        <v>23</v>
      </c>
    </row>
    <row r="626" spans="2:14" x14ac:dyDescent="0.25">
      <c r="B626" s="88" t="s">
        <v>19</v>
      </c>
      <c r="C626" s="88" t="s">
        <v>286</v>
      </c>
      <c r="M626" s="88" t="s">
        <v>19</v>
      </c>
      <c r="N626" s="88" t="s">
        <v>286</v>
      </c>
    </row>
    <row r="627" spans="2:14" x14ac:dyDescent="0.25">
      <c r="B627" s="88">
        <v>6000000000</v>
      </c>
      <c r="C627" s="88">
        <v>-59.539406</v>
      </c>
      <c r="M627" s="88">
        <v>6000000000</v>
      </c>
      <c r="N627" s="88">
        <v>-65.431938000000002</v>
      </c>
    </row>
    <row r="628" spans="2:14" x14ac:dyDescent="0.25">
      <c r="B628" s="88">
        <v>6150000000</v>
      </c>
      <c r="C628" s="88">
        <v>-71.536461000000003</v>
      </c>
      <c r="M628" s="88">
        <v>6150000000</v>
      </c>
      <c r="N628" s="88">
        <v>-70.550362000000007</v>
      </c>
    </row>
    <row r="629" spans="2:14" x14ac:dyDescent="0.25">
      <c r="B629" s="88">
        <v>6300000000</v>
      </c>
      <c r="C629" s="88">
        <v>-69.114272999999997</v>
      </c>
      <c r="M629" s="88">
        <v>6300000000</v>
      </c>
      <c r="N629" s="88">
        <v>-68.818802000000005</v>
      </c>
    </row>
    <row r="630" spans="2:14" x14ac:dyDescent="0.25">
      <c r="B630" s="88">
        <v>6450000000</v>
      </c>
      <c r="C630" s="88">
        <v>-66.121239000000003</v>
      </c>
      <c r="M630" s="88">
        <v>6450000000</v>
      </c>
      <c r="N630" s="88">
        <v>-65.611580000000004</v>
      </c>
    </row>
    <row r="631" spans="2:14" x14ac:dyDescent="0.25">
      <c r="B631" s="88">
        <v>6600000000</v>
      </c>
      <c r="C631" s="88">
        <v>-64.235275000000001</v>
      </c>
      <c r="M631" s="88">
        <v>6600000000</v>
      </c>
      <c r="N631" s="88">
        <v>-63.482643000000003</v>
      </c>
    </row>
    <row r="632" spans="2:14" x14ac:dyDescent="0.25">
      <c r="B632" s="88">
        <v>6750000000</v>
      </c>
      <c r="C632" s="88">
        <v>-62.107726999999997</v>
      </c>
      <c r="M632" s="88">
        <v>6750000000</v>
      </c>
      <c r="N632" s="88">
        <v>-59.786667000000001</v>
      </c>
    </row>
    <row r="633" spans="2:14" x14ac:dyDescent="0.25">
      <c r="B633" s="88">
        <v>6900000000</v>
      </c>
      <c r="C633" s="88">
        <v>-58.566116000000001</v>
      </c>
      <c r="M633" s="88">
        <v>6900000000</v>
      </c>
      <c r="N633" s="88">
        <v>-57.872425</v>
      </c>
    </row>
    <row r="634" spans="2:14" x14ac:dyDescent="0.25">
      <c r="B634" s="88">
        <v>7050000000</v>
      </c>
      <c r="C634" s="88">
        <v>-57.530482999999997</v>
      </c>
      <c r="M634" s="88">
        <v>7050000000</v>
      </c>
      <c r="N634" s="88">
        <v>-55.998939999999997</v>
      </c>
    </row>
    <row r="635" spans="2:14" x14ac:dyDescent="0.25">
      <c r="B635" s="88">
        <v>7200000000</v>
      </c>
      <c r="C635" s="88">
        <v>-55.440998</v>
      </c>
      <c r="M635" s="88">
        <v>7200000000</v>
      </c>
      <c r="N635" s="88">
        <v>-53.294024999999998</v>
      </c>
    </row>
    <row r="636" spans="2:14" x14ac:dyDescent="0.25">
      <c r="B636" s="88">
        <v>7350000000</v>
      </c>
      <c r="C636" s="88">
        <v>-53.119061000000002</v>
      </c>
      <c r="M636" s="88">
        <v>7350000000</v>
      </c>
      <c r="N636" s="88">
        <v>-51.366489000000001</v>
      </c>
    </row>
    <row r="637" spans="2:14" x14ac:dyDescent="0.25">
      <c r="B637" s="88">
        <v>7500000000</v>
      </c>
      <c r="C637" s="88">
        <v>-23.644348000000001</v>
      </c>
      <c r="M637" s="88">
        <v>7500000000</v>
      </c>
      <c r="N637" s="88">
        <v>-29.924151999999999</v>
      </c>
    </row>
    <row r="638" spans="2:14" x14ac:dyDescent="0.25">
      <c r="B638" s="88">
        <v>7650000000</v>
      </c>
      <c r="C638" s="88">
        <v>-49.979579999999999</v>
      </c>
      <c r="M638" s="88">
        <v>7650000000</v>
      </c>
      <c r="N638" s="88">
        <v>-46.979678999999997</v>
      </c>
    </row>
    <row r="639" spans="2:14" x14ac:dyDescent="0.25">
      <c r="B639" s="88">
        <v>7800000000</v>
      </c>
      <c r="C639" s="88">
        <v>-48.086146999999997</v>
      </c>
      <c r="M639" s="88">
        <v>7800000000</v>
      </c>
      <c r="N639" s="88">
        <v>-44.861682999999999</v>
      </c>
    </row>
    <row r="640" spans="2:14" x14ac:dyDescent="0.25">
      <c r="B640" s="88">
        <v>7950000000</v>
      </c>
      <c r="C640" s="88">
        <v>-46.533825</v>
      </c>
      <c r="M640" s="88">
        <v>7950000000</v>
      </c>
      <c r="N640" s="88">
        <v>-42.805945999999999</v>
      </c>
    </row>
    <row r="641" spans="2:14" x14ac:dyDescent="0.25">
      <c r="B641" s="88">
        <v>8100000000</v>
      </c>
      <c r="C641" s="88">
        <v>-44.931255</v>
      </c>
      <c r="M641" s="88">
        <v>8100000000</v>
      </c>
      <c r="N641" s="88">
        <v>-40.641399</v>
      </c>
    </row>
    <row r="642" spans="2:14" x14ac:dyDescent="0.25">
      <c r="B642" s="88">
        <v>8250000000</v>
      </c>
      <c r="C642" s="88">
        <v>-43.528323999999998</v>
      </c>
      <c r="M642" s="88">
        <v>8250000000</v>
      </c>
      <c r="N642" s="88">
        <v>-38.443306</v>
      </c>
    </row>
    <row r="643" spans="2:14" x14ac:dyDescent="0.25">
      <c r="B643" s="88">
        <v>8400000000</v>
      </c>
      <c r="C643" s="88">
        <v>-42.384281000000001</v>
      </c>
      <c r="M643" s="88">
        <v>8400000000</v>
      </c>
      <c r="N643" s="88">
        <v>-36.146076000000001</v>
      </c>
    </row>
    <row r="644" spans="2:14" x14ac:dyDescent="0.25">
      <c r="B644" s="88">
        <v>8550000000</v>
      </c>
      <c r="C644" s="88">
        <v>-40.981174000000003</v>
      </c>
      <c r="M644" s="88">
        <v>8550000000</v>
      </c>
      <c r="N644" s="88">
        <v>-33.559978000000001</v>
      </c>
    </row>
    <row r="645" spans="2:14" x14ac:dyDescent="0.25">
      <c r="B645" s="88">
        <v>8700000000</v>
      </c>
      <c r="C645" s="88">
        <v>-39.710583</v>
      </c>
      <c r="M645" s="88">
        <v>8700000000</v>
      </c>
      <c r="N645" s="88">
        <v>-30.971285000000002</v>
      </c>
    </row>
    <row r="646" spans="2:14" x14ac:dyDescent="0.25">
      <c r="B646" s="88">
        <v>8850000000</v>
      </c>
      <c r="C646" s="88">
        <v>-38.523533</v>
      </c>
      <c r="M646" s="88">
        <v>8850000000</v>
      </c>
      <c r="N646" s="88">
        <v>-28.063161999999998</v>
      </c>
    </row>
    <row r="647" spans="2:14" x14ac:dyDescent="0.25">
      <c r="B647" s="88">
        <v>9000000000</v>
      </c>
      <c r="C647" s="88">
        <v>-37.341163999999999</v>
      </c>
      <c r="M647" s="88">
        <v>9000000000</v>
      </c>
      <c r="N647" s="88">
        <v>-24.778611999999999</v>
      </c>
    </row>
    <row r="648" spans="2:14" x14ac:dyDescent="0.25">
      <c r="B648" s="88">
        <v>9150000000</v>
      </c>
      <c r="C648" s="88">
        <v>-35.770603000000001</v>
      </c>
      <c r="M648" s="88">
        <v>9150000000</v>
      </c>
      <c r="N648" s="88">
        <v>-18.662834</v>
      </c>
    </row>
    <row r="649" spans="2:14" x14ac:dyDescent="0.25">
      <c r="B649" s="88">
        <v>9300000000</v>
      </c>
      <c r="C649" s="88">
        <v>-31.148983000000001</v>
      </c>
      <c r="M649" s="88">
        <v>9300000000</v>
      </c>
      <c r="N649" s="88">
        <v>-15.052121</v>
      </c>
    </row>
    <row r="650" spans="2:14" x14ac:dyDescent="0.25">
      <c r="B650" s="88">
        <v>9450000000</v>
      </c>
      <c r="C650" s="88">
        <v>-23.947759999999999</v>
      </c>
      <c r="M650" s="88">
        <v>9450000000</v>
      </c>
      <c r="N650" s="88">
        <v>-13.740024</v>
      </c>
    </row>
    <row r="651" spans="2:14" x14ac:dyDescent="0.25">
      <c r="B651" s="88">
        <v>9600000000</v>
      </c>
      <c r="C651" s="88">
        <v>-21.408180000000002</v>
      </c>
      <c r="M651" s="88">
        <v>9600000000</v>
      </c>
      <c r="N651" s="88">
        <v>-12.694777</v>
      </c>
    </row>
    <row r="652" spans="2:14" x14ac:dyDescent="0.25">
      <c r="B652" s="88">
        <v>9750000000</v>
      </c>
      <c r="C652" s="88">
        <v>-21.591377000000001</v>
      </c>
      <c r="M652" s="88">
        <v>9750000000</v>
      </c>
      <c r="N652" s="88">
        <v>-11.795572</v>
      </c>
    </row>
    <row r="653" spans="2:14" x14ac:dyDescent="0.25">
      <c r="B653" s="88">
        <v>9900000000</v>
      </c>
      <c r="C653" s="88">
        <v>-22.208241999999998</v>
      </c>
      <c r="M653" s="88">
        <v>9900000000</v>
      </c>
      <c r="N653" s="88">
        <v>-10.994526</v>
      </c>
    </row>
    <row r="654" spans="2:14" x14ac:dyDescent="0.25">
      <c r="B654" s="88">
        <v>10050000000</v>
      </c>
      <c r="C654" s="88">
        <v>-22.828053000000001</v>
      </c>
      <c r="M654" s="88">
        <v>10050000000</v>
      </c>
      <c r="N654" s="88">
        <v>-10.417066999999999</v>
      </c>
    </row>
    <row r="655" spans="2:14" x14ac:dyDescent="0.25">
      <c r="B655" s="88">
        <v>10200000000</v>
      </c>
      <c r="C655" s="88">
        <v>-24.496003999999999</v>
      </c>
      <c r="M655" s="88">
        <v>10200000000</v>
      </c>
      <c r="N655" s="88">
        <v>-9.9187993999999993</v>
      </c>
    </row>
    <row r="656" spans="2:14" x14ac:dyDescent="0.25">
      <c r="B656" s="88">
        <v>10350000000</v>
      </c>
      <c r="C656" s="88">
        <v>-26.459536</v>
      </c>
      <c r="M656" s="88">
        <v>10350000000</v>
      </c>
      <c r="N656" s="88">
        <v>-9.6719922999999994</v>
      </c>
    </row>
    <row r="657" spans="2:14" x14ac:dyDescent="0.25">
      <c r="B657" s="88">
        <v>10500000000</v>
      </c>
      <c r="C657" s="88">
        <v>-27.896341</v>
      </c>
      <c r="M657" s="88">
        <v>10500000000</v>
      </c>
      <c r="N657" s="88">
        <v>-9.7468138</v>
      </c>
    </row>
    <row r="658" spans="2:14" x14ac:dyDescent="0.25">
      <c r="B658" s="88">
        <v>10650000000</v>
      </c>
      <c r="C658" s="88">
        <v>-28.551811000000001</v>
      </c>
      <c r="M658" s="88">
        <v>10650000000</v>
      </c>
      <c r="N658" s="88">
        <v>-9.5748777</v>
      </c>
    </row>
    <row r="659" spans="2:14" x14ac:dyDescent="0.25">
      <c r="B659" s="88">
        <v>10800000000</v>
      </c>
      <c r="C659" s="88">
        <v>-27.316875</v>
      </c>
      <c r="M659" s="88">
        <v>10800000000</v>
      </c>
      <c r="N659" s="88">
        <v>-9.3431864000000004</v>
      </c>
    </row>
    <row r="660" spans="2:14" x14ac:dyDescent="0.25">
      <c r="B660" s="88">
        <v>10950000000</v>
      </c>
      <c r="C660" s="88">
        <v>-24.341657999999999</v>
      </c>
      <c r="M660" s="88">
        <v>10950000000</v>
      </c>
      <c r="N660" s="88">
        <v>-9.0943289000000007</v>
      </c>
    </row>
    <row r="661" spans="2:14" x14ac:dyDescent="0.25">
      <c r="B661" s="88">
        <v>11100000000</v>
      </c>
      <c r="C661" s="88">
        <v>-22.231945</v>
      </c>
      <c r="M661" s="88">
        <v>11100000000</v>
      </c>
      <c r="N661" s="88">
        <v>-9.0765018000000008</v>
      </c>
    </row>
    <row r="662" spans="2:14" x14ac:dyDescent="0.25">
      <c r="B662" s="88">
        <v>11250000000</v>
      </c>
      <c r="C662" s="88">
        <v>-20.648453</v>
      </c>
      <c r="M662" s="88">
        <v>11250000000</v>
      </c>
      <c r="N662" s="88">
        <v>-9.1273098000000008</v>
      </c>
    </row>
    <row r="663" spans="2:14" x14ac:dyDescent="0.25">
      <c r="B663" s="88">
        <v>11400000000</v>
      </c>
      <c r="C663" s="88">
        <v>-19.170518999999999</v>
      </c>
      <c r="M663" s="88">
        <v>11400000000</v>
      </c>
      <c r="N663" s="88">
        <v>-9.0507355</v>
      </c>
    </row>
    <row r="664" spans="2:14" x14ac:dyDescent="0.25">
      <c r="B664" s="88">
        <v>11550000000</v>
      </c>
      <c r="C664" s="88">
        <v>-17.748851999999999</v>
      </c>
      <c r="M664" s="88">
        <v>11550000000</v>
      </c>
      <c r="N664" s="88">
        <v>-8.9454955999999992</v>
      </c>
    </row>
    <row r="665" spans="2:14" x14ac:dyDescent="0.25">
      <c r="B665" s="88">
        <v>11700000000</v>
      </c>
      <c r="C665" s="88">
        <v>-14.306471</v>
      </c>
      <c r="M665" s="88">
        <v>11700000000</v>
      </c>
      <c r="N665" s="88">
        <v>-8.8627672000000004</v>
      </c>
    </row>
    <row r="666" spans="2:14" x14ac:dyDescent="0.25">
      <c r="B666" s="88">
        <v>11850000000</v>
      </c>
      <c r="C666" s="88">
        <v>-10.760505999999999</v>
      </c>
      <c r="M666" s="88">
        <v>11850000000</v>
      </c>
      <c r="N666" s="88">
        <v>-8.6381741000000005</v>
      </c>
    </row>
    <row r="667" spans="2:14" x14ac:dyDescent="0.25">
      <c r="B667" s="88">
        <v>12000000000</v>
      </c>
      <c r="C667" s="88">
        <v>-9.3849955000000005</v>
      </c>
      <c r="M667" s="88">
        <v>12000000000</v>
      </c>
      <c r="N667" s="88">
        <v>-8.3985614999999996</v>
      </c>
    </row>
    <row r="668" spans="2:14" x14ac:dyDescent="0.25">
      <c r="B668" s="88">
        <v>12150000000</v>
      </c>
      <c r="C668" s="88">
        <v>-8.7508507000000009</v>
      </c>
      <c r="M668" s="88">
        <v>12150000000</v>
      </c>
      <c r="N668" s="88">
        <v>-8.3689184000000001</v>
      </c>
    </row>
    <row r="669" spans="2:14" x14ac:dyDescent="0.25">
      <c r="B669" s="88">
        <v>12300000000</v>
      </c>
      <c r="C669" s="88">
        <v>-8.1335659000000007</v>
      </c>
      <c r="M669" s="88">
        <v>12300000000</v>
      </c>
      <c r="N669" s="88">
        <v>-8.4366874999999997</v>
      </c>
    </row>
    <row r="670" spans="2:14" x14ac:dyDescent="0.25">
      <c r="B670" s="88">
        <v>12450000000</v>
      </c>
      <c r="C670" s="88">
        <v>-8.0023354999999992</v>
      </c>
      <c r="M670" s="88">
        <v>12450000000</v>
      </c>
      <c r="N670" s="88">
        <v>-8.4614449</v>
      </c>
    </row>
    <row r="671" spans="2:14" x14ac:dyDescent="0.25">
      <c r="B671" s="88">
        <v>12600000000</v>
      </c>
      <c r="C671" s="88">
        <v>-7.9229889</v>
      </c>
      <c r="M671" s="88">
        <v>12600000000</v>
      </c>
      <c r="N671" s="88">
        <v>-8.3875256</v>
      </c>
    </row>
    <row r="672" spans="2:14" x14ac:dyDescent="0.25">
      <c r="B672" s="88">
        <v>12750000000</v>
      </c>
      <c r="C672" s="88">
        <v>-7.9057822</v>
      </c>
      <c r="M672" s="88">
        <v>12750000000</v>
      </c>
      <c r="N672" s="88">
        <v>-8.2991629000000007</v>
      </c>
    </row>
    <row r="673" spans="2:14" x14ac:dyDescent="0.25">
      <c r="B673" s="88">
        <v>12900000000</v>
      </c>
      <c r="C673" s="88">
        <v>-7.9154806000000004</v>
      </c>
      <c r="M673" s="88">
        <v>12900000000</v>
      </c>
      <c r="N673" s="88">
        <v>-8.2693024000000008</v>
      </c>
    </row>
    <row r="674" spans="2:14" x14ac:dyDescent="0.25">
      <c r="B674" s="88">
        <v>13050000000</v>
      </c>
      <c r="C674" s="88">
        <v>-8.0035571999999995</v>
      </c>
      <c r="M674" s="88">
        <v>13050000000</v>
      </c>
      <c r="N674" s="88">
        <v>-8.1686219999999992</v>
      </c>
    </row>
    <row r="675" spans="2:14" x14ac:dyDescent="0.25">
      <c r="B675" s="88">
        <v>13200000000</v>
      </c>
      <c r="C675" s="88">
        <v>-7.9707904000000003</v>
      </c>
      <c r="M675" s="88">
        <v>13200000000</v>
      </c>
      <c r="N675" s="88">
        <v>-8.1013783999999998</v>
      </c>
    </row>
    <row r="676" spans="2:14" x14ac:dyDescent="0.25">
      <c r="B676" s="88">
        <v>13350000000</v>
      </c>
      <c r="C676" s="88">
        <v>-7.9434437999999998</v>
      </c>
      <c r="M676" s="88">
        <v>13350000000</v>
      </c>
      <c r="N676" s="88">
        <v>-8.0085257999999993</v>
      </c>
    </row>
    <row r="677" spans="2:14" x14ac:dyDescent="0.25">
      <c r="B677" s="88">
        <v>13500000000</v>
      </c>
      <c r="C677" s="88">
        <v>-7.9436488000000001</v>
      </c>
      <c r="M677" s="88">
        <v>13500000000</v>
      </c>
      <c r="N677" s="88">
        <v>-7.9400415000000004</v>
      </c>
    </row>
    <row r="678" spans="2:14" x14ac:dyDescent="0.25">
      <c r="B678" s="88">
        <v>13650000000</v>
      </c>
      <c r="C678" s="88">
        <v>-7.8497224000000001</v>
      </c>
      <c r="M678" s="88">
        <v>13650000000</v>
      </c>
      <c r="N678" s="88">
        <v>-7.8936501000000003</v>
      </c>
    </row>
    <row r="679" spans="2:14" x14ac:dyDescent="0.25">
      <c r="B679" s="88">
        <v>13800000000</v>
      </c>
      <c r="C679" s="88">
        <v>-7.7782092</v>
      </c>
      <c r="M679" s="88">
        <v>13800000000</v>
      </c>
      <c r="N679" s="88">
        <v>-7.8536706000000001</v>
      </c>
    </row>
    <row r="680" spans="2:14" x14ac:dyDescent="0.25">
      <c r="B680" s="88">
        <v>13950000000</v>
      </c>
      <c r="C680" s="88">
        <v>-7.6681910000000002</v>
      </c>
      <c r="M680" s="88">
        <v>13950000000</v>
      </c>
      <c r="N680" s="88">
        <v>-7.810308</v>
      </c>
    </row>
    <row r="681" spans="2:14" x14ac:dyDescent="0.25">
      <c r="B681" s="88">
        <v>14100000000</v>
      </c>
      <c r="C681" s="88">
        <v>-7.4042249</v>
      </c>
      <c r="M681" s="88">
        <v>14100000000</v>
      </c>
      <c r="N681" s="88">
        <v>-7.7548370000000002</v>
      </c>
    </row>
    <row r="682" spans="2:14" x14ac:dyDescent="0.25">
      <c r="B682" s="88">
        <v>14250000000</v>
      </c>
      <c r="C682" s="88">
        <v>-6.9262142000000004</v>
      </c>
      <c r="M682" s="88">
        <v>14250000000</v>
      </c>
      <c r="N682" s="88">
        <v>-7.7551613000000001</v>
      </c>
    </row>
    <row r="683" spans="2:14" x14ac:dyDescent="0.25">
      <c r="B683" s="88">
        <v>14400000000</v>
      </c>
      <c r="C683" s="88">
        <v>-6.6595826000000002</v>
      </c>
      <c r="M683" s="88">
        <v>14400000000</v>
      </c>
      <c r="N683" s="88">
        <v>-7.7563519000000003</v>
      </c>
    </row>
    <row r="684" spans="2:14" x14ac:dyDescent="0.25">
      <c r="B684" s="88">
        <v>14550000000</v>
      </c>
      <c r="C684" s="88">
        <v>-6.6015525000000004</v>
      </c>
      <c r="M684" s="88">
        <v>14550000000</v>
      </c>
      <c r="N684" s="88">
        <v>-7.8011169000000002</v>
      </c>
    </row>
    <row r="685" spans="2:14" x14ac:dyDescent="0.25">
      <c r="B685" s="88">
        <v>14700000000</v>
      </c>
      <c r="C685" s="88">
        <v>-6.5910792000000002</v>
      </c>
      <c r="M685" s="88">
        <v>14700000000</v>
      </c>
      <c r="N685" s="88">
        <v>-7.8371839999999997</v>
      </c>
    </row>
    <row r="686" spans="2:14" x14ac:dyDescent="0.25">
      <c r="B686" s="88">
        <v>14850000000</v>
      </c>
      <c r="C686" s="88">
        <v>-6.5035376999999999</v>
      </c>
      <c r="M686" s="88">
        <v>14850000000</v>
      </c>
      <c r="N686" s="88">
        <v>-7.8495536000000001</v>
      </c>
    </row>
    <row r="687" spans="2:14" x14ac:dyDescent="0.25">
      <c r="B687" s="88">
        <v>15000000000</v>
      </c>
      <c r="C687" s="88">
        <v>-6.4033965999999998</v>
      </c>
      <c r="M687" s="88">
        <v>15000000000</v>
      </c>
      <c r="N687" s="88">
        <v>-7.8063168999999997</v>
      </c>
    </row>
    <row r="688" spans="2:14" x14ac:dyDescent="0.25">
      <c r="B688" s="88">
        <v>15150000000</v>
      </c>
      <c r="C688" s="88">
        <v>-6.4616990000000003</v>
      </c>
      <c r="M688" s="88">
        <v>15150000000</v>
      </c>
      <c r="N688" s="88">
        <v>-7.9302849999999996</v>
      </c>
    </row>
    <row r="689" spans="2:14" x14ac:dyDescent="0.25">
      <c r="B689" s="88">
        <v>15300000000</v>
      </c>
      <c r="C689" s="88">
        <v>-6.3998599</v>
      </c>
      <c r="M689" s="88">
        <v>15300000000</v>
      </c>
      <c r="N689" s="88">
        <v>-7.9503183000000002</v>
      </c>
    </row>
    <row r="690" spans="2:14" x14ac:dyDescent="0.25">
      <c r="B690" s="88">
        <v>15450000000</v>
      </c>
      <c r="C690" s="88">
        <v>-6.4404287</v>
      </c>
      <c r="M690" s="88">
        <v>15450000000</v>
      </c>
      <c r="N690" s="88">
        <v>-7.9575509999999996</v>
      </c>
    </row>
    <row r="691" spans="2:14" x14ac:dyDescent="0.25">
      <c r="B691" s="88">
        <v>15600000000</v>
      </c>
      <c r="C691" s="88">
        <v>-6.5293673999999999</v>
      </c>
      <c r="M691" s="88">
        <v>15600000000</v>
      </c>
      <c r="N691" s="88">
        <v>-7.9916558000000002</v>
      </c>
    </row>
    <row r="692" spans="2:14" x14ac:dyDescent="0.25">
      <c r="B692" s="88">
        <v>15750000000</v>
      </c>
      <c r="C692" s="88">
        <v>-6.6101207999999998</v>
      </c>
      <c r="M692" s="88">
        <v>15750000000</v>
      </c>
      <c r="N692" s="88">
        <v>-8.0029839999999997</v>
      </c>
    </row>
    <row r="693" spans="2:14" x14ac:dyDescent="0.25">
      <c r="B693" s="88">
        <v>15900000000</v>
      </c>
      <c r="C693" s="88">
        <v>-6.8638911</v>
      </c>
      <c r="M693" s="88">
        <v>15900000000</v>
      </c>
      <c r="N693" s="88">
        <v>-8.1236496000000002</v>
      </c>
    </row>
    <row r="694" spans="2:14" x14ac:dyDescent="0.25">
      <c r="B694" s="88">
        <v>16050000000</v>
      </c>
      <c r="C694" s="88">
        <v>-6.8851427999999997</v>
      </c>
      <c r="M694" s="88">
        <v>16050000000</v>
      </c>
      <c r="N694" s="88">
        <v>-8.2512559999999997</v>
      </c>
    </row>
    <row r="695" spans="2:14" x14ac:dyDescent="0.25">
      <c r="B695" s="88">
        <v>16200000000</v>
      </c>
      <c r="C695" s="88">
        <v>-7.0891905</v>
      </c>
      <c r="M695" s="88">
        <v>16200000000</v>
      </c>
      <c r="N695" s="88">
        <v>-8.4581318000000003</v>
      </c>
    </row>
    <row r="696" spans="2:14" x14ac:dyDescent="0.25">
      <c r="B696" s="88">
        <v>16350000000</v>
      </c>
      <c r="C696" s="88">
        <v>-7.3555235999999997</v>
      </c>
      <c r="M696" s="88">
        <v>16350000000</v>
      </c>
      <c r="N696" s="88">
        <v>-8.7360001</v>
      </c>
    </row>
    <row r="697" spans="2:14" x14ac:dyDescent="0.25">
      <c r="B697" s="88">
        <v>16500000000</v>
      </c>
      <c r="C697" s="88">
        <v>-7.5953945999999997</v>
      </c>
      <c r="M697" s="88">
        <v>16500000000</v>
      </c>
      <c r="N697" s="88">
        <v>-9.0454483000000003</v>
      </c>
    </row>
    <row r="698" spans="2:14" x14ac:dyDescent="0.25">
      <c r="B698" s="88">
        <v>16650000000</v>
      </c>
      <c r="C698" s="88">
        <v>-8.1249733000000006</v>
      </c>
      <c r="M698" s="88">
        <v>16650000000</v>
      </c>
      <c r="N698" s="88">
        <v>-9.4451617999999993</v>
      </c>
    </row>
    <row r="699" spans="2:14" x14ac:dyDescent="0.25">
      <c r="B699" s="88">
        <v>16800000000</v>
      </c>
      <c r="C699" s="88">
        <v>-8.3724688999999994</v>
      </c>
      <c r="M699" s="88">
        <v>16800000000</v>
      </c>
      <c r="N699" s="88">
        <v>-9.7692298999999991</v>
      </c>
    </row>
    <row r="700" spans="2:14" x14ac:dyDescent="0.25">
      <c r="B700" s="88">
        <v>16950000000</v>
      </c>
      <c r="C700" s="88">
        <v>-8.7869921000000009</v>
      </c>
      <c r="M700" s="88">
        <v>16950000000</v>
      </c>
      <c r="N700" s="88">
        <v>-10.084825</v>
      </c>
    </row>
    <row r="701" spans="2:14" x14ac:dyDescent="0.25">
      <c r="B701" s="88">
        <v>17100000000</v>
      </c>
      <c r="C701" s="88">
        <v>-8.7910500000000003</v>
      </c>
      <c r="M701" s="88">
        <v>17100000000</v>
      </c>
      <c r="N701" s="88">
        <v>-10.242236</v>
      </c>
    </row>
    <row r="702" spans="2:14" x14ac:dyDescent="0.25">
      <c r="B702" s="88">
        <v>17250000000</v>
      </c>
      <c r="C702" s="88">
        <v>-8.6106777000000001</v>
      </c>
      <c r="M702" s="88">
        <v>17250000000</v>
      </c>
      <c r="N702" s="88">
        <v>-10.352418999999999</v>
      </c>
    </row>
    <row r="703" spans="2:14" x14ac:dyDescent="0.25">
      <c r="B703" s="88">
        <v>17400000000</v>
      </c>
      <c r="C703" s="88">
        <v>-8.9096335999999994</v>
      </c>
      <c r="M703" s="88">
        <v>17400000000</v>
      </c>
      <c r="N703" s="88">
        <v>-10.529476000000001</v>
      </c>
    </row>
    <row r="704" spans="2:14" x14ac:dyDescent="0.25">
      <c r="B704" s="88">
        <v>17550000000</v>
      </c>
      <c r="C704" s="88">
        <v>-9.0952739999999999</v>
      </c>
      <c r="M704" s="88">
        <v>17550000000</v>
      </c>
      <c r="N704" s="88">
        <v>-10.683469000000001</v>
      </c>
    </row>
    <row r="705" spans="2:14" x14ac:dyDescent="0.25">
      <c r="B705" s="88">
        <v>17700000000</v>
      </c>
      <c r="C705" s="88">
        <v>-8.9795207999999995</v>
      </c>
      <c r="M705" s="88">
        <v>17700000000</v>
      </c>
      <c r="N705" s="88">
        <v>-10.763183</v>
      </c>
    </row>
    <row r="706" spans="2:14" x14ac:dyDescent="0.25">
      <c r="B706" s="88">
        <v>17850000000</v>
      </c>
      <c r="C706" s="88">
        <v>-8.8446111999999992</v>
      </c>
      <c r="M706" s="88">
        <v>17850000000</v>
      </c>
      <c r="N706" s="88">
        <v>-10.762492</v>
      </c>
    </row>
    <row r="707" spans="2:14" x14ac:dyDescent="0.25">
      <c r="B707" s="88">
        <v>18000000000</v>
      </c>
      <c r="C707" s="88">
        <v>-8.7596226000000001</v>
      </c>
      <c r="M707" s="88">
        <v>18000000000</v>
      </c>
      <c r="N707" s="88">
        <v>-10.713282</v>
      </c>
    </row>
    <row r="708" spans="2:14" x14ac:dyDescent="0.25">
      <c r="B708" s="88">
        <v>18150000000</v>
      </c>
      <c r="C708" s="88">
        <v>-8.6206799000000007</v>
      </c>
      <c r="M708" s="88">
        <v>18150000000</v>
      </c>
      <c r="N708" s="88">
        <v>-10.549231000000001</v>
      </c>
    </row>
    <row r="709" spans="2:14" x14ac:dyDescent="0.25">
      <c r="B709" s="88">
        <v>18300000000</v>
      </c>
      <c r="C709" s="88">
        <v>-8.6511859999999992</v>
      </c>
      <c r="M709" s="88">
        <v>18300000000</v>
      </c>
      <c r="N709" s="88">
        <v>-10.433743</v>
      </c>
    </row>
    <row r="710" spans="2:14" x14ac:dyDescent="0.25">
      <c r="B710" s="88">
        <v>18450000000</v>
      </c>
      <c r="C710" s="88">
        <v>-8.7632054999999998</v>
      </c>
      <c r="M710" s="88">
        <v>18450000000</v>
      </c>
      <c r="N710" s="88">
        <v>-10.458116</v>
      </c>
    </row>
    <row r="711" spans="2:14" x14ac:dyDescent="0.25">
      <c r="B711" s="88">
        <v>18600000000</v>
      </c>
      <c r="C711" s="88">
        <v>-8.5919513999999992</v>
      </c>
      <c r="M711" s="88">
        <v>18600000000</v>
      </c>
      <c r="N711" s="88">
        <v>-10.424101</v>
      </c>
    </row>
    <row r="712" spans="2:14" x14ac:dyDescent="0.25">
      <c r="B712" s="88">
        <v>18750000000</v>
      </c>
      <c r="C712" s="88">
        <v>-8.5233431</v>
      </c>
      <c r="M712" s="88">
        <v>18750000000</v>
      </c>
      <c r="N712" s="88">
        <v>-10.300305</v>
      </c>
    </row>
    <row r="713" spans="2:14" x14ac:dyDescent="0.25">
      <c r="B713" s="88">
        <v>18900000000</v>
      </c>
      <c r="C713" s="88">
        <v>-8.4795464999999997</v>
      </c>
      <c r="M713" s="88">
        <v>18900000000</v>
      </c>
      <c r="N713" s="88">
        <v>-10.180315999999999</v>
      </c>
    </row>
    <row r="714" spans="2:14" x14ac:dyDescent="0.25">
      <c r="B714" s="88">
        <v>19050000000</v>
      </c>
      <c r="C714" s="88">
        <v>-8.5292224999999995</v>
      </c>
      <c r="M714" s="88">
        <v>19050000000</v>
      </c>
      <c r="N714" s="88">
        <v>-10.171018</v>
      </c>
    </row>
    <row r="715" spans="2:14" x14ac:dyDescent="0.25">
      <c r="B715" s="88">
        <v>19200000000</v>
      </c>
      <c r="C715" s="88">
        <v>-8.4538001999999999</v>
      </c>
      <c r="M715" s="88">
        <v>19200000000</v>
      </c>
      <c r="N715" s="88">
        <v>-10.018117999999999</v>
      </c>
    </row>
    <row r="716" spans="2:14" x14ac:dyDescent="0.25">
      <c r="B716" s="88">
        <v>19350000000</v>
      </c>
      <c r="C716" s="88">
        <v>-8.5394296999999995</v>
      </c>
      <c r="M716" s="88">
        <v>19350000000</v>
      </c>
      <c r="N716" s="88">
        <v>-9.9173411999999992</v>
      </c>
    </row>
    <row r="717" spans="2:14" x14ac:dyDescent="0.25">
      <c r="B717" s="88">
        <v>19500000000</v>
      </c>
      <c r="C717" s="88">
        <v>-8.5267304999999993</v>
      </c>
      <c r="M717" s="88">
        <v>19500000000</v>
      </c>
      <c r="N717" s="88">
        <v>-9.8212337000000005</v>
      </c>
    </row>
    <row r="718" spans="2:14" x14ac:dyDescent="0.25">
      <c r="B718" s="88">
        <v>19650000000</v>
      </c>
      <c r="C718" s="88">
        <v>-8.5252704999999995</v>
      </c>
      <c r="M718" s="88">
        <v>19650000000</v>
      </c>
      <c r="N718" s="88">
        <v>-9.7560634999999998</v>
      </c>
    </row>
    <row r="719" spans="2:14" x14ac:dyDescent="0.25">
      <c r="B719" s="88">
        <v>19800000000</v>
      </c>
      <c r="C719" s="88">
        <v>-8.6447476999999999</v>
      </c>
      <c r="M719" s="88">
        <v>19800000000</v>
      </c>
      <c r="N719" s="88">
        <v>-9.7078114000000006</v>
      </c>
    </row>
    <row r="720" spans="2:14" x14ac:dyDescent="0.25">
      <c r="B720" s="88">
        <v>19950000000</v>
      </c>
      <c r="C720" s="88">
        <v>-8.6322984999999992</v>
      </c>
      <c r="M720" s="88">
        <v>19950000000</v>
      </c>
      <c r="N720" s="88">
        <v>-9.6117115000000002</v>
      </c>
    </row>
    <row r="721" spans="2:14" x14ac:dyDescent="0.25">
      <c r="B721" s="88">
        <v>20100000000</v>
      </c>
      <c r="C721" s="88">
        <v>-8.5568408999999992</v>
      </c>
      <c r="M721" s="88">
        <v>20100000000</v>
      </c>
      <c r="N721" s="88">
        <v>-9.4851179000000005</v>
      </c>
    </row>
    <row r="722" spans="2:14" x14ac:dyDescent="0.25">
      <c r="B722" s="88">
        <v>20250000000</v>
      </c>
      <c r="C722" s="88">
        <v>-8.6810837000000003</v>
      </c>
      <c r="M722" s="88">
        <v>20250000000</v>
      </c>
      <c r="N722" s="88">
        <v>-9.4388913999999993</v>
      </c>
    </row>
    <row r="723" spans="2:14" x14ac:dyDescent="0.25">
      <c r="B723" s="88">
        <v>20400000000</v>
      </c>
      <c r="C723" s="88">
        <v>-8.5878077000000008</v>
      </c>
      <c r="M723" s="88">
        <v>20400000000</v>
      </c>
      <c r="N723" s="88">
        <v>-9.3755387999999993</v>
      </c>
    </row>
    <row r="724" spans="2:14" x14ac:dyDescent="0.25">
      <c r="B724" s="88">
        <v>20550000000</v>
      </c>
      <c r="C724" s="88">
        <v>-8.4679784999999992</v>
      </c>
      <c r="M724" s="88">
        <v>20550000000</v>
      </c>
      <c r="N724" s="88">
        <v>-9.2351112000000004</v>
      </c>
    </row>
    <row r="725" spans="2:14" x14ac:dyDescent="0.25">
      <c r="B725" s="88">
        <v>20700000000</v>
      </c>
      <c r="C725" s="88">
        <v>-8.4570264999999996</v>
      </c>
      <c r="M725" s="88">
        <v>20700000000</v>
      </c>
      <c r="N725" s="88">
        <v>-9.2752198999999997</v>
      </c>
    </row>
    <row r="726" spans="2:14" x14ac:dyDescent="0.25">
      <c r="B726" s="88">
        <v>20850000000</v>
      </c>
      <c r="C726" s="88">
        <v>-8.3701018999999999</v>
      </c>
      <c r="M726" s="88">
        <v>20850000000</v>
      </c>
      <c r="N726" s="88">
        <v>-9.2440671999999999</v>
      </c>
    </row>
    <row r="727" spans="2:14" x14ac:dyDescent="0.25">
      <c r="B727" s="88">
        <v>21000000000</v>
      </c>
      <c r="C727" s="88">
        <v>-8.4631453000000008</v>
      </c>
      <c r="M727" s="88">
        <v>21000000000</v>
      </c>
      <c r="N727" s="88">
        <v>-9.2087687999999996</v>
      </c>
    </row>
    <row r="728" spans="2:14" x14ac:dyDescent="0.25">
      <c r="B728" s="88">
        <v>21150000000</v>
      </c>
      <c r="C728" s="88">
        <v>-8.3935747000000003</v>
      </c>
      <c r="M728" s="88">
        <v>21150000000</v>
      </c>
      <c r="N728" s="88">
        <v>-9.0976925000000008</v>
      </c>
    </row>
    <row r="729" spans="2:14" x14ac:dyDescent="0.25">
      <c r="B729" s="88">
        <v>21300000000</v>
      </c>
      <c r="C729" s="88">
        <v>-8.4802780000000002</v>
      </c>
      <c r="M729" s="88">
        <v>21300000000</v>
      </c>
      <c r="N729" s="88">
        <v>-8.9206895999999993</v>
      </c>
    </row>
    <row r="730" spans="2:14" x14ac:dyDescent="0.25">
      <c r="B730" s="88">
        <v>21450000000</v>
      </c>
      <c r="C730" s="88">
        <v>-8.5005530999999994</v>
      </c>
      <c r="M730" s="88">
        <v>21450000000</v>
      </c>
      <c r="N730" s="88">
        <v>-8.8458451999999994</v>
      </c>
    </row>
    <row r="731" spans="2:14" x14ac:dyDescent="0.25">
      <c r="B731" s="88">
        <v>21600000000</v>
      </c>
      <c r="C731" s="88">
        <v>-8.4974976000000009</v>
      </c>
      <c r="M731" s="88">
        <v>21600000000</v>
      </c>
      <c r="N731" s="88">
        <v>-8.7475033</v>
      </c>
    </row>
    <row r="732" spans="2:14" x14ac:dyDescent="0.25">
      <c r="B732" s="88">
        <v>21750000000</v>
      </c>
      <c r="C732" s="88">
        <v>-8.5177239999999994</v>
      </c>
      <c r="M732" s="88">
        <v>21750000000</v>
      </c>
      <c r="N732" s="88">
        <v>-8.7167788000000002</v>
      </c>
    </row>
    <row r="733" spans="2:14" x14ac:dyDescent="0.25">
      <c r="B733" s="88">
        <v>21900000000</v>
      </c>
      <c r="C733" s="88">
        <v>-8.4699907000000003</v>
      </c>
      <c r="M733" s="88">
        <v>21900000000</v>
      </c>
      <c r="N733" s="88">
        <v>-8.7104692000000004</v>
      </c>
    </row>
    <row r="734" spans="2:14" x14ac:dyDescent="0.25">
      <c r="B734" s="88">
        <v>22050000000</v>
      </c>
      <c r="C734" s="88">
        <v>-8.5288725000000003</v>
      </c>
      <c r="M734" s="88">
        <v>22050000000</v>
      </c>
      <c r="N734" s="88">
        <v>-8.7231044999999998</v>
      </c>
    </row>
    <row r="735" spans="2:14" x14ac:dyDescent="0.25">
      <c r="B735" s="88">
        <v>22200000000</v>
      </c>
      <c r="C735" s="88">
        <v>-8.4023962000000001</v>
      </c>
      <c r="M735" s="88">
        <v>22200000000</v>
      </c>
      <c r="N735" s="88">
        <v>-8.6746005999999998</v>
      </c>
    </row>
    <row r="736" spans="2:14" x14ac:dyDescent="0.25">
      <c r="B736" s="88">
        <v>22350000000</v>
      </c>
      <c r="C736" s="88">
        <v>-8.4154453</v>
      </c>
      <c r="M736" s="88">
        <v>22350000000</v>
      </c>
      <c r="N736" s="88">
        <v>-8.7438582999999994</v>
      </c>
    </row>
    <row r="737" spans="2:14" x14ac:dyDescent="0.25">
      <c r="B737" s="88">
        <v>22500000000</v>
      </c>
      <c r="C737" s="88">
        <v>-8.2862387000000002</v>
      </c>
      <c r="M737" s="88">
        <v>22500000000</v>
      </c>
      <c r="N737" s="88">
        <v>-8.8264531999999996</v>
      </c>
    </row>
    <row r="738" spans="2:14" x14ac:dyDescent="0.25">
      <c r="B738" s="88">
        <v>22650000000</v>
      </c>
      <c r="C738" s="88">
        <v>-8.2350043999999993</v>
      </c>
      <c r="M738" s="88">
        <v>22650000000</v>
      </c>
      <c r="N738" s="88">
        <v>-8.8586874000000009</v>
      </c>
    </row>
    <row r="739" spans="2:14" x14ac:dyDescent="0.25">
      <c r="B739" s="88">
        <v>22800000000</v>
      </c>
      <c r="C739" s="88">
        <v>-8.1170635000000004</v>
      </c>
      <c r="M739" s="88">
        <v>22800000000</v>
      </c>
      <c r="N739" s="88">
        <v>-8.9703903</v>
      </c>
    </row>
    <row r="740" spans="2:14" x14ac:dyDescent="0.25">
      <c r="B740" s="88">
        <v>22950000000</v>
      </c>
      <c r="C740" s="88">
        <v>-7.9758139000000003</v>
      </c>
      <c r="M740" s="88">
        <v>22950000000</v>
      </c>
      <c r="N740" s="88">
        <v>-8.9447880000000008</v>
      </c>
    </row>
    <row r="741" spans="2:14" x14ac:dyDescent="0.25">
      <c r="B741" s="88">
        <v>23100000000</v>
      </c>
      <c r="C741" s="88">
        <v>-8.0142135999999997</v>
      </c>
      <c r="M741" s="88">
        <v>23100000000</v>
      </c>
      <c r="N741" s="88">
        <v>-8.8873280999999995</v>
      </c>
    </row>
    <row r="742" spans="2:14" x14ac:dyDescent="0.25">
      <c r="B742" s="88">
        <v>23250000000</v>
      </c>
      <c r="C742" s="88">
        <v>-7.8763747000000004</v>
      </c>
      <c r="M742" s="88">
        <v>23250000000</v>
      </c>
      <c r="N742" s="88">
        <v>-8.8625813000000004</v>
      </c>
    </row>
    <row r="743" spans="2:14" x14ac:dyDescent="0.25">
      <c r="B743" s="88">
        <v>23400000000</v>
      </c>
      <c r="C743" s="88">
        <v>-7.8522195999999997</v>
      </c>
      <c r="M743" s="88">
        <v>23400000000</v>
      </c>
      <c r="N743" s="88">
        <v>-8.7745209000000006</v>
      </c>
    </row>
    <row r="744" spans="2:14" x14ac:dyDescent="0.25">
      <c r="B744" s="88">
        <v>23550000000</v>
      </c>
      <c r="C744" s="88">
        <v>-7.7804260000000003</v>
      </c>
      <c r="M744" s="88">
        <v>23550000000</v>
      </c>
      <c r="N744" s="88">
        <v>-8.8791779999999996</v>
      </c>
    </row>
    <row r="745" spans="2:14" x14ac:dyDescent="0.25">
      <c r="B745" s="88">
        <v>23700000000</v>
      </c>
      <c r="C745" s="88">
        <v>-7.8020338999999996</v>
      </c>
      <c r="M745" s="88">
        <v>23700000000</v>
      </c>
      <c r="N745" s="88">
        <v>-8.8199453000000005</v>
      </c>
    </row>
    <row r="746" spans="2:14" x14ac:dyDescent="0.25">
      <c r="B746" s="88">
        <v>23850000000</v>
      </c>
      <c r="C746" s="88">
        <v>-7.8013024</v>
      </c>
      <c r="M746" s="88">
        <v>23850000000</v>
      </c>
      <c r="N746" s="88">
        <v>-8.9054289000000004</v>
      </c>
    </row>
    <row r="747" spans="2:14" x14ac:dyDescent="0.25">
      <c r="B747" s="88">
        <v>24000000000</v>
      </c>
      <c r="C747" s="88">
        <v>-7.7025990000000002</v>
      </c>
      <c r="M747" s="88">
        <v>24000000000</v>
      </c>
      <c r="N747" s="88">
        <v>-8.9986104999999998</v>
      </c>
    </row>
    <row r="748" spans="2:14" x14ac:dyDescent="0.25">
      <c r="B748" s="88">
        <v>24150000000</v>
      </c>
      <c r="C748" s="88">
        <v>-7.7961048999999996</v>
      </c>
      <c r="M748" s="88">
        <v>24150000000</v>
      </c>
      <c r="N748" s="88">
        <v>-9.1493777999999999</v>
      </c>
    </row>
    <row r="749" spans="2:14" x14ac:dyDescent="0.25">
      <c r="B749" s="88">
        <v>24300000000</v>
      </c>
      <c r="C749" s="88">
        <v>-7.8170900000000003</v>
      </c>
      <c r="M749" s="88">
        <v>24300000000</v>
      </c>
      <c r="N749" s="88">
        <v>-9.3809032000000006</v>
      </c>
    </row>
    <row r="750" spans="2:14" x14ac:dyDescent="0.25">
      <c r="B750" s="88">
        <v>24450000000</v>
      </c>
      <c r="C750" s="88">
        <v>-7.9349160000000003</v>
      </c>
      <c r="M750" s="88">
        <v>24450000000</v>
      </c>
      <c r="N750" s="88">
        <v>-9.4320745000000006</v>
      </c>
    </row>
    <row r="751" spans="2:14" x14ac:dyDescent="0.25">
      <c r="B751" s="88">
        <v>24600000000</v>
      </c>
      <c r="C751" s="88">
        <v>-8.0001067999999993</v>
      </c>
      <c r="M751" s="88">
        <v>24600000000</v>
      </c>
      <c r="N751" s="88">
        <v>-9.6401138</v>
      </c>
    </row>
    <row r="752" spans="2:14" x14ac:dyDescent="0.25">
      <c r="B752" s="88">
        <v>24750000000</v>
      </c>
      <c r="C752" s="88">
        <v>-8.0969276000000008</v>
      </c>
      <c r="M752" s="88">
        <v>24750000000</v>
      </c>
      <c r="N752" s="88">
        <v>-9.8296051000000002</v>
      </c>
    </row>
    <row r="753" spans="2:14" x14ac:dyDescent="0.25">
      <c r="B753" s="88">
        <v>24900000000</v>
      </c>
      <c r="C753" s="88">
        <v>-8.1558122999999991</v>
      </c>
      <c r="M753" s="88">
        <v>24900000000</v>
      </c>
      <c r="N753" s="88">
        <v>-10.104341</v>
      </c>
    </row>
    <row r="754" spans="2:14" x14ac:dyDescent="0.25">
      <c r="B754" s="88">
        <v>25050000000</v>
      </c>
      <c r="C754" s="88">
        <v>-8.1217976000000007</v>
      </c>
      <c r="M754" s="88">
        <v>25050000000</v>
      </c>
      <c r="N754" s="88">
        <v>-10.369282</v>
      </c>
    </row>
    <row r="755" spans="2:14" x14ac:dyDescent="0.25">
      <c r="B755" s="88">
        <v>25200000000</v>
      </c>
      <c r="C755" s="88">
        <v>-8.2524899999999999</v>
      </c>
      <c r="M755" s="88">
        <v>25200000000</v>
      </c>
      <c r="N755" s="88">
        <v>-10.508578</v>
      </c>
    </row>
    <row r="756" spans="2:14" x14ac:dyDescent="0.25">
      <c r="B756" s="88">
        <v>25350000000</v>
      </c>
      <c r="C756" s="88">
        <v>-8.3352804000000003</v>
      </c>
      <c r="M756" s="88">
        <v>25350000000</v>
      </c>
      <c r="N756" s="88">
        <v>-10.505388</v>
      </c>
    </row>
    <row r="757" spans="2:14" x14ac:dyDescent="0.25">
      <c r="B757" s="88">
        <v>25500000000</v>
      </c>
      <c r="C757" s="88">
        <v>-8.3010979000000003</v>
      </c>
      <c r="M757" s="88">
        <v>25500000000</v>
      </c>
      <c r="N757" s="88">
        <v>-10.471382</v>
      </c>
    </row>
    <row r="758" spans="2:14" x14ac:dyDescent="0.25">
      <c r="B758" s="88">
        <v>25650000000</v>
      </c>
      <c r="C758" s="88">
        <v>-8.2125834999999991</v>
      </c>
      <c r="M758" s="88">
        <v>25650000000</v>
      </c>
      <c r="N758" s="88">
        <v>-10.384083</v>
      </c>
    </row>
    <row r="759" spans="2:14" x14ac:dyDescent="0.25">
      <c r="B759" s="88">
        <v>25800000000</v>
      </c>
      <c r="C759" s="88">
        <v>-8.1849393999999993</v>
      </c>
      <c r="M759" s="88">
        <v>25800000000</v>
      </c>
      <c r="N759" s="88">
        <v>-10.319689</v>
      </c>
    </row>
    <row r="760" spans="2:14" x14ac:dyDescent="0.25">
      <c r="B760" s="88">
        <v>25950000000</v>
      </c>
      <c r="C760" s="88">
        <v>-7.9885149000000002</v>
      </c>
      <c r="M760" s="88">
        <v>25950000000</v>
      </c>
      <c r="N760" s="88">
        <v>-10.397740000000001</v>
      </c>
    </row>
    <row r="761" spans="2:14" x14ac:dyDescent="0.25">
      <c r="B761" s="88">
        <v>26100000000</v>
      </c>
      <c r="C761" s="88">
        <v>-7.9358034000000002</v>
      </c>
      <c r="M761" s="88">
        <v>26100000000</v>
      </c>
      <c r="N761" s="88">
        <v>-10.334752</v>
      </c>
    </row>
    <row r="762" spans="2:14" x14ac:dyDescent="0.25">
      <c r="B762" s="88">
        <v>26250000000</v>
      </c>
      <c r="C762" s="88">
        <v>-7.8741579000000002</v>
      </c>
      <c r="M762" s="88">
        <v>26250000000</v>
      </c>
      <c r="N762" s="88">
        <v>-10.329566</v>
      </c>
    </row>
    <row r="763" spans="2:14" x14ac:dyDescent="0.25">
      <c r="B763" s="88">
        <v>26400000000</v>
      </c>
      <c r="C763" s="88">
        <v>-7.9074081999999999</v>
      </c>
      <c r="M763" s="88">
        <v>26400000000</v>
      </c>
      <c r="N763" s="88">
        <v>-10.243183999999999</v>
      </c>
    </row>
    <row r="764" spans="2:14" x14ac:dyDescent="0.25">
      <c r="B764" s="88">
        <v>26550000000</v>
      </c>
      <c r="C764" s="88">
        <v>-7.9576392</v>
      </c>
      <c r="M764" s="88">
        <v>26550000000</v>
      </c>
      <c r="N764" s="88">
        <v>-10.113699</v>
      </c>
    </row>
    <row r="765" spans="2:14" x14ac:dyDescent="0.25">
      <c r="B765" s="88">
        <v>26700000000</v>
      </c>
      <c r="C765" s="88">
        <v>-7.7790461000000004</v>
      </c>
      <c r="M765" s="88">
        <v>26700000000</v>
      </c>
      <c r="N765" s="88">
        <v>-9.8389787999999996</v>
      </c>
    </row>
    <row r="766" spans="2:14" x14ac:dyDescent="0.25">
      <c r="B766" s="88">
        <v>26850000000</v>
      </c>
      <c r="C766" s="88">
        <v>-7.7926625999999999</v>
      </c>
      <c r="M766" s="88">
        <v>26850000000</v>
      </c>
      <c r="N766" s="88">
        <v>-9.6619244000000002</v>
      </c>
    </row>
    <row r="767" spans="2:14" x14ac:dyDescent="0.25">
      <c r="B767" s="88">
        <v>27000000000</v>
      </c>
      <c r="C767" s="88">
        <v>-7.7064629</v>
      </c>
      <c r="M767" s="88">
        <v>27000000000</v>
      </c>
      <c r="N767" s="88">
        <v>-9.5385103000000004</v>
      </c>
    </row>
    <row r="768" spans="2:14" x14ac:dyDescent="0.25">
      <c r="B768" s="88">
        <v>27150000000</v>
      </c>
      <c r="C768" s="88">
        <v>-7.8093328</v>
      </c>
      <c r="M768" s="88">
        <v>27150000000</v>
      </c>
      <c r="N768" s="88">
        <v>-9.4668998999999996</v>
      </c>
    </row>
    <row r="769" spans="2:14" x14ac:dyDescent="0.25">
      <c r="B769" s="88">
        <v>27300000000</v>
      </c>
      <c r="C769" s="88">
        <v>-7.8851576000000003</v>
      </c>
      <c r="M769" s="88">
        <v>27300000000</v>
      </c>
      <c r="N769" s="88">
        <v>-9.4440231000000008</v>
      </c>
    </row>
    <row r="770" spans="2:14" x14ac:dyDescent="0.25">
      <c r="B770" s="88">
        <v>27450000000</v>
      </c>
      <c r="C770" s="88">
        <v>-7.9419750999999996</v>
      </c>
      <c r="M770" s="88">
        <v>27450000000</v>
      </c>
      <c r="N770" s="88">
        <v>-9.4824494999999995</v>
      </c>
    </row>
    <row r="771" spans="2:14" x14ac:dyDescent="0.25">
      <c r="B771" s="88">
        <v>27600000000</v>
      </c>
      <c r="C771" s="88">
        <v>-8.0780019999999997</v>
      </c>
      <c r="M771" s="88">
        <v>27600000000</v>
      </c>
      <c r="N771" s="88">
        <v>-9.4854441000000005</v>
      </c>
    </row>
    <row r="772" spans="2:14" x14ac:dyDescent="0.25">
      <c r="B772" s="88">
        <v>27750000000</v>
      </c>
      <c r="C772" s="88">
        <v>-8.1542978000000002</v>
      </c>
      <c r="M772" s="88">
        <v>27750000000</v>
      </c>
      <c r="N772" s="88">
        <v>-9.5066594999999996</v>
      </c>
    </row>
    <row r="773" spans="2:14" x14ac:dyDescent="0.25">
      <c r="B773" s="88">
        <v>27900000000</v>
      </c>
      <c r="C773" s="88">
        <v>-8.2099314000000003</v>
      </c>
      <c r="M773" s="88">
        <v>27900000000</v>
      </c>
      <c r="N773" s="88">
        <v>-9.5406837000000007</v>
      </c>
    </row>
    <row r="774" spans="2:14" x14ac:dyDescent="0.25">
      <c r="B774" s="88">
        <v>28050000000</v>
      </c>
      <c r="C774" s="88">
        <v>-8.2072915999999996</v>
      </c>
      <c r="M774" s="88">
        <v>28050000000</v>
      </c>
      <c r="N774" s="88">
        <v>-9.5670213999999998</v>
      </c>
    </row>
    <row r="775" spans="2:14" x14ac:dyDescent="0.25">
      <c r="B775" s="88">
        <v>28200000000</v>
      </c>
      <c r="C775" s="88">
        <v>-8.3358793000000002</v>
      </c>
      <c r="M775" s="88">
        <v>28200000000</v>
      </c>
      <c r="N775" s="88">
        <v>-9.5582104000000001</v>
      </c>
    </row>
    <row r="776" spans="2:14" x14ac:dyDescent="0.25">
      <c r="B776" s="88">
        <v>28350000000</v>
      </c>
      <c r="C776" s="88">
        <v>-8.4457778999999995</v>
      </c>
      <c r="M776" s="88">
        <v>28350000000</v>
      </c>
      <c r="N776" s="88">
        <v>-9.5946493000000004</v>
      </c>
    </row>
    <row r="777" spans="2:14" x14ac:dyDescent="0.25">
      <c r="B777" s="88">
        <v>28500000000</v>
      </c>
      <c r="C777" s="88">
        <v>-8.5165710000000008</v>
      </c>
      <c r="M777" s="88">
        <v>28500000000</v>
      </c>
      <c r="N777" s="88">
        <v>-9.7366828999999999</v>
      </c>
    </row>
    <row r="778" spans="2:14" x14ac:dyDescent="0.25">
      <c r="B778" s="88">
        <v>28650000000</v>
      </c>
      <c r="C778" s="88">
        <v>-8.6572522999999997</v>
      </c>
      <c r="M778" s="88">
        <v>28650000000</v>
      </c>
      <c r="N778" s="88">
        <v>-9.7832556000000004</v>
      </c>
    </row>
    <row r="779" spans="2:14" x14ac:dyDescent="0.25">
      <c r="B779" s="88">
        <v>28800000000</v>
      </c>
      <c r="C779" s="88">
        <v>-8.7586440999999997</v>
      </c>
      <c r="M779" s="88">
        <v>28800000000</v>
      </c>
      <c r="N779" s="88">
        <v>-9.8588304999999998</v>
      </c>
    </row>
    <row r="780" spans="2:14" x14ac:dyDescent="0.25">
      <c r="B780" s="88">
        <v>28950000000</v>
      </c>
      <c r="C780" s="88">
        <v>-8.7917032000000006</v>
      </c>
      <c r="M780" s="88">
        <v>28950000000</v>
      </c>
      <c r="N780" s="88">
        <v>-9.9129676999999994</v>
      </c>
    </row>
    <row r="781" spans="2:14" x14ac:dyDescent="0.25">
      <c r="B781" s="88">
        <v>29100000000</v>
      </c>
      <c r="C781" s="88">
        <v>-8.8633547000000004</v>
      </c>
      <c r="M781" s="88">
        <v>29100000000</v>
      </c>
      <c r="N781" s="88">
        <v>-9.9302063</v>
      </c>
    </row>
    <row r="782" spans="2:14" x14ac:dyDescent="0.25">
      <c r="B782" s="88">
        <v>29250000000</v>
      </c>
      <c r="C782" s="88">
        <v>-8.9505186000000005</v>
      </c>
      <c r="M782" s="88">
        <v>29250000000</v>
      </c>
      <c r="N782" s="88">
        <v>-9.9264793000000004</v>
      </c>
    </row>
    <row r="783" spans="2:14" x14ac:dyDescent="0.25">
      <c r="B783" s="88">
        <v>29400000000</v>
      </c>
      <c r="C783" s="88">
        <v>-9.0342664999999993</v>
      </c>
      <c r="M783" s="88">
        <v>29400000000</v>
      </c>
      <c r="N783" s="88">
        <v>-9.9810666999999995</v>
      </c>
    </row>
    <row r="784" spans="2:14" x14ac:dyDescent="0.25">
      <c r="B784" s="88">
        <v>29550000000</v>
      </c>
      <c r="C784" s="88">
        <v>-9.0711937000000002</v>
      </c>
      <c r="M784" s="88">
        <v>29550000000</v>
      </c>
      <c r="N784" s="88">
        <v>-10.162046</v>
      </c>
    </row>
    <row r="785" spans="2:14" x14ac:dyDescent="0.25">
      <c r="B785" s="88">
        <v>29700000000</v>
      </c>
      <c r="C785" s="88">
        <v>-9.1898231999999993</v>
      </c>
      <c r="M785" s="88">
        <v>29700000000</v>
      </c>
      <c r="N785" s="88">
        <v>-10.293628999999999</v>
      </c>
    </row>
    <row r="786" spans="2:14" x14ac:dyDescent="0.25">
      <c r="B786" s="88">
        <v>29850000000</v>
      </c>
      <c r="C786" s="88">
        <v>-9.3901862999999999</v>
      </c>
      <c r="M786" s="88">
        <v>29850000000</v>
      </c>
      <c r="N786" s="88">
        <v>-10.457922999999999</v>
      </c>
    </row>
    <row r="787" spans="2:14" x14ac:dyDescent="0.25">
      <c r="B787" s="88">
        <v>30000000000</v>
      </c>
      <c r="C787" s="88">
        <v>-9.4503126000000002</v>
      </c>
      <c r="M787" s="88">
        <v>30000000000</v>
      </c>
      <c r="N787" s="88">
        <v>-10.663482</v>
      </c>
    </row>
    <row r="788" spans="2:14" x14ac:dyDescent="0.25">
      <c r="B788" s="88">
        <v>30150000000</v>
      </c>
      <c r="C788" s="88">
        <v>-9.5852327000000006</v>
      </c>
      <c r="M788" s="88">
        <v>30150000000</v>
      </c>
      <c r="N788" s="88">
        <v>-10.925418000000001</v>
      </c>
    </row>
    <row r="789" spans="2:14" x14ac:dyDescent="0.25">
      <c r="B789" s="88">
        <v>30300000000</v>
      </c>
      <c r="C789" s="88">
        <v>-9.8196496999999994</v>
      </c>
      <c r="M789" s="88">
        <v>30300000000</v>
      </c>
      <c r="N789" s="88">
        <v>-11.150176999999999</v>
      </c>
    </row>
    <row r="790" spans="2:14" x14ac:dyDescent="0.25">
      <c r="B790" s="88">
        <v>30450000000</v>
      </c>
      <c r="C790" s="88">
        <v>-10.014253999999999</v>
      </c>
      <c r="M790" s="88">
        <v>30450000000</v>
      </c>
      <c r="N790" s="88">
        <v>-11.478446</v>
      </c>
    </row>
    <row r="791" spans="2:14" x14ac:dyDescent="0.25">
      <c r="B791" s="88">
        <v>30600000000</v>
      </c>
      <c r="C791" s="88">
        <v>-10.107338</v>
      </c>
      <c r="M791" s="88">
        <v>30600000000</v>
      </c>
      <c r="N791" s="88">
        <v>-11.96106</v>
      </c>
    </row>
    <row r="792" spans="2:14" x14ac:dyDescent="0.25">
      <c r="B792" s="88">
        <v>30750000000</v>
      </c>
      <c r="C792" s="88">
        <v>-10.305630000000001</v>
      </c>
      <c r="M792" s="88">
        <v>30750000000</v>
      </c>
      <c r="N792" s="88">
        <v>-12.392607</v>
      </c>
    </row>
    <row r="793" spans="2:14" x14ac:dyDescent="0.25">
      <c r="B793" s="88">
        <v>30900000000</v>
      </c>
      <c r="C793" s="88">
        <v>-10.583295</v>
      </c>
      <c r="M793" s="88">
        <v>30900000000</v>
      </c>
      <c r="N793" s="88">
        <v>-12.838778</v>
      </c>
    </row>
    <row r="794" spans="2:14" x14ac:dyDescent="0.25">
      <c r="B794" s="88">
        <v>31050000000</v>
      </c>
      <c r="C794" s="88">
        <v>-10.895329</v>
      </c>
      <c r="M794" s="88">
        <v>31050000000</v>
      </c>
      <c r="N794" s="88">
        <v>-13.32555</v>
      </c>
    </row>
    <row r="795" spans="2:14" x14ac:dyDescent="0.25">
      <c r="B795" s="88">
        <v>31200000000</v>
      </c>
      <c r="C795" s="88">
        <v>-11.039619</v>
      </c>
      <c r="M795" s="88">
        <v>31200000000</v>
      </c>
      <c r="N795" s="88">
        <v>-13.825773</v>
      </c>
    </row>
    <row r="796" spans="2:14" x14ac:dyDescent="0.25">
      <c r="B796" s="88">
        <v>31350000000</v>
      </c>
      <c r="C796" s="88">
        <v>-11.107613000000001</v>
      </c>
      <c r="M796" s="88">
        <v>31350000000</v>
      </c>
      <c r="N796" s="88">
        <v>-14.404253000000001</v>
      </c>
    </row>
    <row r="797" spans="2:14" x14ac:dyDescent="0.25">
      <c r="B797" s="88">
        <v>31500000000</v>
      </c>
      <c r="C797" s="88">
        <v>-11.245168</v>
      </c>
      <c r="M797" s="88">
        <v>31500000000</v>
      </c>
      <c r="N797" s="88">
        <v>-15.051665</v>
      </c>
    </row>
    <row r="798" spans="2:14" x14ac:dyDescent="0.25">
      <c r="B798" s="88">
        <v>31650000000</v>
      </c>
      <c r="C798" s="88">
        <v>-11.345236999999999</v>
      </c>
      <c r="M798" s="88">
        <v>31650000000</v>
      </c>
      <c r="N798" s="88">
        <v>-15.812761</v>
      </c>
    </row>
    <row r="799" spans="2:14" x14ac:dyDescent="0.25">
      <c r="B799" s="88">
        <v>31800000000</v>
      </c>
      <c r="C799" s="88">
        <v>-11.524190000000001</v>
      </c>
      <c r="M799" s="88">
        <v>31800000000</v>
      </c>
      <c r="N799" s="88">
        <v>-16.633172999999999</v>
      </c>
    </row>
    <row r="800" spans="2:14" x14ac:dyDescent="0.25">
      <c r="B800" s="88">
        <v>31950000000</v>
      </c>
      <c r="C800" s="88">
        <v>-11.741721</v>
      </c>
      <c r="M800" s="88">
        <v>31950000000</v>
      </c>
      <c r="N800" s="88">
        <v>-17.415210999999999</v>
      </c>
    </row>
    <row r="801" spans="2:14" x14ac:dyDescent="0.25">
      <c r="B801" s="88">
        <v>32100000000</v>
      </c>
      <c r="C801" s="88">
        <v>-11.923882000000001</v>
      </c>
      <c r="M801" s="88">
        <v>32100000000</v>
      </c>
      <c r="N801" s="88">
        <v>-18.034452000000002</v>
      </c>
    </row>
    <row r="802" spans="2:14" x14ac:dyDescent="0.25">
      <c r="B802" s="88">
        <v>32250000000</v>
      </c>
      <c r="C802" s="88">
        <v>-12.074923</v>
      </c>
      <c r="M802" s="88">
        <v>32250000000</v>
      </c>
      <c r="N802" s="88">
        <v>-18.172356000000001</v>
      </c>
    </row>
    <row r="803" spans="2:14" x14ac:dyDescent="0.25">
      <c r="B803" s="88">
        <v>32400000000</v>
      </c>
      <c r="C803" s="88">
        <v>-12.17324</v>
      </c>
      <c r="M803" s="88">
        <v>32400000000</v>
      </c>
      <c r="N803" s="88">
        <v>-17.763849</v>
      </c>
    </row>
    <row r="804" spans="2:14" x14ac:dyDescent="0.25">
      <c r="B804" s="88">
        <v>32550000000</v>
      </c>
      <c r="C804" s="88">
        <v>-12.177609</v>
      </c>
      <c r="M804" s="88">
        <v>32550000000</v>
      </c>
      <c r="N804" s="88">
        <v>-16.980837000000001</v>
      </c>
    </row>
    <row r="805" spans="2:14" x14ac:dyDescent="0.25">
      <c r="B805" s="88">
        <v>32700000000</v>
      </c>
      <c r="C805" s="88">
        <v>-12.276215000000001</v>
      </c>
      <c r="M805" s="88">
        <v>32700000000</v>
      </c>
      <c r="N805" s="88">
        <v>-16.030479</v>
      </c>
    </row>
    <row r="806" spans="2:14" x14ac:dyDescent="0.25">
      <c r="B806" s="88">
        <v>32850000000</v>
      </c>
      <c r="C806" s="88">
        <v>-12.390954000000001</v>
      </c>
      <c r="M806" s="88">
        <v>32850000000</v>
      </c>
      <c r="N806" s="88">
        <v>-15.01535</v>
      </c>
    </row>
    <row r="807" spans="2:14" x14ac:dyDescent="0.25">
      <c r="B807" s="88">
        <v>33000000000</v>
      </c>
      <c r="C807" s="88">
        <v>-12.429853</v>
      </c>
      <c r="M807" s="88">
        <v>33000000000</v>
      </c>
      <c r="N807" s="88">
        <v>-14.059291</v>
      </c>
    </row>
    <row r="808" spans="2:14" x14ac:dyDescent="0.25">
      <c r="B808" s="88">
        <v>33150000000</v>
      </c>
      <c r="C808" s="88">
        <v>-12.488951999999999</v>
      </c>
      <c r="M808" s="88">
        <v>33150000000</v>
      </c>
      <c r="N808" s="88">
        <v>-13.242407</v>
      </c>
    </row>
    <row r="809" spans="2:14" x14ac:dyDescent="0.25">
      <c r="B809" s="88">
        <v>33300000000</v>
      </c>
      <c r="C809" s="88">
        <v>-12.543468000000001</v>
      </c>
      <c r="M809" s="88">
        <v>33300000000</v>
      </c>
      <c r="N809" s="88">
        <v>-12.663411999999999</v>
      </c>
    </row>
    <row r="810" spans="2:14" x14ac:dyDescent="0.25">
      <c r="B810" s="88">
        <v>33450000000</v>
      </c>
      <c r="C810" s="88">
        <v>-12.66855</v>
      </c>
      <c r="M810" s="88">
        <v>33450000000</v>
      </c>
      <c r="N810" s="88">
        <v>-12.187497</v>
      </c>
    </row>
    <row r="811" spans="2:14" x14ac:dyDescent="0.25">
      <c r="B811" s="88">
        <v>33600000000</v>
      </c>
      <c r="C811" s="88">
        <v>-12.802291</v>
      </c>
      <c r="M811" s="88">
        <v>33600000000</v>
      </c>
      <c r="N811" s="88">
        <v>-11.92347</v>
      </c>
    </row>
    <row r="812" spans="2:14" x14ac:dyDescent="0.25">
      <c r="B812" s="88">
        <v>33750000000</v>
      </c>
      <c r="C812" s="88">
        <v>-12.907511</v>
      </c>
      <c r="M812" s="88">
        <v>33750000000</v>
      </c>
      <c r="N812" s="88">
        <v>-11.657166</v>
      </c>
    </row>
    <row r="813" spans="2:14" x14ac:dyDescent="0.25">
      <c r="B813" s="88">
        <v>33900000000</v>
      </c>
      <c r="C813" s="88">
        <v>-13.000506</v>
      </c>
      <c r="M813" s="88">
        <v>33900000000</v>
      </c>
      <c r="N813" s="88">
        <v>-11.576981999999999</v>
      </c>
    </row>
    <row r="814" spans="2:14" x14ac:dyDescent="0.25">
      <c r="B814" s="88">
        <v>34050000000</v>
      </c>
      <c r="C814" s="88">
        <v>-13.177882</v>
      </c>
      <c r="M814" s="88">
        <v>34050000000</v>
      </c>
      <c r="N814" s="88">
        <v>-11.633658</v>
      </c>
    </row>
    <row r="815" spans="2:14" x14ac:dyDescent="0.25">
      <c r="B815" s="88">
        <v>34200000000</v>
      </c>
      <c r="C815" s="88">
        <v>-13.260111</v>
      </c>
      <c r="M815" s="88">
        <v>34200000000</v>
      </c>
      <c r="N815" s="88">
        <v>-11.572459</v>
      </c>
    </row>
    <row r="816" spans="2:14" x14ac:dyDescent="0.25">
      <c r="B816" s="88">
        <v>34350000000</v>
      </c>
      <c r="C816" s="88">
        <v>-13.454148</v>
      </c>
      <c r="M816" s="88">
        <v>34350000000</v>
      </c>
      <c r="N816" s="88">
        <v>-11.590548999999999</v>
      </c>
    </row>
    <row r="817" spans="2:14" x14ac:dyDescent="0.25">
      <c r="B817" s="88">
        <v>34500000000</v>
      </c>
      <c r="C817" s="88">
        <v>-13.442819</v>
      </c>
      <c r="M817" s="88">
        <v>34500000000</v>
      </c>
      <c r="N817" s="88">
        <v>-11.531871000000001</v>
      </c>
    </row>
    <row r="818" spans="2:14" x14ac:dyDescent="0.25">
      <c r="B818" s="88">
        <v>34650000000</v>
      </c>
      <c r="C818" s="88">
        <v>-13.211779</v>
      </c>
      <c r="M818" s="88">
        <v>34650000000</v>
      </c>
      <c r="N818" s="88">
        <v>-11.504298</v>
      </c>
    </row>
    <row r="819" spans="2:14" x14ac:dyDescent="0.25">
      <c r="B819" s="88">
        <v>34800000000</v>
      </c>
      <c r="C819" s="88">
        <v>-12.997472999999999</v>
      </c>
      <c r="M819" s="88">
        <v>34800000000</v>
      </c>
      <c r="N819" s="88">
        <v>-11.427682000000001</v>
      </c>
    </row>
    <row r="820" spans="2:14" x14ac:dyDescent="0.25">
      <c r="B820" s="88">
        <v>34950000000</v>
      </c>
      <c r="C820" s="88">
        <v>-12.923719999999999</v>
      </c>
      <c r="M820" s="88">
        <v>34950000000</v>
      </c>
      <c r="N820" s="88">
        <v>-11.368663</v>
      </c>
    </row>
    <row r="821" spans="2:14" x14ac:dyDescent="0.25">
      <c r="B821" s="88">
        <v>35100000000</v>
      </c>
      <c r="C821" s="88">
        <v>-12.862223999999999</v>
      </c>
      <c r="M821" s="88">
        <v>35100000000</v>
      </c>
      <c r="N821" s="88">
        <v>-11.298368</v>
      </c>
    </row>
    <row r="822" spans="2:14" x14ac:dyDescent="0.25">
      <c r="B822" s="88">
        <v>35250000000</v>
      </c>
      <c r="C822" s="88">
        <v>-12.892842</v>
      </c>
      <c r="M822" s="88">
        <v>35250000000</v>
      </c>
      <c r="N822" s="88">
        <v>-11.24206</v>
      </c>
    </row>
    <row r="823" spans="2:14" x14ac:dyDescent="0.25">
      <c r="B823" s="88">
        <v>35400000000</v>
      </c>
      <c r="C823" s="88">
        <v>-13.132652</v>
      </c>
      <c r="M823" s="88">
        <v>35400000000</v>
      </c>
      <c r="N823" s="88">
        <v>-11.215911</v>
      </c>
    </row>
    <row r="824" spans="2:14" x14ac:dyDescent="0.25">
      <c r="B824" s="88">
        <v>35550000000</v>
      </c>
      <c r="C824" s="88">
        <v>-13.382717</v>
      </c>
      <c r="M824" s="88">
        <v>35550000000</v>
      </c>
      <c r="N824" s="88">
        <v>-11.226214000000001</v>
      </c>
    </row>
    <row r="825" spans="2:14" x14ac:dyDescent="0.25">
      <c r="B825" s="88">
        <v>35700000000</v>
      </c>
      <c r="C825" s="88">
        <v>-13.739724000000001</v>
      </c>
      <c r="M825" s="88">
        <v>35700000000</v>
      </c>
      <c r="N825" s="88">
        <v>-11.303754</v>
      </c>
    </row>
    <row r="826" spans="2:14" x14ac:dyDescent="0.25">
      <c r="B826" s="88">
        <v>35850000000</v>
      </c>
      <c r="C826" s="88">
        <v>-14.00365</v>
      </c>
      <c r="M826" s="88">
        <v>35850000000</v>
      </c>
      <c r="N826" s="88">
        <v>-11.390776000000001</v>
      </c>
    </row>
    <row r="827" spans="2:14" x14ac:dyDescent="0.25">
      <c r="B827" s="88">
        <v>36000000000</v>
      </c>
      <c r="C827" s="88">
        <v>-14.408046000000001</v>
      </c>
      <c r="M827" s="88">
        <v>36000000000</v>
      </c>
      <c r="N827" s="88">
        <v>-11.548028</v>
      </c>
    </row>
    <row r="828" spans="2:14" x14ac:dyDescent="0.25">
      <c r="B828" s="88" t="s">
        <v>21</v>
      </c>
      <c r="M828" s="88" t="s">
        <v>21</v>
      </c>
    </row>
    <row r="831" spans="2:14" x14ac:dyDescent="0.25">
      <c r="B831" s="88" t="s">
        <v>24</v>
      </c>
      <c r="M831" s="88" t="s">
        <v>24</v>
      </c>
    </row>
    <row r="832" spans="2:14" x14ac:dyDescent="0.25">
      <c r="B832" s="88" t="s">
        <v>19</v>
      </c>
      <c r="C832" s="88" t="s">
        <v>287</v>
      </c>
      <c r="M832" s="88" t="s">
        <v>19</v>
      </c>
      <c r="N832" s="88" t="s">
        <v>287</v>
      </c>
    </row>
    <row r="833" spans="2:14" x14ac:dyDescent="0.25">
      <c r="B833" s="88">
        <v>6000000000</v>
      </c>
      <c r="C833" s="88">
        <v>-67.432091</v>
      </c>
      <c r="M833" s="88">
        <v>6000000000</v>
      </c>
      <c r="N833" s="88">
        <v>-93.798782000000003</v>
      </c>
    </row>
    <row r="834" spans="2:14" x14ac:dyDescent="0.25">
      <c r="B834" s="88">
        <v>6150000000</v>
      </c>
      <c r="C834" s="88">
        <v>-74.677383000000006</v>
      </c>
      <c r="M834" s="88">
        <v>6150000000</v>
      </c>
      <c r="N834" s="88">
        <v>-74.5886</v>
      </c>
    </row>
    <row r="835" spans="2:14" x14ac:dyDescent="0.25">
      <c r="B835" s="88">
        <v>6300000000</v>
      </c>
      <c r="C835" s="88">
        <v>-70.800528999999997</v>
      </c>
      <c r="M835" s="88">
        <v>6300000000</v>
      </c>
      <c r="N835" s="88">
        <v>-69.546691999999993</v>
      </c>
    </row>
    <row r="836" spans="2:14" x14ac:dyDescent="0.25">
      <c r="B836" s="88">
        <v>6450000000</v>
      </c>
      <c r="C836" s="88">
        <v>-67.988074999999995</v>
      </c>
      <c r="M836" s="88">
        <v>6450000000</v>
      </c>
      <c r="N836" s="88">
        <v>-66.580612000000002</v>
      </c>
    </row>
    <row r="837" spans="2:14" x14ac:dyDescent="0.25">
      <c r="B837" s="88">
        <v>6600000000</v>
      </c>
      <c r="C837" s="88">
        <v>-66.648169999999993</v>
      </c>
      <c r="M837" s="88">
        <v>6600000000</v>
      </c>
      <c r="N837" s="88">
        <v>-62.979354999999998</v>
      </c>
    </row>
    <row r="838" spans="2:14" x14ac:dyDescent="0.25">
      <c r="B838" s="88">
        <v>6750000000</v>
      </c>
      <c r="C838" s="88">
        <v>-63.499012</v>
      </c>
      <c r="M838" s="88">
        <v>6750000000</v>
      </c>
      <c r="N838" s="88">
        <v>-62.785674999999998</v>
      </c>
    </row>
    <row r="839" spans="2:14" x14ac:dyDescent="0.25">
      <c r="B839" s="88">
        <v>6900000000</v>
      </c>
      <c r="C839" s="88">
        <v>-60.725338000000001</v>
      </c>
      <c r="M839" s="88">
        <v>6900000000</v>
      </c>
      <c r="N839" s="88">
        <v>-59.959068000000002</v>
      </c>
    </row>
    <row r="840" spans="2:14" x14ac:dyDescent="0.25">
      <c r="B840" s="88">
        <v>7050000000</v>
      </c>
      <c r="C840" s="88">
        <v>-60.069659999999999</v>
      </c>
      <c r="M840" s="88">
        <v>7050000000</v>
      </c>
      <c r="N840" s="88">
        <v>-58.220481999999997</v>
      </c>
    </row>
    <row r="841" spans="2:14" x14ac:dyDescent="0.25">
      <c r="B841" s="88">
        <v>7200000000</v>
      </c>
      <c r="C841" s="88">
        <v>-57.755465999999998</v>
      </c>
      <c r="M841" s="88">
        <v>7200000000</v>
      </c>
      <c r="N841" s="88">
        <v>-55.150551</v>
      </c>
    </row>
    <row r="842" spans="2:14" x14ac:dyDescent="0.25">
      <c r="B842" s="88">
        <v>7350000000</v>
      </c>
      <c r="C842" s="88">
        <v>-55.838057999999997</v>
      </c>
      <c r="M842" s="88">
        <v>7350000000</v>
      </c>
      <c r="N842" s="88">
        <v>-53.383118000000003</v>
      </c>
    </row>
    <row r="843" spans="2:14" x14ac:dyDescent="0.25">
      <c r="B843" s="88">
        <v>7500000000</v>
      </c>
      <c r="C843" s="88">
        <v>-26.295849</v>
      </c>
      <c r="M843" s="88">
        <v>7500000000</v>
      </c>
      <c r="N843" s="88">
        <v>-31.255134999999999</v>
      </c>
    </row>
    <row r="844" spans="2:14" x14ac:dyDescent="0.25">
      <c r="B844" s="88">
        <v>7650000000</v>
      </c>
      <c r="C844" s="88">
        <v>-52.266216</v>
      </c>
      <c r="M844" s="88">
        <v>7650000000</v>
      </c>
      <c r="N844" s="88">
        <v>-49.286223999999997</v>
      </c>
    </row>
    <row r="845" spans="2:14" x14ac:dyDescent="0.25">
      <c r="B845" s="88">
        <v>7800000000</v>
      </c>
      <c r="C845" s="88">
        <v>-50.831271999999998</v>
      </c>
      <c r="M845" s="88">
        <v>7800000000</v>
      </c>
      <c r="N845" s="88">
        <v>-47.157913000000001</v>
      </c>
    </row>
    <row r="846" spans="2:14" x14ac:dyDescent="0.25">
      <c r="B846" s="88">
        <v>7950000000</v>
      </c>
      <c r="C846" s="88">
        <v>-49.017283999999997</v>
      </c>
      <c r="M846" s="88">
        <v>7950000000</v>
      </c>
      <c r="N846" s="88">
        <v>-45.042465</v>
      </c>
    </row>
    <row r="847" spans="2:14" x14ac:dyDescent="0.25">
      <c r="B847" s="88">
        <v>8100000000</v>
      </c>
      <c r="C847" s="88">
        <v>-47.266472</v>
      </c>
      <c r="M847" s="88">
        <v>8100000000</v>
      </c>
      <c r="N847" s="88">
        <v>-43.050514</v>
      </c>
    </row>
    <row r="848" spans="2:14" x14ac:dyDescent="0.25">
      <c r="B848" s="88">
        <v>8250000000</v>
      </c>
      <c r="C848" s="88">
        <v>-45.923786</v>
      </c>
      <c r="M848" s="88">
        <v>8250000000</v>
      </c>
      <c r="N848" s="88">
        <v>-40.817314000000003</v>
      </c>
    </row>
    <row r="849" spans="2:14" x14ac:dyDescent="0.25">
      <c r="B849" s="88">
        <v>8400000000</v>
      </c>
      <c r="C849" s="88">
        <v>-44.719951999999999</v>
      </c>
      <c r="M849" s="88">
        <v>8400000000</v>
      </c>
      <c r="N849" s="88">
        <v>-38.706051000000002</v>
      </c>
    </row>
    <row r="850" spans="2:14" x14ac:dyDescent="0.25">
      <c r="B850" s="88">
        <v>8550000000</v>
      </c>
      <c r="C850" s="88">
        <v>-43.483055</v>
      </c>
      <c r="M850" s="88">
        <v>8550000000</v>
      </c>
      <c r="N850" s="88">
        <v>-36.319954000000003</v>
      </c>
    </row>
    <row r="851" spans="2:14" x14ac:dyDescent="0.25">
      <c r="B851" s="88">
        <v>8700000000</v>
      </c>
      <c r="C851" s="88">
        <v>-42.141613</v>
      </c>
      <c r="M851" s="88">
        <v>8700000000</v>
      </c>
      <c r="N851" s="88">
        <v>-33.841617999999997</v>
      </c>
    </row>
    <row r="852" spans="2:14" x14ac:dyDescent="0.25">
      <c r="B852" s="88">
        <v>8850000000</v>
      </c>
      <c r="C852" s="88">
        <v>-40.881450999999998</v>
      </c>
      <c r="M852" s="88">
        <v>8850000000</v>
      </c>
      <c r="N852" s="88">
        <v>-31.516262000000001</v>
      </c>
    </row>
    <row r="853" spans="2:14" x14ac:dyDescent="0.25">
      <c r="B853" s="88">
        <v>9000000000</v>
      </c>
      <c r="C853" s="88">
        <v>-39.672961999999998</v>
      </c>
      <c r="M853" s="88">
        <v>9000000000</v>
      </c>
      <c r="N853" s="88">
        <v>-29.573664000000001</v>
      </c>
    </row>
    <row r="854" spans="2:14" x14ac:dyDescent="0.25">
      <c r="B854" s="88">
        <v>9150000000</v>
      </c>
      <c r="C854" s="88">
        <v>-38.545639000000001</v>
      </c>
      <c r="M854" s="88">
        <v>9150000000</v>
      </c>
      <c r="N854" s="88">
        <v>-27.504078</v>
      </c>
    </row>
    <row r="855" spans="2:14" x14ac:dyDescent="0.25">
      <c r="B855" s="88">
        <v>9300000000</v>
      </c>
      <c r="C855" s="88">
        <v>-37.123286999999998</v>
      </c>
      <c r="M855" s="88">
        <v>9300000000</v>
      </c>
      <c r="N855" s="88">
        <v>-23.178915</v>
      </c>
    </row>
    <row r="856" spans="2:14" x14ac:dyDescent="0.25">
      <c r="B856" s="88">
        <v>9450000000</v>
      </c>
      <c r="C856" s="88">
        <v>-34.823860000000003</v>
      </c>
      <c r="M856" s="88">
        <v>9450000000</v>
      </c>
      <c r="N856" s="88">
        <v>-19.752029</v>
      </c>
    </row>
    <row r="857" spans="2:14" x14ac:dyDescent="0.25">
      <c r="B857" s="88">
        <v>9600000000</v>
      </c>
      <c r="C857" s="88">
        <v>-34.007477000000002</v>
      </c>
      <c r="M857" s="88">
        <v>9600000000</v>
      </c>
      <c r="N857" s="88">
        <v>-17.665489000000001</v>
      </c>
    </row>
    <row r="858" spans="2:14" x14ac:dyDescent="0.25">
      <c r="B858" s="88">
        <v>9750000000</v>
      </c>
      <c r="C858" s="88">
        <v>-33.778191</v>
      </c>
      <c r="M858" s="88">
        <v>9750000000</v>
      </c>
      <c r="N858" s="88">
        <v>-15.739554999999999</v>
      </c>
    </row>
    <row r="859" spans="2:14" x14ac:dyDescent="0.25">
      <c r="B859" s="88">
        <v>9900000000</v>
      </c>
      <c r="C859" s="88">
        <v>-34.030223999999997</v>
      </c>
      <c r="M859" s="88">
        <v>9900000000</v>
      </c>
      <c r="N859" s="88">
        <v>-14.615402</v>
      </c>
    </row>
    <row r="860" spans="2:14" x14ac:dyDescent="0.25">
      <c r="B860" s="88">
        <v>10050000000</v>
      </c>
      <c r="C860" s="88">
        <v>-34.493755</v>
      </c>
      <c r="M860" s="88">
        <v>10050000000</v>
      </c>
      <c r="N860" s="88">
        <v>-14.463797</v>
      </c>
    </row>
    <row r="861" spans="2:14" x14ac:dyDescent="0.25">
      <c r="B861" s="88">
        <v>10200000000</v>
      </c>
      <c r="C861" s="88">
        <v>-33.121284000000003</v>
      </c>
      <c r="M861" s="88">
        <v>10200000000</v>
      </c>
      <c r="N861" s="88">
        <v>-13.07751</v>
      </c>
    </row>
    <row r="862" spans="2:14" x14ac:dyDescent="0.25">
      <c r="B862" s="88">
        <v>10350000000</v>
      </c>
      <c r="C862" s="88">
        <v>-34.115459000000001</v>
      </c>
      <c r="M862" s="88">
        <v>10350000000</v>
      </c>
      <c r="N862" s="88">
        <v>-12.43047</v>
      </c>
    </row>
    <row r="863" spans="2:14" x14ac:dyDescent="0.25">
      <c r="B863" s="88">
        <v>10500000000</v>
      </c>
      <c r="C863" s="88">
        <v>-39.599742999999997</v>
      </c>
      <c r="M863" s="88">
        <v>10500000000</v>
      </c>
      <c r="N863" s="88">
        <v>-29.220354</v>
      </c>
    </row>
    <row r="864" spans="2:14" x14ac:dyDescent="0.25">
      <c r="B864" s="88">
        <v>10650000000</v>
      </c>
      <c r="C864" s="88">
        <v>-39.170642999999998</v>
      </c>
      <c r="M864" s="88">
        <v>10650000000</v>
      </c>
      <c r="N864" s="88">
        <v>-28.831343</v>
      </c>
    </row>
    <row r="865" spans="2:14" x14ac:dyDescent="0.25">
      <c r="B865" s="88">
        <v>10800000000</v>
      </c>
      <c r="C865" s="88">
        <v>-38.998824999999997</v>
      </c>
      <c r="M865" s="88">
        <v>10800000000</v>
      </c>
      <c r="N865" s="88">
        <v>-27.797450999999999</v>
      </c>
    </row>
    <row r="866" spans="2:14" x14ac:dyDescent="0.25">
      <c r="B866" s="88">
        <v>10950000000</v>
      </c>
      <c r="C866" s="88">
        <v>-37.796546999999997</v>
      </c>
      <c r="M866" s="88">
        <v>10950000000</v>
      </c>
      <c r="N866" s="88">
        <v>-19.770606999999998</v>
      </c>
    </row>
    <row r="867" spans="2:14" x14ac:dyDescent="0.25">
      <c r="B867" s="88">
        <v>11100000000</v>
      </c>
      <c r="C867" s="88">
        <v>-33.827831000000003</v>
      </c>
      <c r="M867" s="88">
        <v>11100000000</v>
      </c>
      <c r="N867" s="88">
        <v>-10.458035000000001</v>
      </c>
    </row>
    <row r="868" spans="2:14" x14ac:dyDescent="0.25">
      <c r="B868" s="88">
        <v>11250000000</v>
      </c>
      <c r="C868" s="88">
        <v>-30.673853000000001</v>
      </c>
      <c r="M868" s="88">
        <v>11250000000</v>
      </c>
      <c r="N868" s="88">
        <v>-9.8387060000000002</v>
      </c>
    </row>
    <row r="869" spans="2:14" x14ac:dyDescent="0.25">
      <c r="B869" s="88">
        <v>11400000000</v>
      </c>
      <c r="C869" s="88">
        <v>-34.779384999999998</v>
      </c>
      <c r="M869" s="88">
        <v>11400000000</v>
      </c>
      <c r="N869" s="88">
        <v>-10.886359000000001</v>
      </c>
    </row>
    <row r="870" spans="2:14" x14ac:dyDescent="0.25">
      <c r="B870" s="88">
        <v>11550000000</v>
      </c>
      <c r="C870" s="88">
        <v>-33.142077999999998</v>
      </c>
      <c r="M870" s="88">
        <v>11550000000</v>
      </c>
      <c r="N870" s="88">
        <v>-10.324608</v>
      </c>
    </row>
    <row r="871" spans="2:14" x14ac:dyDescent="0.25">
      <c r="B871" s="88">
        <v>11700000000</v>
      </c>
      <c r="C871" s="88">
        <v>-33.991112000000001</v>
      </c>
      <c r="M871" s="88">
        <v>11700000000</v>
      </c>
      <c r="N871" s="88">
        <v>-10.737761000000001</v>
      </c>
    </row>
    <row r="872" spans="2:14" x14ac:dyDescent="0.25">
      <c r="B872" s="88">
        <v>11850000000</v>
      </c>
      <c r="C872" s="88">
        <v>-28.122350999999998</v>
      </c>
      <c r="M872" s="88">
        <v>11850000000</v>
      </c>
      <c r="N872" s="88">
        <v>-9.5874290000000002</v>
      </c>
    </row>
    <row r="873" spans="2:14" x14ac:dyDescent="0.25">
      <c r="B873" s="88">
        <v>12000000000</v>
      </c>
      <c r="C873" s="88">
        <v>-23.202631</v>
      </c>
      <c r="M873" s="88">
        <v>12000000000</v>
      </c>
      <c r="N873" s="88">
        <v>-9.1260195</v>
      </c>
    </row>
    <row r="874" spans="2:14" x14ac:dyDescent="0.25">
      <c r="B874" s="88">
        <v>12150000000</v>
      </c>
      <c r="C874" s="88">
        <v>-16.087603000000001</v>
      </c>
      <c r="M874" s="88">
        <v>12150000000</v>
      </c>
      <c r="N874" s="88">
        <v>-8.9121913999999993</v>
      </c>
    </row>
    <row r="875" spans="2:14" x14ac:dyDescent="0.25">
      <c r="B875" s="88">
        <v>12300000000</v>
      </c>
      <c r="C875" s="88">
        <v>-25.049679000000001</v>
      </c>
      <c r="M875" s="88">
        <v>12300000000</v>
      </c>
      <c r="N875" s="88">
        <v>-9.7203731999999992</v>
      </c>
    </row>
    <row r="876" spans="2:14" x14ac:dyDescent="0.25">
      <c r="B876" s="88">
        <v>12450000000</v>
      </c>
      <c r="C876" s="88">
        <v>-22.789809999999999</v>
      </c>
      <c r="M876" s="88">
        <v>12450000000</v>
      </c>
      <c r="N876" s="88">
        <v>-9.7755728000000008</v>
      </c>
    </row>
    <row r="877" spans="2:14" x14ac:dyDescent="0.25">
      <c r="B877" s="88">
        <v>12600000000</v>
      </c>
      <c r="C877" s="88">
        <v>-28.952508999999999</v>
      </c>
      <c r="M877" s="88">
        <v>12600000000</v>
      </c>
      <c r="N877" s="88">
        <v>-10.150126999999999</v>
      </c>
    </row>
    <row r="878" spans="2:14" x14ac:dyDescent="0.25">
      <c r="B878" s="88">
        <v>12750000000</v>
      </c>
      <c r="C878" s="88">
        <v>-15.492055000000001</v>
      </c>
      <c r="M878" s="88">
        <v>12750000000</v>
      </c>
      <c r="N878" s="88">
        <v>-9.3467531000000008</v>
      </c>
    </row>
    <row r="879" spans="2:14" x14ac:dyDescent="0.25">
      <c r="B879" s="88">
        <v>12900000000</v>
      </c>
      <c r="C879" s="88">
        <v>-12.374314</v>
      </c>
      <c r="M879" s="88">
        <v>12900000000</v>
      </c>
      <c r="N879" s="88">
        <v>-9.1785487999999997</v>
      </c>
    </row>
    <row r="880" spans="2:14" x14ac:dyDescent="0.25">
      <c r="B880" s="88">
        <v>13050000000</v>
      </c>
      <c r="C880" s="88">
        <v>-8.7243031999999996</v>
      </c>
      <c r="M880" s="88">
        <v>13050000000</v>
      </c>
      <c r="N880" s="88">
        <v>-8.3431168000000007</v>
      </c>
    </row>
    <row r="881" spans="2:14" x14ac:dyDescent="0.25">
      <c r="B881" s="88">
        <v>13200000000</v>
      </c>
      <c r="C881" s="88">
        <v>-8.6730412999999995</v>
      </c>
      <c r="M881" s="88">
        <v>13200000000</v>
      </c>
      <c r="N881" s="88">
        <v>-8.2828216999999995</v>
      </c>
    </row>
    <row r="882" spans="2:14" x14ac:dyDescent="0.25">
      <c r="B882" s="88">
        <v>13350000000</v>
      </c>
      <c r="C882" s="88">
        <v>-8.5518684</v>
      </c>
      <c r="M882" s="88">
        <v>13350000000</v>
      </c>
      <c r="N882" s="88">
        <v>-8.2430819999999994</v>
      </c>
    </row>
    <row r="883" spans="2:14" x14ac:dyDescent="0.25">
      <c r="B883" s="88">
        <v>13500000000</v>
      </c>
      <c r="C883" s="88">
        <v>-8.5484734000000007</v>
      </c>
      <c r="M883" s="88">
        <v>13500000000</v>
      </c>
      <c r="N883" s="88">
        <v>-8.2062396999999994</v>
      </c>
    </row>
    <row r="884" spans="2:14" x14ac:dyDescent="0.25">
      <c r="B884" s="88">
        <v>13650000000</v>
      </c>
      <c r="C884" s="88">
        <v>-8.4432945000000004</v>
      </c>
      <c r="M884" s="88">
        <v>13650000000</v>
      </c>
      <c r="N884" s="88">
        <v>-8.1610507999999999</v>
      </c>
    </row>
    <row r="885" spans="2:14" x14ac:dyDescent="0.25">
      <c r="B885" s="88">
        <v>13800000000</v>
      </c>
      <c r="C885" s="88">
        <v>-8.3567237999999993</v>
      </c>
      <c r="M885" s="88">
        <v>13800000000</v>
      </c>
      <c r="N885" s="88">
        <v>-8.1058187000000004</v>
      </c>
    </row>
    <row r="886" spans="2:14" x14ac:dyDescent="0.25">
      <c r="B886" s="88">
        <v>13950000000</v>
      </c>
      <c r="C886" s="88">
        <v>-8.2355318000000004</v>
      </c>
      <c r="M886" s="88">
        <v>13950000000</v>
      </c>
      <c r="N886" s="88">
        <v>-8.033042</v>
      </c>
    </row>
    <row r="887" spans="2:14" x14ac:dyDescent="0.25">
      <c r="B887" s="88">
        <v>14100000000</v>
      </c>
      <c r="C887" s="88">
        <v>-7.9367595</v>
      </c>
      <c r="M887" s="88">
        <v>14100000000</v>
      </c>
      <c r="N887" s="88">
        <v>-7.9183116</v>
      </c>
    </row>
    <row r="888" spans="2:14" x14ac:dyDescent="0.25">
      <c r="B888" s="88">
        <v>14250000000</v>
      </c>
      <c r="C888" s="88">
        <v>-7.3783193000000002</v>
      </c>
      <c r="M888" s="88">
        <v>14250000000</v>
      </c>
      <c r="N888" s="88">
        <v>-7.8860989000000004</v>
      </c>
    </row>
    <row r="889" spans="2:14" x14ac:dyDescent="0.25">
      <c r="B889" s="88">
        <v>14400000000</v>
      </c>
      <c r="C889" s="88">
        <v>-7.0166196999999997</v>
      </c>
      <c r="M889" s="88">
        <v>14400000000</v>
      </c>
      <c r="N889" s="88">
        <v>-7.8730625999999999</v>
      </c>
    </row>
    <row r="890" spans="2:14" x14ac:dyDescent="0.25">
      <c r="B890" s="88">
        <v>14550000000</v>
      </c>
      <c r="C890" s="88">
        <v>-6.9237437000000002</v>
      </c>
      <c r="M890" s="88">
        <v>14550000000</v>
      </c>
      <c r="N890" s="88">
        <v>-7.9418030000000002</v>
      </c>
    </row>
    <row r="891" spans="2:14" x14ac:dyDescent="0.25">
      <c r="B891" s="88">
        <v>14700000000</v>
      </c>
      <c r="C891" s="88">
        <v>-6.8976359</v>
      </c>
      <c r="M891" s="88">
        <v>14700000000</v>
      </c>
      <c r="N891" s="88">
        <v>-7.9388857000000002</v>
      </c>
    </row>
    <row r="892" spans="2:14" x14ac:dyDescent="0.25">
      <c r="B892" s="88">
        <v>14850000000</v>
      </c>
      <c r="C892" s="88">
        <v>-6.7260026999999996</v>
      </c>
      <c r="M892" s="88">
        <v>14850000000</v>
      </c>
      <c r="N892" s="88">
        <v>-7.8929137999999996</v>
      </c>
    </row>
    <row r="893" spans="2:14" x14ac:dyDescent="0.25">
      <c r="B893" s="88">
        <v>15000000000</v>
      </c>
      <c r="C893" s="88">
        <v>-6.8205179999999999</v>
      </c>
      <c r="M893" s="88">
        <v>15000000000</v>
      </c>
      <c r="N893" s="88">
        <v>-7.9709019999999997</v>
      </c>
    </row>
    <row r="894" spans="2:14" x14ac:dyDescent="0.25">
      <c r="B894" s="88">
        <v>15150000000</v>
      </c>
      <c r="C894" s="88">
        <v>-6.6277504</v>
      </c>
      <c r="M894" s="88">
        <v>15150000000</v>
      </c>
      <c r="N894" s="88">
        <v>-7.9391489000000002</v>
      </c>
    </row>
    <row r="895" spans="2:14" x14ac:dyDescent="0.25">
      <c r="B895" s="88">
        <v>15300000000</v>
      </c>
      <c r="C895" s="88">
        <v>-6.5719285000000003</v>
      </c>
      <c r="M895" s="88">
        <v>15300000000</v>
      </c>
      <c r="N895" s="88">
        <v>-7.9602284000000001</v>
      </c>
    </row>
    <row r="896" spans="2:14" x14ac:dyDescent="0.25">
      <c r="B896" s="88">
        <v>15450000000</v>
      </c>
      <c r="C896" s="88">
        <v>-6.6510973</v>
      </c>
      <c r="M896" s="88">
        <v>15450000000</v>
      </c>
      <c r="N896" s="88">
        <v>-7.9694365999999999</v>
      </c>
    </row>
    <row r="897" spans="2:14" x14ac:dyDescent="0.25">
      <c r="B897" s="88">
        <v>15600000000</v>
      </c>
      <c r="C897" s="88">
        <v>-6.7887497000000003</v>
      </c>
      <c r="M897" s="88">
        <v>15600000000</v>
      </c>
      <c r="N897" s="88">
        <v>-8.0137748999999996</v>
      </c>
    </row>
    <row r="898" spans="2:14" x14ac:dyDescent="0.25">
      <c r="B898" s="88">
        <v>15750000000</v>
      </c>
      <c r="C898" s="88">
        <v>-6.9253941000000001</v>
      </c>
      <c r="M898" s="88">
        <v>15750000000</v>
      </c>
      <c r="N898" s="88">
        <v>-8.0604124000000006</v>
      </c>
    </row>
    <row r="899" spans="2:14" x14ac:dyDescent="0.25">
      <c r="B899" s="88">
        <v>15900000000</v>
      </c>
      <c r="C899" s="88">
        <v>-7.1545224000000003</v>
      </c>
      <c r="M899" s="88">
        <v>15900000000</v>
      </c>
      <c r="N899" s="88">
        <v>-8.1885653000000005</v>
      </c>
    </row>
    <row r="900" spans="2:14" x14ac:dyDescent="0.25">
      <c r="B900" s="88">
        <v>16050000000</v>
      </c>
      <c r="C900" s="88">
        <v>-7.0865501999999996</v>
      </c>
      <c r="M900" s="88">
        <v>16050000000</v>
      </c>
      <c r="N900" s="88">
        <v>-8.3232421999999993</v>
      </c>
    </row>
    <row r="901" spans="2:14" x14ac:dyDescent="0.25">
      <c r="B901" s="88">
        <v>16200000000</v>
      </c>
      <c r="C901" s="88">
        <v>-7.2646331999999996</v>
      </c>
      <c r="M901" s="88">
        <v>16200000000</v>
      </c>
      <c r="N901" s="88">
        <v>-8.5520028999999997</v>
      </c>
    </row>
    <row r="902" spans="2:14" x14ac:dyDescent="0.25">
      <c r="B902" s="88">
        <v>16350000000</v>
      </c>
      <c r="C902" s="88">
        <v>-7.4936657000000002</v>
      </c>
      <c r="M902" s="88">
        <v>16350000000</v>
      </c>
      <c r="N902" s="88">
        <v>-8.8449887999999994</v>
      </c>
    </row>
    <row r="903" spans="2:14" x14ac:dyDescent="0.25">
      <c r="B903" s="88">
        <v>16500000000</v>
      </c>
      <c r="C903" s="88">
        <v>-7.7645682999999996</v>
      </c>
      <c r="M903" s="88">
        <v>16500000000</v>
      </c>
      <c r="N903" s="88">
        <v>-9.1822833999999993</v>
      </c>
    </row>
    <row r="904" spans="2:14" x14ac:dyDescent="0.25">
      <c r="B904" s="88">
        <v>16650000000</v>
      </c>
      <c r="C904" s="88">
        <v>-8.3345231999999996</v>
      </c>
      <c r="M904" s="88">
        <v>16650000000</v>
      </c>
      <c r="N904" s="88">
        <v>-9.5882111000000005</v>
      </c>
    </row>
    <row r="905" spans="2:14" x14ac:dyDescent="0.25">
      <c r="B905" s="88">
        <v>16800000000</v>
      </c>
      <c r="C905" s="88">
        <v>-8.6322489000000004</v>
      </c>
      <c r="M905" s="88">
        <v>16800000000</v>
      </c>
      <c r="N905" s="88">
        <v>-9.9142685000000004</v>
      </c>
    </row>
    <row r="906" spans="2:14" x14ac:dyDescent="0.25">
      <c r="B906" s="88">
        <v>16950000000</v>
      </c>
      <c r="C906" s="88">
        <v>-9.0916443000000005</v>
      </c>
      <c r="M906" s="88">
        <v>16950000000</v>
      </c>
      <c r="N906" s="88">
        <v>-10.244218</v>
      </c>
    </row>
    <row r="907" spans="2:14" x14ac:dyDescent="0.25">
      <c r="B907" s="88">
        <v>17100000000</v>
      </c>
      <c r="C907" s="88">
        <v>-9.0895805000000003</v>
      </c>
      <c r="M907" s="88">
        <v>17100000000</v>
      </c>
      <c r="N907" s="88">
        <v>-10.406072</v>
      </c>
    </row>
    <row r="908" spans="2:14" x14ac:dyDescent="0.25">
      <c r="B908" s="88">
        <v>17250000000</v>
      </c>
      <c r="C908" s="88">
        <v>-8.9658765999999996</v>
      </c>
      <c r="M908" s="88">
        <v>17250000000</v>
      </c>
      <c r="N908" s="88">
        <v>-10.523517</v>
      </c>
    </row>
    <row r="909" spans="2:14" x14ac:dyDescent="0.25">
      <c r="B909" s="88">
        <v>17400000000</v>
      </c>
      <c r="C909" s="88">
        <v>-9.3745413000000006</v>
      </c>
      <c r="M909" s="88">
        <v>17400000000</v>
      </c>
      <c r="N909" s="88">
        <v>-10.723770999999999</v>
      </c>
    </row>
    <row r="910" spans="2:14" x14ac:dyDescent="0.25">
      <c r="B910" s="88">
        <v>17550000000</v>
      </c>
      <c r="C910" s="88">
        <v>-9.6019745000000007</v>
      </c>
      <c r="M910" s="88">
        <v>17550000000</v>
      </c>
      <c r="N910" s="88">
        <v>-10.905059</v>
      </c>
    </row>
    <row r="911" spans="2:14" x14ac:dyDescent="0.25">
      <c r="B911" s="88">
        <v>17700000000</v>
      </c>
      <c r="C911" s="88">
        <v>-9.4747781999999994</v>
      </c>
      <c r="M911" s="88">
        <v>17700000000</v>
      </c>
      <c r="N911" s="88">
        <v>-11.012938</v>
      </c>
    </row>
    <row r="912" spans="2:14" x14ac:dyDescent="0.25">
      <c r="B912" s="88">
        <v>17850000000</v>
      </c>
      <c r="C912" s="88">
        <v>-9.3791475000000002</v>
      </c>
      <c r="M912" s="88">
        <v>17850000000</v>
      </c>
      <c r="N912" s="88">
        <v>-11.084433000000001</v>
      </c>
    </row>
    <row r="913" spans="2:14" x14ac:dyDescent="0.25">
      <c r="B913" s="88">
        <v>18000000000</v>
      </c>
      <c r="C913" s="88">
        <v>-9.3398380000000003</v>
      </c>
      <c r="M913" s="88">
        <v>18000000000</v>
      </c>
      <c r="N913" s="88">
        <v>-11.093354</v>
      </c>
    </row>
    <row r="914" spans="2:14" x14ac:dyDescent="0.25">
      <c r="B914" s="88">
        <v>18150000000</v>
      </c>
      <c r="C914" s="88">
        <v>-9.1807689999999997</v>
      </c>
      <c r="M914" s="88">
        <v>18150000000</v>
      </c>
      <c r="N914" s="88">
        <v>-11.011651000000001</v>
      </c>
    </row>
    <row r="915" spans="2:14" x14ac:dyDescent="0.25">
      <c r="B915" s="88">
        <v>18300000000</v>
      </c>
      <c r="C915" s="88">
        <v>-9.3043078999999995</v>
      </c>
      <c r="M915" s="88">
        <v>18300000000</v>
      </c>
      <c r="N915" s="88">
        <v>-11.021915999999999</v>
      </c>
    </row>
    <row r="916" spans="2:14" x14ac:dyDescent="0.25">
      <c r="B916" s="88">
        <v>18450000000</v>
      </c>
      <c r="C916" s="88">
        <v>-9.4033136000000006</v>
      </c>
      <c r="M916" s="88">
        <v>18450000000</v>
      </c>
      <c r="N916" s="88">
        <v>-11.180292</v>
      </c>
    </row>
    <row r="917" spans="2:14" x14ac:dyDescent="0.25">
      <c r="B917" s="88">
        <v>18600000000</v>
      </c>
      <c r="C917" s="88">
        <v>-9.2215489999999996</v>
      </c>
      <c r="M917" s="88">
        <v>18600000000</v>
      </c>
      <c r="N917" s="88">
        <v>-11.227342999999999</v>
      </c>
    </row>
    <row r="918" spans="2:14" x14ac:dyDescent="0.25">
      <c r="B918" s="88">
        <v>18750000000</v>
      </c>
      <c r="C918" s="88">
        <v>-9.1659965999999997</v>
      </c>
      <c r="M918" s="88">
        <v>18750000000</v>
      </c>
      <c r="N918" s="88">
        <v>-11.172742</v>
      </c>
    </row>
    <row r="919" spans="2:14" x14ac:dyDescent="0.25">
      <c r="B919" s="88">
        <v>18900000000</v>
      </c>
      <c r="C919" s="88">
        <v>-9.1514462999999999</v>
      </c>
      <c r="M919" s="88">
        <v>18900000000</v>
      </c>
      <c r="N919" s="88">
        <v>-11.095713999999999</v>
      </c>
    </row>
    <row r="920" spans="2:14" x14ac:dyDescent="0.25">
      <c r="B920" s="88">
        <v>19050000000</v>
      </c>
      <c r="C920" s="88">
        <v>-9.1999750000000002</v>
      </c>
      <c r="M920" s="88">
        <v>19050000000</v>
      </c>
      <c r="N920" s="88">
        <v>-11.103020000000001</v>
      </c>
    </row>
    <row r="921" spans="2:14" x14ac:dyDescent="0.25">
      <c r="B921" s="88">
        <v>19200000000</v>
      </c>
      <c r="C921" s="88">
        <v>-9.0535411999999997</v>
      </c>
      <c r="M921" s="88">
        <v>19200000000</v>
      </c>
      <c r="N921" s="88">
        <v>-10.858639999999999</v>
      </c>
    </row>
    <row r="922" spans="2:14" x14ac:dyDescent="0.25">
      <c r="B922" s="88">
        <v>19350000000</v>
      </c>
      <c r="C922" s="88">
        <v>-9.2364998000000007</v>
      </c>
      <c r="M922" s="88">
        <v>19350000000</v>
      </c>
      <c r="N922" s="88">
        <v>-10.702229000000001</v>
      </c>
    </row>
    <row r="923" spans="2:14" x14ac:dyDescent="0.25">
      <c r="B923" s="88">
        <v>19500000000</v>
      </c>
      <c r="C923" s="88">
        <v>-9.3343457999999995</v>
      </c>
      <c r="M923" s="88">
        <v>19500000000</v>
      </c>
      <c r="N923" s="88">
        <v>-10.556089</v>
      </c>
    </row>
    <row r="924" spans="2:14" x14ac:dyDescent="0.25">
      <c r="B924" s="88">
        <v>19650000000</v>
      </c>
      <c r="C924" s="88">
        <v>-9.4055405000000007</v>
      </c>
      <c r="M924" s="88">
        <v>19650000000</v>
      </c>
      <c r="N924" s="88">
        <v>-10.443811</v>
      </c>
    </row>
    <row r="925" spans="2:14" x14ac:dyDescent="0.25">
      <c r="B925" s="88">
        <v>19800000000</v>
      </c>
      <c r="C925" s="88">
        <v>-9.5836287000000002</v>
      </c>
      <c r="M925" s="88">
        <v>19800000000</v>
      </c>
      <c r="N925" s="88">
        <v>-10.369736</v>
      </c>
    </row>
    <row r="926" spans="2:14" x14ac:dyDescent="0.25">
      <c r="B926" s="88">
        <v>19950000000</v>
      </c>
      <c r="C926" s="88">
        <v>-9.5468577999999997</v>
      </c>
      <c r="M926" s="88">
        <v>19950000000</v>
      </c>
      <c r="N926" s="88">
        <v>-10.270994</v>
      </c>
    </row>
    <row r="927" spans="2:14" x14ac:dyDescent="0.25">
      <c r="B927" s="88">
        <v>20100000000</v>
      </c>
      <c r="C927" s="88">
        <v>-9.4421225</v>
      </c>
      <c r="M927" s="88">
        <v>20100000000</v>
      </c>
      <c r="N927" s="88">
        <v>-10.111701</v>
      </c>
    </row>
    <row r="928" spans="2:14" x14ac:dyDescent="0.25">
      <c r="B928" s="88">
        <v>20250000000</v>
      </c>
      <c r="C928" s="88">
        <v>-9.6320399999999999</v>
      </c>
      <c r="M928" s="88">
        <v>20250000000</v>
      </c>
      <c r="N928" s="88">
        <v>-10.04781</v>
      </c>
    </row>
    <row r="929" spans="2:14" x14ac:dyDescent="0.25">
      <c r="B929" s="88">
        <v>20400000000</v>
      </c>
      <c r="C929" s="88">
        <v>-9.4248580999999998</v>
      </c>
      <c r="M929" s="88">
        <v>20400000000</v>
      </c>
      <c r="N929" s="88">
        <v>-9.9601374000000007</v>
      </c>
    </row>
    <row r="930" spans="2:14" x14ac:dyDescent="0.25">
      <c r="B930" s="88">
        <v>20550000000</v>
      </c>
      <c r="C930" s="88">
        <v>-9.2126626999999992</v>
      </c>
      <c r="M930" s="88">
        <v>20550000000</v>
      </c>
      <c r="N930" s="88">
        <v>-9.7437286000000007</v>
      </c>
    </row>
    <row r="931" spans="2:14" x14ac:dyDescent="0.25">
      <c r="B931" s="88">
        <v>20700000000</v>
      </c>
      <c r="C931" s="88">
        <v>-9.1429767999999996</v>
      </c>
      <c r="M931" s="88">
        <v>20700000000</v>
      </c>
      <c r="N931" s="88">
        <v>-9.7856178000000007</v>
      </c>
    </row>
    <row r="932" spans="2:14" x14ac:dyDescent="0.25">
      <c r="B932" s="88">
        <v>20850000000</v>
      </c>
      <c r="C932" s="88">
        <v>-8.9774674999999995</v>
      </c>
      <c r="M932" s="88">
        <v>20850000000</v>
      </c>
      <c r="N932" s="88">
        <v>-9.7211666000000001</v>
      </c>
    </row>
    <row r="933" spans="2:14" x14ac:dyDescent="0.25">
      <c r="B933" s="88">
        <v>21000000000</v>
      </c>
      <c r="C933" s="88">
        <v>-9.0453910999999998</v>
      </c>
      <c r="M933" s="88">
        <v>21000000000</v>
      </c>
      <c r="N933" s="88">
        <v>-9.6384267999999995</v>
      </c>
    </row>
    <row r="934" spans="2:14" x14ac:dyDescent="0.25">
      <c r="B934" s="88">
        <v>21150000000</v>
      </c>
      <c r="C934" s="88">
        <v>-8.8793696999999998</v>
      </c>
      <c r="M934" s="88">
        <v>21150000000</v>
      </c>
      <c r="N934" s="88">
        <v>-9.5207958000000001</v>
      </c>
    </row>
    <row r="935" spans="2:14" x14ac:dyDescent="0.25">
      <c r="B935" s="88">
        <v>21300000000</v>
      </c>
      <c r="C935" s="88">
        <v>-8.9178847999999995</v>
      </c>
      <c r="M935" s="88">
        <v>21300000000</v>
      </c>
      <c r="N935" s="88">
        <v>-9.3019409</v>
      </c>
    </row>
    <row r="936" spans="2:14" x14ac:dyDescent="0.25">
      <c r="B936" s="88">
        <v>21450000000</v>
      </c>
      <c r="C936" s="88">
        <v>-8.9580450000000003</v>
      </c>
      <c r="M936" s="88">
        <v>21450000000</v>
      </c>
      <c r="N936" s="88">
        <v>-9.2142190999999993</v>
      </c>
    </row>
    <row r="937" spans="2:14" x14ac:dyDescent="0.25">
      <c r="B937" s="88">
        <v>21600000000</v>
      </c>
      <c r="C937" s="88">
        <v>-9.0047770000000007</v>
      </c>
      <c r="M937" s="88">
        <v>21600000000</v>
      </c>
      <c r="N937" s="88">
        <v>-9.0791397000000007</v>
      </c>
    </row>
    <row r="938" spans="2:14" x14ac:dyDescent="0.25">
      <c r="B938" s="88">
        <v>21750000000</v>
      </c>
      <c r="C938" s="88">
        <v>-9.1515512000000001</v>
      </c>
      <c r="M938" s="88">
        <v>21750000000</v>
      </c>
      <c r="N938" s="88">
        <v>-9.0442581000000004</v>
      </c>
    </row>
    <row r="939" spans="2:14" x14ac:dyDescent="0.25">
      <c r="B939" s="88">
        <v>21900000000</v>
      </c>
      <c r="C939" s="88">
        <v>-9.2186126999999995</v>
      </c>
      <c r="M939" s="88">
        <v>21900000000</v>
      </c>
      <c r="N939" s="88">
        <v>-9.0103253999999993</v>
      </c>
    </row>
    <row r="940" spans="2:14" x14ac:dyDescent="0.25">
      <c r="B940" s="88">
        <v>22050000000</v>
      </c>
      <c r="C940" s="88">
        <v>-9.4281548999999991</v>
      </c>
      <c r="M940" s="88">
        <v>22050000000</v>
      </c>
      <c r="N940" s="88">
        <v>-9.0071869000000007</v>
      </c>
    </row>
    <row r="941" spans="2:14" x14ac:dyDescent="0.25">
      <c r="B941" s="88">
        <v>22200000000</v>
      </c>
      <c r="C941" s="88">
        <v>-9.3952302999999997</v>
      </c>
      <c r="M941" s="88">
        <v>22200000000</v>
      </c>
      <c r="N941" s="88">
        <v>-8.969614</v>
      </c>
    </row>
    <row r="942" spans="2:14" x14ac:dyDescent="0.25">
      <c r="B942" s="88">
        <v>22350000000</v>
      </c>
      <c r="C942" s="88">
        <v>-9.4963759999999997</v>
      </c>
      <c r="M942" s="88">
        <v>22350000000</v>
      </c>
      <c r="N942" s="88">
        <v>-9.0361823999999995</v>
      </c>
    </row>
    <row r="943" spans="2:14" x14ac:dyDescent="0.25">
      <c r="B943" s="88">
        <v>22500000000</v>
      </c>
      <c r="C943" s="88">
        <v>-9.3703889999999994</v>
      </c>
      <c r="M943" s="88">
        <v>22500000000</v>
      </c>
      <c r="N943" s="88">
        <v>-9.1478195000000007</v>
      </c>
    </row>
    <row r="944" spans="2:14" x14ac:dyDescent="0.25">
      <c r="B944" s="88">
        <v>22650000000</v>
      </c>
      <c r="C944" s="88">
        <v>-9.2753487000000003</v>
      </c>
      <c r="M944" s="88">
        <v>22650000000</v>
      </c>
      <c r="N944" s="88">
        <v>-9.1519670000000009</v>
      </c>
    </row>
    <row r="945" spans="2:14" x14ac:dyDescent="0.25">
      <c r="B945" s="88">
        <v>22800000000</v>
      </c>
      <c r="C945" s="88">
        <v>-9.0454472999999993</v>
      </c>
      <c r="M945" s="88">
        <v>22800000000</v>
      </c>
      <c r="N945" s="88">
        <v>-9.2358828000000006</v>
      </c>
    </row>
    <row r="946" spans="2:14" x14ac:dyDescent="0.25">
      <c r="B946" s="88">
        <v>22950000000</v>
      </c>
      <c r="C946" s="88">
        <v>-8.7649802999999995</v>
      </c>
      <c r="M946" s="88">
        <v>22950000000</v>
      </c>
      <c r="N946" s="88">
        <v>-9.1899300000000004</v>
      </c>
    </row>
    <row r="947" spans="2:14" x14ac:dyDescent="0.25">
      <c r="B947" s="88">
        <v>23100000000</v>
      </c>
      <c r="C947" s="88">
        <v>-8.7035245999999997</v>
      </c>
      <c r="M947" s="88">
        <v>23100000000</v>
      </c>
      <c r="N947" s="88">
        <v>-9.1828623</v>
      </c>
    </row>
    <row r="948" spans="2:14" x14ac:dyDescent="0.25">
      <c r="B948" s="88">
        <v>23250000000</v>
      </c>
      <c r="C948" s="88">
        <v>-8.4192028000000008</v>
      </c>
      <c r="M948" s="88">
        <v>23250000000</v>
      </c>
      <c r="N948" s="88">
        <v>-9.1897038999999996</v>
      </c>
    </row>
    <row r="949" spans="2:14" x14ac:dyDescent="0.25">
      <c r="B949" s="88">
        <v>23400000000</v>
      </c>
      <c r="C949" s="88">
        <v>-8.3266410999999998</v>
      </c>
      <c r="M949" s="88">
        <v>23400000000</v>
      </c>
      <c r="N949" s="88">
        <v>-9.1657504999999997</v>
      </c>
    </row>
    <row r="950" spans="2:14" x14ac:dyDescent="0.25">
      <c r="B950" s="88">
        <v>23550000000</v>
      </c>
      <c r="C950" s="88">
        <v>-8.1593657000000004</v>
      </c>
      <c r="M950" s="88">
        <v>23550000000</v>
      </c>
      <c r="N950" s="88">
        <v>-9.3533278000000006</v>
      </c>
    </row>
    <row r="951" spans="2:14" x14ac:dyDescent="0.25">
      <c r="B951" s="88">
        <v>23700000000</v>
      </c>
      <c r="C951" s="88">
        <v>-8.1595096999999992</v>
      </c>
      <c r="M951" s="88">
        <v>23700000000</v>
      </c>
      <c r="N951" s="88">
        <v>-9.3060750999999993</v>
      </c>
    </row>
    <row r="952" spans="2:14" x14ac:dyDescent="0.25">
      <c r="B952" s="88">
        <v>23850000000</v>
      </c>
      <c r="C952" s="88">
        <v>-8.1214341999999995</v>
      </c>
      <c r="M952" s="88">
        <v>23850000000</v>
      </c>
      <c r="N952" s="88">
        <v>-9.4452046999999997</v>
      </c>
    </row>
    <row r="953" spans="2:14" x14ac:dyDescent="0.25">
      <c r="B953" s="88">
        <v>24000000000</v>
      </c>
      <c r="C953" s="88">
        <v>-8.0404882000000004</v>
      </c>
      <c r="M953" s="88">
        <v>24000000000</v>
      </c>
      <c r="N953" s="88">
        <v>-9.5582027000000007</v>
      </c>
    </row>
    <row r="954" spans="2:14" x14ac:dyDescent="0.25">
      <c r="B954" s="88">
        <v>24150000000</v>
      </c>
      <c r="C954" s="88">
        <v>-8.1189889999999991</v>
      </c>
      <c r="M954" s="88">
        <v>24150000000</v>
      </c>
      <c r="N954" s="88">
        <v>-9.7026005000000008</v>
      </c>
    </row>
    <row r="955" spans="2:14" x14ac:dyDescent="0.25">
      <c r="B955" s="88">
        <v>24300000000</v>
      </c>
      <c r="C955" s="88">
        <v>-8.1778946000000001</v>
      </c>
      <c r="M955" s="88">
        <v>24300000000</v>
      </c>
      <c r="N955" s="88">
        <v>-9.9575013999999999</v>
      </c>
    </row>
    <row r="956" spans="2:14" x14ac:dyDescent="0.25">
      <c r="B956" s="88">
        <v>24450000000</v>
      </c>
      <c r="C956" s="88">
        <v>-8.3647766000000008</v>
      </c>
      <c r="M956" s="88">
        <v>24450000000</v>
      </c>
      <c r="N956" s="88">
        <v>-9.9985800000000005</v>
      </c>
    </row>
    <row r="957" spans="2:14" x14ac:dyDescent="0.25">
      <c r="B957" s="88">
        <v>24600000000</v>
      </c>
      <c r="C957" s="88">
        <v>-8.3855553</v>
      </c>
      <c r="M957" s="88">
        <v>24600000000</v>
      </c>
      <c r="N957" s="88">
        <v>-10.173396</v>
      </c>
    </row>
    <row r="958" spans="2:14" x14ac:dyDescent="0.25">
      <c r="B958" s="88">
        <v>24750000000</v>
      </c>
      <c r="C958" s="88">
        <v>-8.5500773999999993</v>
      </c>
      <c r="M958" s="88">
        <v>24750000000</v>
      </c>
      <c r="N958" s="88">
        <v>-10.361026000000001</v>
      </c>
    </row>
    <row r="959" spans="2:14" x14ac:dyDescent="0.25">
      <c r="B959" s="88">
        <v>24900000000</v>
      </c>
      <c r="C959" s="88">
        <v>-8.5768603999999993</v>
      </c>
      <c r="M959" s="88">
        <v>24900000000</v>
      </c>
      <c r="N959" s="88">
        <v>-10.635099</v>
      </c>
    </row>
    <row r="960" spans="2:14" x14ac:dyDescent="0.25">
      <c r="B960" s="88">
        <v>25050000000</v>
      </c>
      <c r="C960" s="88">
        <v>-8.5117474000000009</v>
      </c>
      <c r="M960" s="88">
        <v>25050000000</v>
      </c>
      <c r="N960" s="88">
        <v>-10.897145999999999</v>
      </c>
    </row>
    <row r="961" spans="2:14" x14ac:dyDescent="0.25">
      <c r="B961" s="88">
        <v>25200000000</v>
      </c>
      <c r="C961" s="88">
        <v>-8.6660728000000002</v>
      </c>
      <c r="M961" s="88">
        <v>25200000000</v>
      </c>
      <c r="N961" s="88">
        <v>-11.034599</v>
      </c>
    </row>
    <row r="962" spans="2:14" x14ac:dyDescent="0.25">
      <c r="B962" s="88">
        <v>25350000000</v>
      </c>
      <c r="C962" s="88">
        <v>-8.7750359000000007</v>
      </c>
      <c r="M962" s="88">
        <v>25350000000</v>
      </c>
      <c r="N962" s="88">
        <v>-11.006411999999999</v>
      </c>
    </row>
    <row r="963" spans="2:14" x14ac:dyDescent="0.25">
      <c r="B963" s="88">
        <v>25500000000</v>
      </c>
      <c r="C963" s="88">
        <v>-8.7768984000000003</v>
      </c>
      <c r="M963" s="88">
        <v>25500000000</v>
      </c>
      <c r="N963" s="88">
        <v>-10.92224</v>
      </c>
    </row>
    <row r="964" spans="2:14" x14ac:dyDescent="0.25">
      <c r="B964" s="88">
        <v>25650000000</v>
      </c>
      <c r="C964" s="88">
        <v>-8.7261609999999994</v>
      </c>
      <c r="M964" s="88">
        <v>25650000000</v>
      </c>
      <c r="N964" s="88">
        <v>-10.779961</v>
      </c>
    </row>
    <row r="965" spans="2:14" x14ac:dyDescent="0.25">
      <c r="B965" s="88">
        <v>25800000000</v>
      </c>
      <c r="C965" s="88">
        <v>-8.6853981000000005</v>
      </c>
      <c r="M965" s="88">
        <v>25800000000</v>
      </c>
      <c r="N965" s="88">
        <v>-10.696495000000001</v>
      </c>
    </row>
    <row r="966" spans="2:14" x14ac:dyDescent="0.25">
      <c r="B966" s="88">
        <v>25950000000</v>
      </c>
      <c r="C966" s="88">
        <v>-8.3550453000000005</v>
      </c>
      <c r="M966" s="88">
        <v>25950000000</v>
      </c>
      <c r="N966" s="88">
        <v>-10.781442</v>
      </c>
    </row>
    <row r="967" spans="2:14" x14ac:dyDescent="0.25">
      <c r="B967" s="88">
        <v>26100000000</v>
      </c>
      <c r="C967" s="88">
        <v>-8.2289972000000002</v>
      </c>
      <c r="M967" s="88">
        <v>26100000000</v>
      </c>
      <c r="N967" s="88">
        <v>-10.723715</v>
      </c>
    </row>
    <row r="968" spans="2:14" x14ac:dyDescent="0.25">
      <c r="B968" s="88">
        <v>26250000000</v>
      </c>
      <c r="C968" s="88">
        <v>-8.0979241999999996</v>
      </c>
      <c r="M968" s="88">
        <v>26250000000</v>
      </c>
      <c r="N968" s="88">
        <v>-10.758194</v>
      </c>
    </row>
    <row r="969" spans="2:14" x14ac:dyDescent="0.25">
      <c r="B969" s="88">
        <v>26400000000</v>
      </c>
      <c r="C969" s="88">
        <v>-8.0888957999999995</v>
      </c>
      <c r="M969" s="88">
        <v>26400000000</v>
      </c>
      <c r="N969" s="88">
        <v>-10.657405000000001</v>
      </c>
    </row>
    <row r="970" spans="2:14" x14ac:dyDescent="0.25">
      <c r="B970" s="88">
        <v>26550000000</v>
      </c>
      <c r="C970" s="88">
        <v>-8.1348228000000002</v>
      </c>
      <c r="M970" s="88">
        <v>26550000000</v>
      </c>
      <c r="N970" s="88">
        <v>-10.603268999999999</v>
      </c>
    </row>
    <row r="971" spans="2:14" x14ac:dyDescent="0.25">
      <c r="B971" s="88">
        <v>26700000000</v>
      </c>
      <c r="C971" s="88">
        <v>-7.9725409000000003</v>
      </c>
      <c r="M971" s="88">
        <v>26700000000</v>
      </c>
      <c r="N971" s="88">
        <v>-10.371683000000001</v>
      </c>
    </row>
    <row r="972" spans="2:14" x14ac:dyDescent="0.25">
      <c r="B972" s="88">
        <v>26850000000</v>
      </c>
      <c r="C972" s="88">
        <v>-8.0529689999999992</v>
      </c>
      <c r="M972" s="88">
        <v>26850000000</v>
      </c>
      <c r="N972" s="88">
        <v>-10.22275</v>
      </c>
    </row>
    <row r="973" spans="2:14" x14ac:dyDescent="0.25">
      <c r="B973" s="88">
        <v>27000000000</v>
      </c>
      <c r="C973" s="88">
        <v>-8.0064106000000006</v>
      </c>
      <c r="M973" s="88">
        <v>27000000000</v>
      </c>
      <c r="N973" s="88">
        <v>-10.130552</v>
      </c>
    </row>
    <row r="974" spans="2:14" x14ac:dyDescent="0.25">
      <c r="B974" s="88">
        <v>27150000000</v>
      </c>
      <c r="C974" s="88">
        <v>-8.1746844999999997</v>
      </c>
      <c r="M974" s="88">
        <v>27150000000</v>
      </c>
      <c r="N974" s="88">
        <v>-10.008429</v>
      </c>
    </row>
    <row r="975" spans="2:14" x14ac:dyDescent="0.25">
      <c r="B975" s="88">
        <v>27300000000</v>
      </c>
      <c r="C975" s="88">
        <v>-8.2744140999999996</v>
      </c>
      <c r="M975" s="88">
        <v>27300000000</v>
      </c>
      <c r="N975" s="88">
        <v>-9.9433498</v>
      </c>
    </row>
    <row r="976" spans="2:14" x14ac:dyDescent="0.25">
      <c r="B976" s="88">
        <v>27450000000</v>
      </c>
      <c r="C976" s="88">
        <v>-8.368722</v>
      </c>
      <c r="M976" s="88">
        <v>27450000000</v>
      </c>
      <c r="N976" s="88">
        <v>-9.9520025000000008</v>
      </c>
    </row>
    <row r="977" spans="2:14" x14ac:dyDescent="0.25">
      <c r="B977" s="88">
        <v>27600000000</v>
      </c>
      <c r="C977" s="88">
        <v>-8.5657911000000002</v>
      </c>
      <c r="M977" s="88">
        <v>27600000000</v>
      </c>
      <c r="N977" s="88">
        <v>-9.9091549000000008</v>
      </c>
    </row>
    <row r="978" spans="2:14" x14ac:dyDescent="0.25">
      <c r="B978" s="88">
        <v>27750000000</v>
      </c>
      <c r="C978" s="88">
        <v>-8.6470365999999999</v>
      </c>
      <c r="M978" s="88">
        <v>27750000000</v>
      </c>
      <c r="N978" s="88">
        <v>-9.9156531999999995</v>
      </c>
    </row>
    <row r="979" spans="2:14" x14ac:dyDescent="0.25">
      <c r="B979" s="88">
        <v>27900000000</v>
      </c>
      <c r="C979" s="88">
        <v>-8.6514281999999998</v>
      </c>
      <c r="M979" s="88">
        <v>27900000000</v>
      </c>
      <c r="N979" s="88">
        <v>-9.9484949</v>
      </c>
    </row>
    <row r="980" spans="2:14" x14ac:dyDescent="0.25">
      <c r="B980" s="88">
        <v>28050000000</v>
      </c>
      <c r="C980" s="88">
        <v>-8.6002253999999994</v>
      </c>
      <c r="M980" s="88">
        <v>28050000000</v>
      </c>
      <c r="N980" s="88">
        <v>-9.9443531000000007</v>
      </c>
    </row>
    <row r="981" spans="2:14" x14ac:dyDescent="0.25">
      <c r="B981" s="88">
        <v>28200000000</v>
      </c>
      <c r="C981" s="88">
        <v>-8.7731724</v>
      </c>
      <c r="M981" s="88">
        <v>28200000000</v>
      </c>
      <c r="N981" s="88">
        <v>-9.9106731000000003</v>
      </c>
    </row>
    <row r="982" spans="2:14" x14ac:dyDescent="0.25">
      <c r="B982" s="88">
        <v>28350000000</v>
      </c>
      <c r="C982" s="88">
        <v>-8.8555373999999993</v>
      </c>
      <c r="M982" s="88">
        <v>28350000000</v>
      </c>
      <c r="N982" s="88">
        <v>-9.9656696</v>
      </c>
    </row>
    <row r="983" spans="2:14" x14ac:dyDescent="0.25">
      <c r="B983" s="88">
        <v>28500000000</v>
      </c>
      <c r="C983" s="88">
        <v>-8.8878573999999997</v>
      </c>
      <c r="M983" s="88">
        <v>28500000000</v>
      </c>
      <c r="N983" s="88">
        <v>-10.118345</v>
      </c>
    </row>
    <row r="984" spans="2:14" x14ac:dyDescent="0.25">
      <c r="B984" s="88">
        <v>28650000000</v>
      </c>
      <c r="C984" s="88">
        <v>-9.0661620999999997</v>
      </c>
      <c r="M984" s="88">
        <v>28650000000</v>
      </c>
      <c r="N984" s="88">
        <v>-10.161522</v>
      </c>
    </row>
    <row r="985" spans="2:14" x14ac:dyDescent="0.25">
      <c r="B985" s="88">
        <v>28800000000</v>
      </c>
      <c r="C985" s="88">
        <v>-9.1586437000000007</v>
      </c>
      <c r="M985" s="88">
        <v>28800000000</v>
      </c>
      <c r="N985" s="88">
        <v>-10.240741</v>
      </c>
    </row>
    <row r="986" spans="2:14" x14ac:dyDescent="0.25">
      <c r="B986" s="88">
        <v>28950000000</v>
      </c>
      <c r="C986" s="88">
        <v>-9.1966657999999999</v>
      </c>
      <c r="M986" s="88">
        <v>28950000000</v>
      </c>
      <c r="N986" s="88">
        <v>-10.302083</v>
      </c>
    </row>
    <row r="987" spans="2:14" x14ac:dyDescent="0.25">
      <c r="B987" s="88">
        <v>29100000000</v>
      </c>
      <c r="C987" s="88">
        <v>-9.3112106000000008</v>
      </c>
      <c r="M987" s="88">
        <v>29100000000</v>
      </c>
      <c r="N987" s="88">
        <v>-10.325246</v>
      </c>
    </row>
    <row r="988" spans="2:14" x14ac:dyDescent="0.25">
      <c r="B988" s="88">
        <v>29250000000</v>
      </c>
      <c r="C988" s="88">
        <v>-9.4384412999999991</v>
      </c>
      <c r="M988" s="88">
        <v>29250000000</v>
      </c>
      <c r="N988" s="88">
        <v>-10.273733999999999</v>
      </c>
    </row>
    <row r="989" spans="2:14" x14ac:dyDescent="0.25">
      <c r="B989" s="88">
        <v>29400000000</v>
      </c>
      <c r="C989" s="88">
        <v>-9.5447644999999994</v>
      </c>
      <c r="M989" s="88">
        <v>29400000000</v>
      </c>
      <c r="N989" s="88">
        <v>-10.29693</v>
      </c>
    </row>
    <row r="990" spans="2:14" x14ac:dyDescent="0.25">
      <c r="B990" s="88">
        <v>29550000000</v>
      </c>
      <c r="C990" s="88">
        <v>-9.5496301999999993</v>
      </c>
      <c r="M990" s="88">
        <v>29550000000</v>
      </c>
      <c r="N990" s="88">
        <v>-10.456537000000001</v>
      </c>
    </row>
    <row r="991" spans="2:14" x14ac:dyDescent="0.25">
      <c r="B991" s="88">
        <v>29700000000</v>
      </c>
      <c r="C991" s="88">
        <v>-9.6976185000000008</v>
      </c>
      <c r="M991" s="88">
        <v>29700000000</v>
      </c>
      <c r="N991" s="88">
        <v>-10.586940999999999</v>
      </c>
    </row>
    <row r="992" spans="2:14" x14ac:dyDescent="0.25">
      <c r="B992" s="88">
        <v>29850000000</v>
      </c>
      <c r="C992" s="88">
        <v>-9.7745285000000006</v>
      </c>
      <c r="M992" s="88">
        <v>29850000000</v>
      </c>
      <c r="N992" s="88">
        <v>-10.764219000000001</v>
      </c>
    </row>
    <row r="993" spans="2:14" x14ac:dyDescent="0.25">
      <c r="B993" s="88">
        <v>30000000000</v>
      </c>
      <c r="C993" s="88">
        <v>-9.9718037000000006</v>
      </c>
      <c r="M993" s="88">
        <v>30000000000</v>
      </c>
      <c r="N993" s="88">
        <v>-10.978728</v>
      </c>
    </row>
    <row r="994" spans="2:14" x14ac:dyDescent="0.25">
      <c r="B994" s="88">
        <v>30150000000</v>
      </c>
      <c r="C994" s="88">
        <v>-10.130343999999999</v>
      </c>
      <c r="M994" s="88">
        <v>30150000000</v>
      </c>
      <c r="N994" s="88">
        <v>-11.252026000000001</v>
      </c>
    </row>
    <row r="995" spans="2:14" x14ac:dyDescent="0.25">
      <c r="B995" s="88">
        <v>30300000000</v>
      </c>
      <c r="C995" s="88">
        <v>-10.378451999999999</v>
      </c>
      <c r="M995" s="88">
        <v>30300000000</v>
      </c>
      <c r="N995" s="88">
        <v>-11.459268</v>
      </c>
    </row>
    <row r="996" spans="2:14" x14ac:dyDescent="0.25">
      <c r="B996" s="88">
        <v>30450000000</v>
      </c>
      <c r="C996" s="88">
        <v>-10.577233</v>
      </c>
      <c r="M996" s="88">
        <v>30450000000</v>
      </c>
      <c r="N996" s="88">
        <v>-11.770728999999999</v>
      </c>
    </row>
    <row r="997" spans="2:14" x14ac:dyDescent="0.25">
      <c r="B997" s="88">
        <v>30600000000</v>
      </c>
      <c r="C997" s="88">
        <v>-10.535446</v>
      </c>
      <c r="M997" s="88">
        <v>30600000000</v>
      </c>
      <c r="N997" s="88">
        <v>-12.185202</v>
      </c>
    </row>
    <row r="998" spans="2:14" x14ac:dyDescent="0.25">
      <c r="B998" s="88">
        <v>30750000000</v>
      </c>
      <c r="C998" s="88">
        <v>-10.809953</v>
      </c>
      <c r="M998" s="88">
        <v>30750000000</v>
      </c>
      <c r="N998" s="88">
        <v>-12.656084</v>
      </c>
    </row>
    <row r="999" spans="2:14" x14ac:dyDescent="0.25">
      <c r="B999" s="88">
        <v>30900000000</v>
      </c>
      <c r="C999" s="88">
        <v>-10.976673999999999</v>
      </c>
      <c r="M999" s="88">
        <v>30900000000</v>
      </c>
      <c r="N999" s="88">
        <v>-13.03773</v>
      </c>
    </row>
    <row r="1000" spans="2:14" x14ac:dyDescent="0.25">
      <c r="B1000" s="88">
        <v>31050000000</v>
      </c>
      <c r="C1000" s="88">
        <v>-11.347267</v>
      </c>
      <c r="M1000" s="88">
        <v>31050000000</v>
      </c>
      <c r="N1000" s="88">
        <v>-13.521649</v>
      </c>
    </row>
    <row r="1001" spans="2:14" x14ac:dyDescent="0.25">
      <c r="B1001" s="88">
        <v>31200000000</v>
      </c>
      <c r="C1001" s="88">
        <v>-11.462291</v>
      </c>
      <c r="M1001" s="88">
        <v>31200000000</v>
      </c>
      <c r="N1001" s="88">
        <v>-14.02974</v>
      </c>
    </row>
    <row r="1002" spans="2:14" x14ac:dyDescent="0.25">
      <c r="B1002" s="88">
        <v>31350000000</v>
      </c>
      <c r="C1002" s="88">
        <v>-11.522477</v>
      </c>
      <c r="M1002" s="88">
        <v>31350000000</v>
      </c>
      <c r="N1002" s="88">
        <v>-14.596227000000001</v>
      </c>
    </row>
    <row r="1003" spans="2:14" x14ac:dyDescent="0.25">
      <c r="B1003" s="88">
        <v>31500000000</v>
      </c>
      <c r="C1003" s="88">
        <v>-11.671135</v>
      </c>
      <c r="M1003" s="88">
        <v>31500000000</v>
      </c>
      <c r="N1003" s="88">
        <v>-15.256818000000001</v>
      </c>
    </row>
    <row r="1004" spans="2:14" x14ac:dyDescent="0.25">
      <c r="B1004" s="88">
        <v>31650000000</v>
      </c>
      <c r="C1004" s="88">
        <v>-11.754572</v>
      </c>
      <c r="M1004" s="88">
        <v>31650000000</v>
      </c>
      <c r="N1004" s="88">
        <v>-16.001660999999999</v>
      </c>
    </row>
    <row r="1005" spans="2:14" x14ac:dyDescent="0.25">
      <c r="B1005" s="88">
        <v>31800000000</v>
      </c>
      <c r="C1005" s="88">
        <v>-11.91961</v>
      </c>
      <c r="M1005" s="88">
        <v>31800000000</v>
      </c>
      <c r="N1005" s="88">
        <v>-16.823025000000001</v>
      </c>
    </row>
    <row r="1006" spans="2:14" x14ac:dyDescent="0.25">
      <c r="B1006" s="88">
        <v>31950000000</v>
      </c>
      <c r="C1006" s="88">
        <v>-12.156291</v>
      </c>
      <c r="M1006" s="88">
        <v>31950000000</v>
      </c>
      <c r="N1006" s="88">
        <v>-17.619071999999999</v>
      </c>
    </row>
    <row r="1007" spans="2:14" x14ac:dyDescent="0.25">
      <c r="B1007" s="88">
        <v>32100000000</v>
      </c>
      <c r="C1007" s="88">
        <v>-12.374857</v>
      </c>
      <c r="M1007" s="88">
        <v>32100000000</v>
      </c>
      <c r="N1007" s="88">
        <v>-18.222988000000001</v>
      </c>
    </row>
    <row r="1008" spans="2:14" x14ac:dyDescent="0.25">
      <c r="B1008" s="88">
        <v>32250000000</v>
      </c>
      <c r="C1008" s="88">
        <v>-12.541528</v>
      </c>
      <c r="M1008" s="88">
        <v>32250000000</v>
      </c>
      <c r="N1008" s="88">
        <v>-18.418547</v>
      </c>
    </row>
    <row r="1009" spans="2:14" x14ac:dyDescent="0.25">
      <c r="B1009" s="88">
        <v>32400000000</v>
      </c>
      <c r="C1009" s="88">
        <v>-12.598901</v>
      </c>
      <c r="M1009" s="88">
        <v>32400000000</v>
      </c>
      <c r="N1009" s="88">
        <v>-17.991403999999999</v>
      </c>
    </row>
    <row r="1010" spans="2:14" x14ac:dyDescent="0.25">
      <c r="B1010" s="88">
        <v>32550000000</v>
      </c>
      <c r="C1010" s="88">
        <v>-12.570968000000001</v>
      </c>
      <c r="M1010" s="88">
        <v>32550000000</v>
      </c>
      <c r="N1010" s="88">
        <v>-17.238669999999999</v>
      </c>
    </row>
    <row r="1011" spans="2:14" x14ac:dyDescent="0.25">
      <c r="B1011" s="88">
        <v>32700000000</v>
      </c>
      <c r="C1011" s="88">
        <v>-12.635636999999999</v>
      </c>
      <c r="M1011" s="88">
        <v>32700000000</v>
      </c>
      <c r="N1011" s="88">
        <v>-16.296848000000001</v>
      </c>
    </row>
    <row r="1012" spans="2:14" x14ac:dyDescent="0.25">
      <c r="B1012" s="88">
        <v>32850000000</v>
      </c>
      <c r="C1012" s="88">
        <v>-12.713889</v>
      </c>
      <c r="M1012" s="88">
        <v>32850000000</v>
      </c>
      <c r="N1012" s="88">
        <v>-15.295711000000001</v>
      </c>
    </row>
    <row r="1013" spans="2:14" x14ac:dyDescent="0.25">
      <c r="B1013" s="88">
        <v>33000000000</v>
      </c>
      <c r="C1013" s="88">
        <v>-12.716043000000001</v>
      </c>
      <c r="M1013" s="88">
        <v>33000000000</v>
      </c>
      <c r="N1013" s="88">
        <v>-14.321936000000001</v>
      </c>
    </row>
    <row r="1014" spans="2:14" x14ac:dyDescent="0.25">
      <c r="B1014" s="88">
        <v>33150000000</v>
      </c>
      <c r="C1014" s="88">
        <v>-12.739336</v>
      </c>
      <c r="M1014" s="88">
        <v>33150000000</v>
      </c>
      <c r="N1014" s="88">
        <v>-13.482799</v>
      </c>
    </row>
    <row r="1015" spans="2:14" x14ac:dyDescent="0.25">
      <c r="B1015" s="88">
        <v>33300000000</v>
      </c>
      <c r="C1015" s="88">
        <v>-12.758076000000001</v>
      </c>
      <c r="M1015" s="88">
        <v>33300000000</v>
      </c>
      <c r="N1015" s="88">
        <v>-12.905034000000001</v>
      </c>
    </row>
    <row r="1016" spans="2:14" x14ac:dyDescent="0.25">
      <c r="B1016" s="88">
        <v>33450000000</v>
      </c>
      <c r="C1016" s="88">
        <v>-12.876480000000001</v>
      </c>
      <c r="M1016" s="88">
        <v>33450000000</v>
      </c>
      <c r="N1016" s="88">
        <v>-12.420748</v>
      </c>
    </row>
    <row r="1017" spans="2:14" x14ac:dyDescent="0.25">
      <c r="B1017" s="88">
        <v>33600000000</v>
      </c>
      <c r="C1017" s="88">
        <v>-12.988799</v>
      </c>
      <c r="M1017" s="88">
        <v>33600000000</v>
      </c>
      <c r="N1017" s="88">
        <v>-12.134124</v>
      </c>
    </row>
    <row r="1018" spans="2:14" x14ac:dyDescent="0.25">
      <c r="B1018" s="88">
        <v>33750000000</v>
      </c>
      <c r="C1018" s="88">
        <v>-13.127867</v>
      </c>
      <c r="M1018" s="88">
        <v>33750000000</v>
      </c>
      <c r="N1018" s="88">
        <v>-11.864079</v>
      </c>
    </row>
    <row r="1019" spans="2:14" x14ac:dyDescent="0.25">
      <c r="B1019" s="88">
        <v>33900000000</v>
      </c>
      <c r="C1019" s="88">
        <v>-13.190435000000001</v>
      </c>
      <c r="M1019" s="88">
        <v>33900000000</v>
      </c>
      <c r="N1019" s="88">
        <v>-11.777744</v>
      </c>
    </row>
    <row r="1020" spans="2:14" x14ac:dyDescent="0.25">
      <c r="B1020" s="88">
        <v>34050000000</v>
      </c>
      <c r="C1020" s="88">
        <v>-13.360533</v>
      </c>
      <c r="M1020" s="88">
        <v>34050000000</v>
      </c>
      <c r="N1020" s="88">
        <v>-11.808928</v>
      </c>
    </row>
    <row r="1021" spans="2:14" x14ac:dyDescent="0.25">
      <c r="B1021" s="88">
        <v>34200000000</v>
      </c>
      <c r="C1021" s="88">
        <v>-13.442959</v>
      </c>
      <c r="M1021" s="88">
        <v>34200000000</v>
      </c>
      <c r="N1021" s="88">
        <v>-11.739494000000001</v>
      </c>
    </row>
    <row r="1022" spans="2:14" x14ac:dyDescent="0.25">
      <c r="B1022" s="88">
        <v>34350000000</v>
      </c>
      <c r="C1022" s="88">
        <v>-13.690215999999999</v>
      </c>
      <c r="M1022" s="88">
        <v>34350000000</v>
      </c>
      <c r="N1022" s="88">
        <v>-11.711798</v>
      </c>
    </row>
    <row r="1023" spans="2:14" x14ac:dyDescent="0.25">
      <c r="B1023" s="88">
        <v>34500000000</v>
      </c>
      <c r="C1023" s="88">
        <v>-13.699726</v>
      </c>
      <c r="M1023" s="88">
        <v>34500000000</v>
      </c>
      <c r="N1023" s="88">
        <v>-11.676365000000001</v>
      </c>
    </row>
    <row r="1024" spans="2:14" x14ac:dyDescent="0.25">
      <c r="B1024" s="88">
        <v>34650000000</v>
      </c>
      <c r="C1024" s="88">
        <v>-13.510339</v>
      </c>
      <c r="M1024" s="88">
        <v>34650000000</v>
      </c>
      <c r="N1024" s="88">
        <v>-11.665545</v>
      </c>
    </row>
    <row r="1025" spans="2:14" x14ac:dyDescent="0.25">
      <c r="B1025" s="88">
        <v>34800000000</v>
      </c>
      <c r="C1025" s="88">
        <v>-13.31099</v>
      </c>
      <c r="M1025" s="88">
        <v>34800000000</v>
      </c>
      <c r="N1025" s="88">
        <v>-11.593197999999999</v>
      </c>
    </row>
    <row r="1026" spans="2:14" x14ac:dyDescent="0.25">
      <c r="B1026" s="88">
        <v>34950000000</v>
      </c>
      <c r="C1026" s="88">
        <v>-13.277746</v>
      </c>
      <c r="M1026" s="88">
        <v>34950000000</v>
      </c>
      <c r="N1026" s="88">
        <v>-11.562386</v>
      </c>
    </row>
    <row r="1027" spans="2:14" x14ac:dyDescent="0.25">
      <c r="B1027" s="88">
        <v>35100000000</v>
      </c>
      <c r="C1027" s="88">
        <v>-13.274585999999999</v>
      </c>
      <c r="M1027" s="88">
        <v>35100000000</v>
      </c>
      <c r="N1027" s="88">
        <v>-11.525002000000001</v>
      </c>
    </row>
    <row r="1028" spans="2:14" x14ac:dyDescent="0.25">
      <c r="B1028" s="88">
        <v>35250000000</v>
      </c>
      <c r="C1028" s="88">
        <v>-13.369763000000001</v>
      </c>
      <c r="M1028" s="88">
        <v>35250000000</v>
      </c>
      <c r="N1028" s="88">
        <v>-11.470922</v>
      </c>
    </row>
    <row r="1029" spans="2:14" x14ac:dyDescent="0.25">
      <c r="B1029" s="88">
        <v>35400000000</v>
      </c>
      <c r="C1029" s="88">
        <v>-13.667699000000001</v>
      </c>
      <c r="M1029" s="88">
        <v>35400000000</v>
      </c>
      <c r="N1029" s="88">
        <v>-11.494401</v>
      </c>
    </row>
    <row r="1030" spans="2:14" x14ac:dyDescent="0.25">
      <c r="B1030" s="88">
        <v>35550000000</v>
      </c>
      <c r="C1030" s="88">
        <v>-14.035231</v>
      </c>
      <c r="M1030" s="88">
        <v>35550000000</v>
      </c>
      <c r="N1030" s="88">
        <v>-11.531929999999999</v>
      </c>
    </row>
    <row r="1031" spans="2:14" x14ac:dyDescent="0.25">
      <c r="B1031" s="88">
        <v>35700000000</v>
      </c>
      <c r="C1031" s="88">
        <v>-14.554955</v>
      </c>
      <c r="M1031" s="88">
        <v>35700000000</v>
      </c>
      <c r="N1031" s="88">
        <v>-11.687753000000001</v>
      </c>
    </row>
    <row r="1032" spans="2:14" x14ac:dyDescent="0.25">
      <c r="B1032" s="88">
        <v>35850000000</v>
      </c>
      <c r="C1032" s="88">
        <v>-15.072488999999999</v>
      </c>
      <c r="M1032" s="88">
        <v>35850000000</v>
      </c>
      <c r="N1032" s="88">
        <v>-11.81019</v>
      </c>
    </row>
    <row r="1033" spans="2:14" x14ac:dyDescent="0.25">
      <c r="B1033" s="88">
        <v>36000000000</v>
      </c>
      <c r="C1033" s="88">
        <v>-15.805307000000001</v>
      </c>
      <c r="M1033" s="88">
        <v>36000000000</v>
      </c>
      <c r="N1033" s="88">
        <v>-12.057771000000001</v>
      </c>
    </row>
    <row r="1034" spans="2:14" x14ac:dyDescent="0.25">
      <c r="B1034" s="88" t="s">
        <v>21</v>
      </c>
      <c r="M1034" s="88" t="s">
        <v>21</v>
      </c>
    </row>
    <row r="1037" spans="2:14" x14ac:dyDescent="0.25">
      <c r="B1037" s="88" t="s">
        <v>25</v>
      </c>
      <c r="M1037" s="88" t="s">
        <v>25</v>
      </c>
    </row>
    <row r="1038" spans="2:14" x14ac:dyDescent="0.25">
      <c r="B1038" s="88" t="s">
        <v>19</v>
      </c>
      <c r="C1038" s="88" t="s">
        <v>288</v>
      </c>
      <c r="M1038" s="88" t="s">
        <v>19</v>
      </c>
      <c r="N1038" s="88" t="s">
        <v>288</v>
      </c>
    </row>
    <row r="1039" spans="2:14" x14ac:dyDescent="0.25">
      <c r="B1039" s="88">
        <v>6000000000</v>
      </c>
      <c r="C1039" s="88">
        <v>-71.114479000000003</v>
      </c>
      <c r="M1039" s="88">
        <v>6000000000</v>
      </c>
      <c r="N1039" s="88">
        <v>-83.892066999999997</v>
      </c>
    </row>
    <row r="1040" spans="2:14" x14ac:dyDescent="0.25">
      <c r="B1040" s="88">
        <v>6150000000</v>
      </c>
      <c r="C1040" s="88">
        <v>-73.633735999999999</v>
      </c>
      <c r="M1040" s="88">
        <v>6150000000</v>
      </c>
      <c r="N1040" s="88">
        <v>-75.986739999999998</v>
      </c>
    </row>
    <row r="1041" spans="2:14" x14ac:dyDescent="0.25">
      <c r="B1041" s="88">
        <v>6300000000</v>
      </c>
      <c r="C1041" s="88">
        <v>-72.577690000000004</v>
      </c>
      <c r="M1041" s="88">
        <v>6300000000</v>
      </c>
      <c r="N1041" s="88">
        <v>-69.907241999999997</v>
      </c>
    </row>
    <row r="1042" spans="2:14" x14ac:dyDescent="0.25">
      <c r="B1042" s="88">
        <v>6450000000</v>
      </c>
      <c r="C1042" s="88">
        <v>-70.713111999999995</v>
      </c>
      <c r="M1042" s="88">
        <v>6450000000</v>
      </c>
      <c r="N1042" s="88">
        <v>-66.874634</v>
      </c>
    </row>
    <row r="1043" spans="2:14" x14ac:dyDescent="0.25">
      <c r="B1043" s="88">
        <v>6600000000</v>
      </c>
      <c r="C1043" s="88">
        <v>-67.450867000000002</v>
      </c>
      <c r="M1043" s="88">
        <v>6600000000</v>
      </c>
      <c r="N1043" s="88">
        <v>-65.712112000000005</v>
      </c>
    </row>
    <row r="1044" spans="2:14" x14ac:dyDescent="0.25">
      <c r="B1044" s="88">
        <v>6750000000</v>
      </c>
      <c r="C1044" s="88">
        <v>-65.431151999999997</v>
      </c>
      <c r="M1044" s="88">
        <v>6750000000</v>
      </c>
      <c r="N1044" s="88">
        <v>-64.032555000000002</v>
      </c>
    </row>
    <row r="1045" spans="2:14" x14ac:dyDescent="0.25">
      <c r="B1045" s="88">
        <v>6900000000</v>
      </c>
      <c r="C1045" s="88">
        <v>-63.022269999999999</v>
      </c>
      <c r="M1045" s="88">
        <v>6900000000</v>
      </c>
      <c r="N1045" s="88">
        <v>-61.311062</v>
      </c>
    </row>
    <row r="1046" spans="2:14" x14ac:dyDescent="0.25">
      <c r="B1046" s="88">
        <v>7050000000</v>
      </c>
      <c r="C1046" s="88">
        <v>-60.856490999999998</v>
      </c>
      <c r="M1046" s="88">
        <v>7050000000</v>
      </c>
      <c r="N1046" s="88">
        <v>-58.950451000000001</v>
      </c>
    </row>
    <row r="1047" spans="2:14" x14ac:dyDescent="0.25">
      <c r="B1047" s="88">
        <v>7200000000</v>
      </c>
      <c r="C1047" s="88">
        <v>-59.783107999999999</v>
      </c>
      <c r="M1047" s="88">
        <v>7200000000</v>
      </c>
      <c r="N1047" s="88">
        <v>-57.658225999999999</v>
      </c>
    </row>
    <row r="1048" spans="2:14" x14ac:dyDescent="0.25">
      <c r="B1048" s="88">
        <v>7350000000</v>
      </c>
      <c r="C1048" s="88">
        <v>-58.422752000000003</v>
      </c>
      <c r="M1048" s="88">
        <v>7350000000</v>
      </c>
      <c r="N1048" s="88">
        <v>-55.451884999999997</v>
      </c>
    </row>
    <row r="1049" spans="2:14" x14ac:dyDescent="0.25">
      <c r="B1049" s="88">
        <v>7500000000</v>
      </c>
      <c r="C1049" s="88">
        <v>-28.735937</v>
      </c>
      <c r="M1049" s="88">
        <v>7500000000</v>
      </c>
      <c r="N1049" s="88">
        <v>-34.409264</v>
      </c>
    </row>
    <row r="1050" spans="2:14" x14ac:dyDescent="0.25">
      <c r="B1050" s="88">
        <v>7650000000</v>
      </c>
      <c r="C1050" s="88">
        <v>-54.604149</v>
      </c>
      <c r="M1050" s="88">
        <v>7650000000</v>
      </c>
      <c r="N1050" s="88">
        <v>-51.672320999999997</v>
      </c>
    </row>
    <row r="1051" spans="2:14" x14ac:dyDescent="0.25">
      <c r="B1051" s="88">
        <v>7800000000</v>
      </c>
      <c r="C1051" s="88">
        <v>-53.144356000000002</v>
      </c>
      <c r="M1051" s="88">
        <v>7800000000</v>
      </c>
      <c r="N1051" s="88">
        <v>-49.675629000000001</v>
      </c>
    </row>
    <row r="1052" spans="2:14" x14ac:dyDescent="0.25">
      <c r="B1052" s="88">
        <v>7950000000</v>
      </c>
      <c r="C1052" s="88">
        <v>-50.735225999999997</v>
      </c>
      <c r="M1052" s="88">
        <v>7950000000</v>
      </c>
      <c r="N1052" s="88">
        <v>-47.492328999999998</v>
      </c>
    </row>
    <row r="1053" spans="2:14" x14ac:dyDescent="0.25">
      <c r="B1053" s="88">
        <v>8100000000</v>
      </c>
      <c r="C1053" s="88">
        <v>-49.402011999999999</v>
      </c>
      <c r="M1053" s="88">
        <v>8100000000</v>
      </c>
      <c r="N1053" s="88">
        <v>-45.268776000000003</v>
      </c>
    </row>
    <row r="1054" spans="2:14" x14ac:dyDescent="0.25">
      <c r="B1054" s="88">
        <v>8250000000</v>
      </c>
      <c r="C1054" s="88">
        <v>-48.267795999999997</v>
      </c>
      <c r="M1054" s="88">
        <v>8250000000</v>
      </c>
      <c r="N1054" s="88">
        <v>-43.120379999999997</v>
      </c>
    </row>
    <row r="1055" spans="2:14" x14ac:dyDescent="0.25">
      <c r="B1055" s="88">
        <v>8400000000</v>
      </c>
      <c r="C1055" s="88">
        <v>-46.886291999999997</v>
      </c>
      <c r="M1055" s="88">
        <v>8400000000</v>
      </c>
      <c r="N1055" s="88">
        <v>-40.929454999999997</v>
      </c>
    </row>
    <row r="1056" spans="2:14" x14ac:dyDescent="0.25">
      <c r="B1056" s="88">
        <v>8550000000</v>
      </c>
      <c r="C1056" s="88">
        <v>-45.501483999999998</v>
      </c>
      <c r="M1056" s="88">
        <v>8550000000</v>
      </c>
      <c r="N1056" s="88">
        <v>-38.660919</v>
      </c>
    </row>
    <row r="1057" spans="2:14" x14ac:dyDescent="0.25">
      <c r="B1057" s="88">
        <v>8700000000</v>
      </c>
      <c r="C1057" s="88">
        <v>-44.289299</v>
      </c>
      <c r="M1057" s="88">
        <v>8700000000</v>
      </c>
      <c r="N1057" s="88">
        <v>-36.205620000000003</v>
      </c>
    </row>
    <row r="1058" spans="2:14" x14ac:dyDescent="0.25">
      <c r="B1058" s="88">
        <v>8850000000</v>
      </c>
      <c r="C1058" s="88">
        <v>-43.136715000000002</v>
      </c>
      <c r="M1058" s="88">
        <v>8850000000</v>
      </c>
      <c r="N1058" s="88">
        <v>-33.983882999999999</v>
      </c>
    </row>
    <row r="1059" spans="2:14" x14ac:dyDescent="0.25">
      <c r="B1059" s="88">
        <v>9000000000</v>
      </c>
      <c r="C1059" s="88">
        <v>-41.968674</v>
      </c>
      <c r="M1059" s="88">
        <v>9000000000</v>
      </c>
      <c r="N1059" s="88">
        <v>-32.155281000000002</v>
      </c>
    </row>
    <row r="1060" spans="2:14" x14ac:dyDescent="0.25">
      <c r="B1060" s="88">
        <v>9150000000</v>
      </c>
      <c r="C1060" s="88">
        <v>-40.840954000000004</v>
      </c>
      <c r="M1060" s="88">
        <v>9150000000</v>
      </c>
      <c r="N1060" s="88">
        <v>-30.586662</v>
      </c>
    </row>
    <row r="1061" spans="2:14" x14ac:dyDescent="0.25">
      <c r="B1061" s="88">
        <v>9300000000</v>
      </c>
      <c r="C1061" s="88">
        <v>-39.613159000000003</v>
      </c>
      <c r="M1061" s="88">
        <v>9300000000</v>
      </c>
      <c r="N1061" s="88">
        <v>-29.143585000000002</v>
      </c>
    </row>
    <row r="1062" spans="2:14" x14ac:dyDescent="0.25">
      <c r="B1062" s="88">
        <v>9450000000</v>
      </c>
      <c r="C1062" s="88">
        <v>-38.281097000000003</v>
      </c>
      <c r="M1062" s="88">
        <v>9450000000</v>
      </c>
      <c r="N1062" s="88">
        <v>-28.384730999999999</v>
      </c>
    </row>
    <row r="1063" spans="2:14" x14ac:dyDescent="0.25">
      <c r="B1063" s="88">
        <v>9600000000</v>
      </c>
      <c r="C1063" s="88">
        <v>-37.408088999999997</v>
      </c>
      <c r="M1063" s="88">
        <v>9600000000</v>
      </c>
      <c r="N1063" s="88">
        <v>-27.281732999999999</v>
      </c>
    </row>
    <row r="1064" spans="2:14" x14ac:dyDescent="0.25">
      <c r="B1064" s="88">
        <v>9750000000</v>
      </c>
      <c r="C1064" s="88">
        <v>-36.850140000000003</v>
      </c>
      <c r="M1064" s="88">
        <v>9750000000</v>
      </c>
      <c r="N1064" s="88">
        <v>-25.673007999999999</v>
      </c>
    </row>
    <row r="1065" spans="2:14" x14ac:dyDescent="0.25">
      <c r="B1065" s="88">
        <v>9900000000</v>
      </c>
      <c r="C1065" s="88">
        <v>-36.767322999999998</v>
      </c>
      <c r="M1065" s="88">
        <v>9900000000</v>
      </c>
      <c r="N1065" s="88">
        <v>-24.430717000000001</v>
      </c>
    </row>
    <row r="1066" spans="2:14" x14ac:dyDescent="0.25">
      <c r="B1066" s="88">
        <v>10050000000</v>
      </c>
      <c r="C1066" s="88">
        <v>-36.512203</v>
      </c>
      <c r="M1066" s="88">
        <v>10050000000</v>
      </c>
      <c r="N1066" s="88">
        <v>-22.243376000000001</v>
      </c>
    </row>
    <row r="1067" spans="2:14" x14ac:dyDescent="0.25">
      <c r="B1067" s="88">
        <v>10200000000</v>
      </c>
      <c r="C1067" s="88">
        <v>-36.651482000000001</v>
      </c>
      <c r="M1067" s="88">
        <v>10200000000</v>
      </c>
      <c r="N1067" s="88">
        <v>-21.650738</v>
      </c>
    </row>
    <row r="1068" spans="2:14" x14ac:dyDescent="0.25">
      <c r="B1068" s="88">
        <v>10350000000</v>
      </c>
      <c r="C1068" s="88">
        <v>-36.642952000000001</v>
      </c>
      <c r="M1068" s="88">
        <v>10350000000</v>
      </c>
      <c r="N1068" s="88">
        <v>-20.616368999999999</v>
      </c>
    </row>
    <row r="1069" spans="2:14" x14ac:dyDescent="0.25">
      <c r="B1069" s="88">
        <v>10500000000</v>
      </c>
      <c r="C1069" s="88">
        <v>-38.709415</v>
      </c>
      <c r="M1069" s="88">
        <v>10500000000</v>
      </c>
      <c r="N1069" s="88">
        <v>-28.837250000000001</v>
      </c>
    </row>
    <row r="1070" spans="2:14" x14ac:dyDescent="0.25">
      <c r="B1070" s="88">
        <v>10650000000</v>
      </c>
      <c r="C1070" s="88">
        <v>-38.471916</v>
      </c>
      <c r="M1070" s="88">
        <v>10650000000</v>
      </c>
      <c r="N1070" s="88">
        <v>-27.475684999999999</v>
      </c>
    </row>
    <row r="1071" spans="2:14" x14ac:dyDescent="0.25">
      <c r="B1071" s="88">
        <v>10800000000</v>
      </c>
      <c r="C1071" s="88">
        <v>-38.359420999999998</v>
      </c>
      <c r="M1071" s="88">
        <v>10800000000</v>
      </c>
      <c r="N1071" s="88">
        <v>-26.104510999999999</v>
      </c>
    </row>
    <row r="1072" spans="2:14" x14ac:dyDescent="0.25">
      <c r="B1072" s="88">
        <v>10950000000</v>
      </c>
      <c r="C1072" s="88">
        <v>-37.185532000000002</v>
      </c>
      <c r="M1072" s="88">
        <v>10950000000</v>
      </c>
      <c r="N1072" s="88">
        <v>-17.317157999999999</v>
      </c>
    </row>
    <row r="1073" spans="2:14" x14ac:dyDescent="0.25">
      <c r="B1073" s="88">
        <v>11100000000</v>
      </c>
      <c r="C1073" s="88">
        <v>-35.086371999999997</v>
      </c>
      <c r="M1073" s="88">
        <v>11100000000</v>
      </c>
      <c r="N1073" s="88">
        <v>-11.90269</v>
      </c>
    </row>
    <row r="1074" spans="2:14" x14ac:dyDescent="0.25">
      <c r="B1074" s="88">
        <v>11250000000</v>
      </c>
      <c r="C1074" s="88">
        <v>-34.438011000000003</v>
      </c>
      <c r="M1074" s="88">
        <v>11250000000</v>
      </c>
      <c r="N1074" s="88">
        <v>-10.979321000000001</v>
      </c>
    </row>
    <row r="1075" spans="2:14" x14ac:dyDescent="0.25">
      <c r="B1075" s="88">
        <v>11400000000</v>
      </c>
      <c r="C1075" s="88">
        <v>-34.012206999999997</v>
      </c>
      <c r="M1075" s="88">
        <v>11400000000</v>
      </c>
      <c r="N1075" s="88">
        <v>-10.594061999999999</v>
      </c>
    </row>
    <row r="1076" spans="2:14" x14ac:dyDescent="0.25">
      <c r="B1076" s="88">
        <v>11550000000</v>
      </c>
      <c r="C1076" s="88">
        <v>-32.159260000000003</v>
      </c>
      <c r="M1076" s="88">
        <v>11550000000</v>
      </c>
      <c r="N1076" s="88">
        <v>-10.164078</v>
      </c>
    </row>
    <row r="1077" spans="2:14" x14ac:dyDescent="0.25">
      <c r="B1077" s="88">
        <v>11700000000</v>
      </c>
      <c r="C1077" s="88">
        <v>-33.018574000000001</v>
      </c>
      <c r="M1077" s="88">
        <v>11700000000</v>
      </c>
      <c r="N1077" s="88">
        <v>-10.500628000000001</v>
      </c>
    </row>
    <row r="1078" spans="2:14" x14ac:dyDescent="0.25">
      <c r="B1078" s="88">
        <v>11850000000</v>
      </c>
      <c r="C1078" s="88">
        <v>-24.357977000000002</v>
      </c>
      <c r="M1078" s="88">
        <v>11850000000</v>
      </c>
      <c r="N1078" s="88">
        <v>-9.5165453000000007</v>
      </c>
    </row>
    <row r="1079" spans="2:14" x14ac:dyDescent="0.25">
      <c r="B1079" s="88">
        <v>12000000000</v>
      </c>
      <c r="C1079" s="88">
        <v>-19.994171000000001</v>
      </c>
      <c r="M1079" s="88">
        <v>12000000000</v>
      </c>
      <c r="N1079" s="88">
        <v>-9.0350579999999994</v>
      </c>
    </row>
    <row r="1080" spans="2:14" x14ac:dyDescent="0.25">
      <c r="B1080" s="88">
        <v>12150000000</v>
      </c>
      <c r="C1080" s="88">
        <v>-16.23385</v>
      </c>
      <c r="M1080" s="88">
        <v>12150000000</v>
      </c>
      <c r="N1080" s="88">
        <v>-8.9903984000000001</v>
      </c>
    </row>
    <row r="1081" spans="2:14" x14ac:dyDescent="0.25">
      <c r="B1081" s="88">
        <v>12300000000</v>
      </c>
      <c r="C1081" s="88">
        <v>-21.78668</v>
      </c>
      <c r="M1081" s="88">
        <v>12300000000</v>
      </c>
      <c r="N1081" s="88">
        <v>-9.5688285999999998</v>
      </c>
    </row>
    <row r="1082" spans="2:14" x14ac:dyDescent="0.25">
      <c r="B1082" s="88">
        <v>12450000000</v>
      </c>
      <c r="C1082" s="88">
        <v>-19.611267000000002</v>
      </c>
      <c r="M1082" s="88">
        <v>12450000000</v>
      </c>
      <c r="N1082" s="88">
        <v>-9.6587057000000005</v>
      </c>
    </row>
    <row r="1083" spans="2:14" x14ac:dyDescent="0.25">
      <c r="B1083" s="88">
        <v>12600000000</v>
      </c>
      <c r="C1083" s="88">
        <v>-26.697303999999999</v>
      </c>
      <c r="M1083" s="88">
        <v>12600000000</v>
      </c>
      <c r="N1083" s="88">
        <v>-10.006226</v>
      </c>
    </row>
    <row r="1084" spans="2:14" x14ac:dyDescent="0.25">
      <c r="B1084" s="88">
        <v>12750000000</v>
      </c>
      <c r="C1084" s="88">
        <v>-13.590631</v>
      </c>
      <c r="M1084" s="88">
        <v>12750000000</v>
      </c>
      <c r="N1084" s="88">
        <v>-9.2040585999999998</v>
      </c>
    </row>
    <row r="1085" spans="2:14" x14ac:dyDescent="0.25">
      <c r="B1085" s="88">
        <v>12900000000</v>
      </c>
      <c r="C1085" s="88">
        <v>-11.341452</v>
      </c>
      <c r="M1085" s="88">
        <v>12900000000</v>
      </c>
      <c r="N1085" s="88">
        <v>-9.0235853000000006</v>
      </c>
    </row>
    <row r="1086" spans="2:14" x14ac:dyDescent="0.25">
      <c r="B1086" s="88">
        <v>13050000000</v>
      </c>
      <c r="C1086" s="88">
        <v>-9.7246760999999999</v>
      </c>
      <c r="M1086" s="88">
        <v>13050000000</v>
      </c>
      <c r="N1086" s="88">
        <v>-8.6709013000000006</v>
      </c>
    </row>
    <row r="1087" spans="2:14" x14ac:dyDescent="0.25">
      <c r="B1087" s="88">
        <v>13200000000</v>
      </c>
      <c r="C1087" s="88">
        <v>-9.5457467999999999</v>
      </c>
      <c r="M1087" s="88">
        <v>13200000000</v>
      </c>
      <c r="N1087" s="88">
        <v>-8.6016293000000008</v>
      </c>
    </row>
    <row r="1088" spans="2:14" x14ac:dyDescent="0.25">
      <c r="B1088" s="88">
        <v>13350000000</v>
      </c>
      <c r="C1088" s="88">
        <v>-9.3151913000000004</v>
      </c>
      <c r="M1088" s="88">
        <v>13350000000</v>
      </c>
      <c r="N1088" s="88">
        <v>-8.6228131999999995</v>
      </c>
    </row>
    <row r="1089" spans="2:14" x14ac:dyDescent="0.25">
      <c r="B1089" s="88">
        <v>13500000000</v>
      </c>
      <c r="C1089" s="88">
        <v>-9.2576512999999991</v>
      </c>
      <c r="M1089" s="88">
        <v>13500000000</v>
      </c>
      <c r="N1089" s="88">
        <v>-8.6156205999999997</v>
      </c>
    </row>
    <row r="1090" spans="2:14" x14ac:dyDescent="0.25">
      <c r="B1090" s="88">
        <v>13650000000</v>
      </c>
      <c r="C1090" s="88">
        <v>-9.1200504000000002</v>
      </c>
      <c r="M1090" s="88">
        <v>13650000000</v>
      </c>
      <c r="N1090" s="88">
        <v>-8.5630989</v>
      </c>
    </row>
    <row r="1091" spans="2:14" x14ac:dyDescent="0.25">
      <c r="B1091" s="88">
        <v>13800000000</v>
      </c>
      <c r="C1091" s="88">
        <v>-9.0258120999999996</v>
      </c>
      <c r="M1091" s="88">
        <v>13800000000</v>
      </c>
      <c r="N1091" s="88">
        <v>-8.4991169000000006</v>
      </c>
    </row>
    <row r="1092" spans="2:14" x14ac:dyDescent="0.25">
      <c r="B1092" s="88">
        <v>13950000000</v>
      </c>
      <c r="C1092" s="88">
        <v>-8.8998661000000006</v>
      </c>
      <c r="M1092" s="88">
        <v>13950000000</v>
      </c>
      <c r="N1092" s="88">
        <v>-8.3969077999999993</v>
      </c>
    </row>
    <row r="1093" spans="2:14" x14ac:dyDescent="0.25">
      <c r="B1093" s="88">
        <v>14100000000</v>
      </c>
      <c r="C1093" s="88">
        <v>-8.5930719</v>
      </c>
      <c r="M1093" s="88">
        <v>14100000000</v>
      </c>
      <c r="N1093" s="88">
        <v>-8.2168940999999993</v>
      </c>
    </row>
    <row r="1094" spans="2:14" x14ac:dyDescent="0.25">
      <c r="B1094" s="88">
        <v>14250000000</v>
      </c>
      <c r="C1094" s="88">
        <v>-7.9528308000000001</v>
      </c>
      <c r="M1094" s="88">
        <v>14250000000</v>
      </c>
      <c r="N1094" s="88">
        <v>-8.1370506000000002</v>
      </c>
    </row>
    <row r="1095" spans="2:14" x14ac:dyDescent="0.25">
      <c r="B1095" s="88">
        <v>14400000000</v>
      </c>
      <c r="C1095" s="88">
        <v>-7.4884957999999999</v>
      </c>
      <c r="M1095" s="88">
        <v>14400000000</v>
      </c>
      <c r="N1095" s="88">
        <v>-8.1145668000000004</v>
      </c>
    </row>
    <row r="1096" spans="2:14" x14ac:dyDescent="0.25">
      <c r="B1096" s="88">
        <v>14550000000</v>
      </c>
      <c r="C1096" s="88">
        <v>-7.3710842000000003</v>
      </c>
      <c r="M1096" s="88">
        <v>14550000000</v>
      </c>
      <c r="N1096" s="88">
        <v>-8.2024117000000007</v>
      </c>
    </row>
    <row r="1097" spans="2:14" x14ac:dyDescent="0.25">
      <c r="B1097" s="88">
        <v>14700000000</v>
      </c>
      <c r="C1097" s="88">
        <v>-7.3344164000000003</v>
      </c>
      <c r="M1097" s="88">
        <v>14700000000</v>
      </c>
      <c r="N1097" s="88">
        <v>-8.1673516999999993</v>
      </c>
    </row>
    <row r="1098" spans="2:14" x14ac:dyDescent="0.25">
      <c r="B1098" s="88">
        <v>14850000000</v>
      </c>
      <c r="C1098" s="88">
        <v>-7.0682935999999996</v>
      </c>
      <c r="M1098" s="88">
        <v>14850000000</v>
      </c>
      <c r="N1098" s="88">
        <v>-8.0624762000000008</v>
      </c>
    </row>
    <row r="1099" spans="2:14" x14ac:dyDescent="0.25">
      <c r="B1099" s="88">
        <v>15000000000</v>
      </c>
      <c r="C1099" s="88">
        <v>-6.2908439999999999</v>
      </c>
      <c r="M1099" s="88">
        <v>15000000000</v>
      </c>
      <c r="N1099" s="88">
        <v>-8.1020021</v>
      </c>
    </row>
    <row r="1100" spans="2:14" x14ac:dyDescent="0.25">
      <c r="B1100" s="88">
        <v>15150000000</v>
      </c>
      <c r="C1100" s="88">
        <v>-6.9093003</v>
      </c>
      <c r="M1100" s="88">
        <v>15150000000</v>
      </c>
      <c r="N1100" s="88">
        <v>-8.0402880000000003</v>
      </c>
    </row>
    <row r="1101" spans="2:14" x14ac:dyDescent="0.25">
      <c r="B1101" s="88">
        <v>15300000000</v>
      </c>
      <c r="C1101" s="88">
        <v>-6.8912000999999998</v>
      </c>
      <c r="M1101" s="88">
        <v>15300000000</v>
      </c>
      <c r="N1101" s="88">
        <v>-8.0584135000000003</v>
      </c>
    </row>
    <row r="1102" spans="2:14" x14ac:dyDescent="0.25">
      <c r="B1102" s="88">
        <v>15450000000</v>
      </c>
      <c r="C1102" s="88">
        <v>-7.0681662999999997</v>
      </c>
      <c r="M1102" s="88">
        <v>15450000000</v>
      </c>
      <c r="N1102" s="88">
        <v>-8.0806322000000002</v>
      </c>
    </row>
    <row r="1103" spans="2:14" x14ac:dyDescent="0.25">
      <c r="B1103" s="88">
        <v>15600000000</v>
      </c>
      <c r="C1103" s="88">
        <v>-7.3074697999999998</v>
      </c>
      <c r="M1103" s="88">
        <v>15600000000</v>
      </c>
      <c r="N1103" s="88">
        <v>-8.1567612</v>
      </c>
    </row>
    <row r="1104" spans="2:14" x14ac:dyDescent="0.25">
      <c r="B1104" s="88">
        <v>15750000000</v>
      </c>
      <c r="C1104" s="88">
        <v>-7.5176334000000002</v>
      </c>
      <c r="M1104" s="88">
        <v>15750000000</v>
      </c>
      <c r="N1104" s="88">
        <v>-8.2620163000000009</v>
      </c>
    </row>
    <row r="1105" spans="2:14" x14ac:dyDescent="0.25">
      <c r="B1105" s="88">
        <v>15900000000</v>
      </c>
      <c r="C1105" s="88">
        <v>-7.7311000999999999</v>
      </c>
      <c r="M1105" s="88">
        <v>15900000000</v>
      </c>
      <c r="N1105" s="88">
        <v>-8.3738670000000006</v>
      </c>
    </row>
    <row r="1106" spans="2:14" x14ac:dyDescent="0.25">
      <c r="B1106" s="88">
        <v>16050000000</v>
      </c>
      <c r="C1106" s="88">
        <v>-7.5904483999999997</v>
      </c>
      <c r="M1106" s="88">
        <v>16050000000</v>
      </c>
      <c r="N1106" s="88">
        <v>-8.5268478000000005</v>
      </c>
    </row>
    <row r="1107" spans="2:14" x14ac:dyDescent="0.25">
      <c r="B1107" s="88">
        <v>16200000000</v>
      </c>
      <c r="C1107" s="88">
        <v>-7.7529963999999998</v>
      </c>
      <c r="M1107" s="88">
        <v>16200000000</v>
      </c>
      <c r="N1107" s="88">
        <v>-8.7899284000000009</v>
      </c>
    </row>
    <row r="1108" spans="2:14" x14ac:dyDescent="0.25">
      <c r="B1108" s="88">
        <v>16350000000</v>
      </c>
      <c r="C1108" s="88">
        <v>-7.9687032999999996</v>
      </c>
      <c r="M1108" s="88">
        <v>16350000000</v>
      </c>
      <c r="N1108" s="88">
        <v>-9.1323366000000004</v>
      </c>
    </row>
    <row r="1109" spans="2:14" x14ac:dyDescent="0.25">
      <c r="B1109" s="88">
        <v>16500000000</v>
      </c>
      <c r="C1109" s="88">
        <v>-8.2832623000000005</v>
      </c>
      <c r="M1109" s="88">
        <v>16500000000</v>
      </c>
      <c r="N1109" s="88">
        <v>-9.4958867999999992</v>
      </c>
    </row>
    <row r="1110" spans="2:14" x14ac:dyDescent="0.25">
      <c r="B1110" s="88">
        <v>16650000000</v>
      </c>
      <c r="C1110" s="88">
        <v>-8.8672980999999993</v>
      </c>
      <c r="M1110" s="88">
        <v>16650000000</v>
      </c>
      <c r="N1110" s="88">
        <v>-9.8969898000000001</v>
      </c>
    </row>
    <row r="1111" spans="2:14" x14ac:dyDescent="0.25">
      <c r="B1111" s="88">
        <v>16800000000</v>
      </c>
      <c r="C1111" s="88">
        <v>-9.1724625</v>
      </c>
      <c r="M1111" s="88">
        <v>16800000000</v>
      </c>
      <c r="N1111" s="88">
        <v>-10.234814999999999</v>
      </c>
    </row>
    <row r="1112" spans="2:14" x14ac:dyDescent="0.25">
      <c r="B1112" s="88">
        <v>16950000000</v>
      </c>
      <c r="C1112" s="88">
        <v>-9.6281918999999991</v>
      </c>
      <c r="M1112" s="88">
        <v>16950000000</v>
      </c>
      <c r="N1112" s="88">
        <v>-10.556519</v>
      </c>
    </row>
    <row r="1113" spans="2:14" x14ac:dyDescent="0.25">
      <c r="B1113" s="88">
        <v>17100000000</v>
      </c>
      <c r="C1113" s="88">
        <v>-9.5976353000000003</v>
      </c>
      <c r="M1113" s="88">
        <v>17100000000</v>
      </c>
      <c r="N1113" s="88">
        <v>-10.706728999999999</v>
      </c>
    </row>
    <row r="1114" spans="2:14" x14ac:dyDescent="0.25">
      <c r="B1114" s="88">
        <v>17250000000</v>
      </c>
      <c r="C1114" s="88">
        <v>-9.5531807000000004</v>
      </c>
      <c r="M1114" s="88">
        <v>17250000000</v>
      </c>
      <c r="N1114" s="88">
        <v>-10.817364</v>
      </c>
    </row>
    <row r="1115" spans="2:14" x14ac:dyDescent="0.25">
      <c r="B1115" s="88">
        <v>17400000000</v>
      </c>
      <c r="C1115" s="88">
        <v>-10.035453</v>
      </c>
      <c r="M1115" s="88">
        <v>17400000000</v>
      </c>
      <c r="N1115" s="88">
        <v>-11.010358</v>
      </c>
    </row>
    <row r="1116" spans="2:14" x14ac:dyDescent="0.25">
      <c r="B1116" s="88">
        <v>17550000000</v>
      </c>
      <c r="C1116" s="88">
        <v>-10.276930999999999</v>
      </c>
      <c r="M1116" s="88">
        <v>17550000000</v>
      </c>
      <c r="N1116" s="88">
        <v>-11.21721</v>
      </c>
    </row>
    <row r="1117" spans="2:14" x14ac:dyDescent="0.25">
      <c r="B1117" s="88">
        <v>17700000000</v>
      </c>
      <c r="C1117" s="88">
        <v>-10.158211</v>
      </c>
      <c r="M1117" s="88">
        <v>17700000000</v>
      </c>
      <c r="N1117" s="88">
        <v>-11.343249999999999</v>
      </c>
    </row>
    <row r="1118" spans="2:14" x14ac:dyDescent="0.25">
      <c r="B1118" s="88">
        <v>17850000000</v>
      </c>
      <c r="C1118" s="88">
        <v>-10.139528</v>
      </c>
      <c r="M1118" s="88">
        <v>17850000000</v>
      </c>
      <c r="N1118" s="88">
        <v>-11.476139</v>
      </c>
    </row>
    <row r="1119" spans="2:14" x14ac:dyDescent="0.25">
      <c r="B1119" s="88">
        <v>18000000000</v>
      </c>
      <c r="C1119" s="88">
        <v>-10.145530000000001</v>
      </c>
      <c r="M1119" s="88">
        <v>18000000000</v>
      </c>
      <c r="N1119" s="88">
        <v>-11.57558</v>
      </c>
    </row>
    <row r="1120" spans="2:14" x14ac:dyDescent="0.25">
      <c r="B1120" s="88">
        <v>18150000000</v>
      </c>
      <c r="C1120" s="88">
        <v>-9.9910841000000001</v>
      </c>
      <c r="M1120" s="88">
        <v>18150000000</v>
      </c>
      <c r="N1120" s="88">
        <v>-11.620965999999999</v>
      </c>
    </row>
    <row r="1121" spans="2:14" x14ac:dyDescent="0.25">
      <c r="B1121" s="88">
        <v>18300000000</v>
      </c>
      <c r="C1121" s="88">
        <v>-10.243294000000001</v>
      </c>
      <c r="M1121" s="88">
        <v>18300000000</v>
      </c>
      <c r="N1121" s="88">
        <v>-11.865818000000001</v>
      </c>
    </row>
    <row r="1122" spans="2:14" x14ac:dyDescent="0.25">
      <c r="B1122" s="88">
        <v>18450000000</v>
      </c>
      <c r="C1122" s="88">
        <v>-10.400043</v>
      </c>
      <c r="M1122" s="88">
        <v>18450000000</v>
      </c>
      <c r="N1122" s="88">
        <v>-12.139685999999999</v>
      </c>
    </row>
    <row r="1123" spans="2:14" x14ac:dyDescent="0.25">
      <c r="B1123" s="88">
        <v>18600000000</v>
      </c>
      <c r="C1123" s="88">
        <v>-10.257953000000001</v>
      </c>
      <c r="M1123" s="88">
        <v>18600000000</v>
      </c>
      <c r="N1123" s="88">
        <v>-12.240717999999999</v>
      </c>
    </row>
    <row r="1124" spans="2:14" x14ac:dyDescent="0.25">
      <c r="B1124" s="88">
        <v>18750000000</v>
      </c>
      <c r="C1124" s="88">
        <v>-10.295267000000001</v>
      </c>
      <c r="M1124" s="88">
        <v>18750000000</v>
      </c>
      <c r="N1124" s="88">
        <v>-12.284364999999999</v>
      </c>
    </row>
    <row r="1125" spans="2:14" x14ac:dyDescent="0.25">
      <c r="B1125" s="88">
        <v>18900000000</v>
      </c>
      <c r="C1125" s="88">
        <v>-10.313635</v>
      </c>
      <c r="M1125" s="88">
        <v>18900000000</v>
      </c>
      <c r="N1125" s="88">
        <v>-12.291143</v>
      </c>
    </row>
    <row r="1126" spans="2:14" x14ac:dyDescent="0.25">
      <c r="B1126" s="88">
        <v>19050000000</v>
      </c>
      <c r="C1126" s="88">
        <v>-10.392367</v>
      </c>
      <c r="M1126" s="88">
        <v>19050000000</v>
      </c>
      <c r="N1126" s="88">
        <v>-12.29313</v>
      </c>
    </row>
    <row r="1127" spans="2:14" x14ac:dyDescent="0.25">
      <c r="B1127" s="88">
        <v>19200000000</v>
      </c>
      <c r="C1127" s="88">
        <v>-10.23062</v>
      </c>
      <c r="M1127" s="88">
        <v>19200000000</v>
      </c>
      <c r="N1127" s="88">
        <v>-11.970313000000001</v>
      </c>
    </row>
    <row r="1128" spans="2:14" x14ac:dyDescent="0.25">
      <c r="B1128" s="88">
        <v>19350000000</v>
      </c>
      <c r="C1128" s="88">
        <v>-10.574980999999999</v>
      </c>
      <c r="M1128" s="88">
        <v>19350000000</v>
      </c>
      <c r="N1128" s="88">
        <v>-11.837904</v>
      </c>
    </row>
    <row r="1129" spans="2:14" x14ac:dyDescent="0.25">
      <c r="B1129" s="88">
        <v>19500000000</v>
      </c>
      <c r="C1129" s="88">
        <v>-10.628861000000001</v>
      </c>
      <c r="M1129" s="88">
        <v>19500000000</v>
      </c>
      <c r="N1129" s="88">
        <v>-11.618900999999999</v>
      </c>
    </row>
    <row r="1130" spans="2:14" x14ac:dyDescent="0.25">
      <c r="B1130" s="88">
        <v>19650000000</v>
      </c>
      <c r="C1130" s="88">
        <v>-10.592575999999999</v>
      </c>
      <c r="M1130" s="88">
        <v>19650000000</v>
      </c>
      <c r="N1130" s="88">
        <v>-11.408941</v>
      </c>
    </row>
    <row r="1131" spans="2:14" x14ac:dyDescent="0.25">
      <c r="B1131" s="88">
        <v>19800000000</v>
      </c>
      <c r="C1131" s="88">
        <v>-10.869704</v>
      </c>
      <c r="M1131" s="88">
        <v>19800000000</v>
      </c>
      <c r="N1131" s="88">
        <v>-11.29143</v>
      </c>
    </row>
    <row r="1132" spans="2:14" x14ac:dyDescent="0.25">
      <c r="B1132" s="88">
        <v>19950000000</v>
      </c>
      <c r="C1132" s="88">
        <v>-10.764338</v>
      </c>
      <c r="M1132" s="88">
        <v>19950000000</v>
      </c>
      <c r="N1132" s="88">
        <v>-11.091265</v>
      </c>
    </row>
    <row r="1133" spans="2:14" x14ac:dyDescent="0.25">
      <c r="B1133" s="88">
        <v>20100000000</v>
      </c>
      <c r="C1133" s="88">
        <v>-10.661795</v>
      </c>
      <c r="M1133" s="88">
        <v>20100000000</v>
      </c>
      <c r="N1133" s="88">
        <v>-10.834519</v>
      </c>
    </row>
    <row r="1134" spans="2:14" x14ac:dyDescent="0.25">
      <c r="B1134" s="88">
        <v>20250000000</v>
      </c>
      <c r="C1134" s="88">
        <v>-10.926507000000001</v>
      </c>
      <c r="M1134" s="88">
        <v>20250000000</v>
      </c>
      <c r="N1134" s="88">
        <v>-10.720981999999999</v>
      </c>
    </row>
    <row r="1135" spans="2:14" x14ac:dyDescent="0.25">
      <c r="B1135" s="88">
        <v>20400000000</v>
      </c>
      <c r="C1135" s="88">
        <v>-10.624374</v>
      </c>
      <c r="M1135" s="88">
        <v>20400000000</v>
      </c>
      <c r="N1135" s="88">
        <v>-10.622807</v>
      </c>
    </row>
    <row r="1136" spans="2:14" x14ac:dyDescent="0.25">
      <c r="B1136" s="88">
        <v>20550000000</v>
      </c>
      <c r="C1136" s="88">
        <v>-10.304219</v>
      </c>
      <c r="M1136" s="88">
        <v>20550000000</v>
      </c>
      <c r="N1136" s="88">
        <v>-10.394361</v>
      </c>
    </row>
    <row r="1137" spans="2:14" x14ac:dyDescent="0.25">
      <c r="B1137" s="88">
        <v>20700000000</v>
      </c>
      <c r="C1137" s="88">
        <v>-10.198688000000001</v>
      </c>
      <c r="M1137" s="88">
        <v>20700000000</v>
      </c>
      <c r="N1137" s="88">
        <v>-10.475828999999999</v>
      </c>
    </row>
    <row r="1138" spans="2:14" x14ac:dyDescent="0.25">
      <c r="B1138" s="88">
        <v>20850000000</v>
      </c>
      <c r="C1138" s="88">
        <v>-9.8724936999999997</v>
      </c>
      <c r="M1138" s="88">
        <v>20850000000</v>
      </c>
      <c r="N1138" s="88">
        <v>-10.386616999999999</v>
      </c>
    </row>
    <row r="1139" spans="2:14" x14ac:dyDescent="0.25">
      <c r="B1139" s="88">
        <v>21000000000</v>
      </c>
      <c r="C1139" s="88">
        <v>-9.8942490000000003</v>
      </c>
      <c r="M1139" s="88">
        <v>21000000000</v>
      </c>
      <c r="N1139" s="88">
        <v>-10.307122</v>
      </c>
    </row>
    <row r="1140" spans="2:14" x14ac:dyDescent="0.25">
      <c r="B1140" s="88">
        <v>21150000000</v>
      </c>
      <c r="C1140" s="88">
        <v>-9.6243715000000005</v>
      </c>
      <c r="M1140" s="88">
        <v>21150000000</v>
      </c>
      <c r="N1140" s="88">
        <v>-10.258354000000001</v>
      </c>
    </row>
    <row r="1141" spans="2:14" x14ac:dyDescent="0.25">
      <c r="B1141" s="88">
        <v>21300000000</v>
      </c>
      <c r="C1141" s="88">
        <v>-9.6503037999999997</v>
      </c>
      <c r="M1141" s="88">
        <v>21300000000</v>
      </c>
      <c r="N1141" s="88">
        <v>-10.041428</v>
      </c>
    </row>
    <row r="1142" spans="2:14" x14ac:dyDescent="0.25">
      <c r="B1142" s="88">
        <v>21450000000</v>
      </c>
      <c r="C1142" s="88">
        <v>-9.8068743000000005</v>
      </c>
      <c r="M1142" s="88">
        <v>21450000000</v>
      </c>
      <c r="N1142" s="88">
        <v>-9.9665345999999992</v>
      </c>
    </row>
    <row r="1143" spans="2:14" x14ac:dyDescent="0.25">
      <c r="B1143" s="88">
        <v>21600000000</v>
      </c>
      <c r="C1143" s="88">
        <v>-9.9914617999999997</v>
      </c>
      <c r="M1143" s="88">
        <v>21600000000</v>
      </c>
      <c r="N1143" s="88">
        <v>-9.7697152999999997</v>
      </c>
    </row>
    <row r="1144" spans="2:14" x14ac:dyDescent="0.25">
      <c r="B1144" s="88">
        <v>21750000000</v>
      </c>
      <c r="C1144" s="88">
        <v>-10.39113</v>
      </c>
      <c r="M1144" s="88">
        <v>21750000000</v>
      </c>
      <c r="N1144" s="88">
        <v>-9.6754798999999991</v>
      </c>
    </row>
    <row r="1145" spans="2:14" x14ac:dyDescent="0.25">
      <c r="B1145" s="88">
        <v>21900000000</v>
      </c>
      <c r="C1145" s="88">
        <v>-10.653638000000001</v>
      </c>
      <c r="M1145" s="88">
        <v>21900000000</v>
      </c>
      <c r="N1145" s="88">
        <v>-9.5644168999999994</v>
      </c>
    </row>
    <row r="1146" spans="2:14" x14ac:dyDescent="0.25">
      <c r="B1146" s="88">
        <v>22050000000</v>
      </c>
      <c r="C1146" s="88">
        <v>-11.182926</v>
      </c>
      <c r="M1146" s="88">
        <v>22050000000</v>
      </c>
      <c r="N1146" s="88">
        <v>-9.5300817000000002</v>
      </c>
    </row>
    <row r="1147" spans="2:14" x14ac:dyDescent="0.25">
      <c r="B1147" s="88">
        <v>22200000000</v>
      </c>
      <c r="C1147" s="88">
        <v>-11.381173</v>
      </c>
      <c r="M1147" s="88">
        <v>22200000000</v>
      </c>
      <c r="N1147" s="88">
        <v>-9.4497900000000001</v>
      </c>
    </row>
    <row r="1148" spans="2:14" x14ac:dyDescent="0.25">
      <c r="B1148" s="88">
        <v>22350000000</v>
      </c>
      <c r="C1148" s="88">
        <v>-11.540827</v>
      </c>
      <c r="M1148" s="88">
        <v>22350000000</v>
      </c>
      <c r="N1148" s="88">
        <v>-9.4714431999999995</v>
      </c>
    </row>
    <row r="1149" spans="2:14" x14ac:dyDescent="0.25">
      <c r="B1149" s="88">
        <v>22500000000</v>
      </c>
      <c r="C1149" s="88">
        <v>-11.464060999999999</v>
      </c>
      <c r="M1149" s="88">
        <v>22500000000</v>
      </c>
      <c r="N1149" s="88">
        <v>-9.5625342999999994</v>
      </c>
    </row>
    <row r="1150" spans="2:14" x14ac:dyDescent="0.25">
      <c r="B1150" s="88">
        <v>22650000000</v>
      </c>
      <c r="C1150" s="88">
        <v>-11.171430000000001</v>
      </c>
      <c r="M1150" s="88">
        <v>22650000000</v>
      </c>
      <c r="N1150" s="88">
        <v>-9.5144576999999995</v>
      </c>
    </row>
    <row r="1151" spans="2:14" x14ac:dyDescent="0.25">
      <c r="B1151" s="88">
        <v>22800000000</v>
      </c>
      <c r="C1151" s="88">
        <v>-10.632356</v>
      </c>
      <c r="M1151" s="88">
        <v>22800000000</v>
      </c>
      <c r="N1151" s="88">
        <v>-9.5875825999999993</v>
      </c>
    </row>
    <row r="1152" spans="2:14" x14ac:dyDescent="0.25">
      <c r="B1152" s="88">
        <v>22950000000</v>
      </c>
      <c r="C1152" s="88">
        <v>-10.082867</v>
      </c>
      <c r="M1152" s="88">
        <v>22950000000</v>
      </c>
      <c r="N1152" s="88">
        <v>-9.5763025000000006</v>
      </c>
    </row>
    <row r="1153" spans="2:14" x14ac:dyDescent="0.25">
      <c r="B1153" s="88">
        <v>23100000000</v>
      </c>
      <c r="C1153" s="88">
        <v>-9.7601042000000007</v>
      </c>
      <c r="M1153" s="88">
        <v>23100000000</v>
      </c>
      <c r="N1153" s="88">
        <v>-9.6282662999999999</v>
      </c>
    </row>
    <row r="1154" spans="2:14" x14ac:dyDescent="0.25">
      <c r="B1154" s="88">
        <v>23250000000</v>
      </c>
      <c r="C1154" s="88">
        <v>-9.2375106999999996</v>
      </c>
      <c r="M1154" s="88">
        <v>23250000000</v>
      </c>
      <c r="N1154" s="88">
        <v>-9.7028399000000007</v>
      </c>
    </row>
    <row r="1155" spans="2:14" x14ac:dyDescent="0.25">
      <c r="B1155" s="88">
        <v>23400000000</v>
      </c>
      <c r="C1155" s="88">
        <v>-9.0129956999999994</v>
      </c>
      <c r="M1155" s="88">
        <v>23400000000</v>
      </c>
      <c r="N1155" s="88">
        <v>-9.7499942999999991</v>
      </c>
    </row>
    <row r="1156" spans="2:14" x14ac:dyDescent="0.25">
      <c r="B1156" s="88">
        <v>23550000000</v>
      </c>
      <c r="C1156" s="88">
        <v>-8.7191934999999994</v>
      </c>
      <c r="M1156" s="88">
        <v>23550000000</v>
      </c>
      <c r="N1156" s="88">
        <v>-9.9969462999999994</v>
      </c>
    </row>
    <row r="1157" spans="2:14" x14ac:dyDescent="0.25">
      <c r="B1157" s="88">
        <v>23700000000</v>
      </c>
      <c r="C1157" s="88">
        <v>-8.6921043000000004</v>
      </c>
      <c r="M1157" s="88">
        <v>23700000000</v>
      </c>
      <c r="N1157" s="88">
        <v>-9.9909639000000006</v>
      </c>
    </row>
    <row r="1158" spans="2:14" x14ac:dyDescent="0.25">
      <c r="B1158" s="88">
        <v>23850000000</v>
      </c>
      <c r="C1158" s="88">
        <v>-8.6695575999999992</v>
      </c>
      <c r="M1158" s="88">
        <v>23850000000</v>
      </c>
      <c r="N1158" s="88">
        <v>-10.161016</v>
      </c>
    </row>
    <row r="1159" spans="2:14" x14ac:dyDescent="0.25">
      <c r="B1159" s="88">
        <v>24000000000</v>
      </c>
      <c r="C1159" s="88">
        <v>-8.6092148000000002</v>
      </c>
      <c r="M1159" s="88">
        <v>24000000000</v>
      </c>
      <c r="N1159" s="88">
        <v>-10.305129000000001</v>
      </c>
    </row>
    <row r="1160" spans="2:14" x14ac:dyDescent="0.25">
      <c r="B1160" s="88">
        <v>24150000000</v>
      </c>
      <c r="C1160" s="88">
        <v>-8.6834153999999995</v>
      </c>
      <c r="M1160" s="88">
        <v>24150000000</v>
      </c>
      <c r="N1160" s="88">
        <v>-10.439477999999999</v>
      </c>
    </row>
    <row r="1161" spans="2:14" x14ac:dyDescent="0.25">
      <c r="B1161" s="88">
        <v>24300000000</v>
      </c>
      <c r="C1161" s="88">
        <v>-8.8129930000000005</v>
      </c>
      <c r="M1161" s="88">
        <v>24300000000</v>
      </c>
      <c r="N1161" s="88">
        <v>-10.714740000000001</v>
      </c>
    </row>
    <row r="1162" spans="2:14" x14ac:dyDescent="0.25">
      <c r="B1162" s="88">
        <v>24450000000</v>
      </c>
      <c r="C1162" s="88">
        <v>-9.0434570000000001</v>
      </c>
      <c r="M1162" s="88">
        <v>24450000000</v>
      </c>
      <c r="N1162" s="88">
        <v>-10.725559000000001</v>
      </c>
    </row>
    <row r="1163" spans="2:14" x14ac:dyDescent="0.25">
      <c r="B1163" s="88">
        <v>24600000000</v>
      </c>
      <c r="C1163" s="88">
        <v>-9.0523758000000001</v>
      </c>
      <c r="M1163" s="88">
        <v>24600000000</v>
      </c>
      <c r="N1163" s="88">
        <v>-10.909765</v>
      </c>
    </row>
    <row r="1164" spans="2:14" x14ac:dyDescent="0.25">
      <c r="B1164" s="88">
        <v>24750000000</v>
      </c>
      <c r="C1164" s="88">
        <v>-9.3108863999999993</v>
      </c>
      <c r="M1164" s="88">
        <v>24750000000</v>
      </c>
      <c r="N1164" s="88">
        <v>-11.129987</v>
      </c>
    </row>
    <row r="1165" spans="2:14" x14ac:dyDescent="0.25">
      <c r="B1165" s="88">
        <v>24900000000</v>
      </c>
      <c r="C1165" s="88">
        <v>-9.3884325000000004</v>
      </c>
      <c r="M1165" s="88">
        <v>24900000000</v>
      </c>
      <c r="N1165" s="88">
        <v>-11.445449</v>
      </c>
    </row>
    <row r="1166" spans="2:14" x14ac:dyDescent="0.25">
      <c r="B1166" s="88">
        <v>25050000000</v>
      </c>
      <c r="C1166" s="88">
        <v>-9.2010202000000003</v>
      </c>
      <c r="M1166" s="88">
        <v>25050000000</v>
      </c>
      <c r="N1166" s="88">
        <v>-11.58117</v>
      </c>
    </row>
    <row r="1167" spans="2:14" x14ac:dyDescent="0.25">
      <c r="B1167" s="88">
        <v>25200000000</v>
      </c>
      <c r="C1167" s="88">
        <v>-9.5627575</v>
      </c>
      <c r="M1167" s="88">
        <v>25200000000</v>
      </c>
      <c r="N1167" s="88">
        <v>-11.829485</v>
      </c>
    </row>
    <row r="1168" spans="2:14" x14ac:dyDescent="0.25">
      <c r="B1168" s="88">
        <v>25350000000</v>
      </c>
      <c r="C1168" s="88">
        <v>-9.7491465000000002</v>
      </c>
      <c r="M1168" s="88">
        <v>25350000000</v>
      </c>
      <c r="N1168" s="88">
        <v>-11.717789</v>
      </c>
    </row>
    <row r="1169" spans="2:14" x14ac:dyDescent="0.25">
      <c r="B1169" s="88">
        <v>25500000000</v>
      </c>
      <c r="C1169" s="88">
        <v>-9.7910213000000006</v>
      </c>
      <c r="M1169" s="88">
        <v>25500000000</v>
      </c>
      <c r="N1169" s="88">
        <v>-11.505195000000001</v>
      </c>
    </row>
    <row r="1170" spans="2:14" x14ac:dyDescent="0.25">
      <c r="B1170" s="88">
        <v>25650000000</v>
      </c>
      <c r="C1170" s="88">
        <v>-10.048087000000001</v>
      </c>
      <c r="M1170" s="88">
        <v>25650000000</v>
      </c>
      <c r="N1170" s="88">
        <v>-11.374829999999999</v>
      </c>
    </row>
    <row r="1171" spans="2:14" x14ac:dyDescent="0.25">
      <c r="B1171" s="88">
        <v>25800000000</v>
      </c>
      <c r="C1171" s="88">
        <v>-9.9975967000000008</v>
      </c>
      <c r="M1171" s="88">
        <v>25800000000</v>
      </c>
      <c r="N1171" s="88">
        <v>-11.210288</v>
      </c>
    </row>
    <row r="1172" spans="2:14" x14ac:dyDescent="0.25">
      <c r="B1172" s="88">
        <v>25950000000</v>
      </c>
      <c r="C1172" s="88">
        <v>-9.4399490000000004</v>
      </c>
      <c r="M1172" s="88">
        <v>25950000000</v>
      </c>
      <c r="N1172" s="88">
        <v>-11.276040999999999</v>
      </c>
    </row>
    <row r="1173" spans="2:14" x14ac:dyDescent="0.25">
      <c r="B1173" s="88">
        <v>26100000000</v>
      </c>
      <c r="C1173" s="88">
        <v>-9.1430368000000009</v>
      </c>
      <c r="M1173" s="88">
        <v>26100000000</v>
      </c>
      <c r="N1173" s="88">
        <v>-11.19136</v>
      </c>
    </row>
    <row r="1174" spans="2:14" x14ac:dyDescent="0.25">
      <c r="B1174" s="88">
        <v>26250000000</v>
      </c>
      <c r="C1174" s="88">
        <v>-8.7714490999999999</v>
      </c>
      <c r="M1174" s="88">
        <v>26250000000</v>
      </c>
      <c r="N1174" s="88">
        <v>-11.292555999999999</v>
      </c>
    </row>
    <row r="1175" spans="2:14" x14ac:dyDescent="0.25">
      <c r="B1175" s="88">
        <v>26400000000</v>
      </c>
      <c r="C1175" s="88">
        <v>-8.6089096000000005</v>
      </c>
      <c r="M1175" s="88">
        <v>26400000000</v>
      </c>
      <c r="N1175" s="88">
        <v>-11.235821</v>
      </c>
    </row>
    <row r="1176" spans="2:14" x14ac:dyDescent="0.25">
      <c r="B1176" s="88">
        <v>26550000000</v>
      </c>
      <c r="C1176" s="88">
        <v>-8.6056489999999997</v>
      </c>
      <c r="M1176" s="88">
        <v>26550000000</v>
      </c>
      <c r="N1176" s="88">
        <v>-11.266192999999999</v>
      </c>
    </row>
    <row r="1177" spans="2:14" x14ac:dyDescent="0.25">
      <c r="B1177" s="88">
        <v>26700000000</v>
      </c>
      <c r="C1177" s="88">
        <v>-8.4651402999999998</v>
      </c>
      <c r="M1177" s="88">
        <v>26700000000</v>
      </c>
      <c r="N1177" s="88">
        <v>-11.163669000000001</v>
      </c>
    </row>
    <row r="1178" spans="2:14" x14ac:dyDescent="0.25">
      <c r="B1178" s="88">
        <v>26850000000</v>
      </c>
      <c r="C1178" s="88">
        <v>-8.6219768999999999</v>
      </c>
      <c r="M1178" s="88">
        <v>26850000000</v>
      </c>
      <c r="N1178" s="88">
        <v>-11.124670999999999</v>
      </c>
    </row>
    <row r="1179" spans="2:14" x14ac:dyDescent="0.25">
      <c r="B1179" s="88">
        <v>27000000000</v>
      </c>
      <c r="C1179" s="88">
        <v>-8.6002864999999993</v>
      </c>
      <c r="M1179" s="88">
        <v>27000000000</v>
      </c>
      <c r="N1179" s="88">
        <v>-11.125211999999999</v>
      </c>
    </row>
    <row r="1180" spans="2:14" x14ac:dyDescent="0.25">
      <c r="B1180" s="88">
        <v>27150000000</v>
      </c>
      <c r="C1180" s="88">
        <v>-8.8541565000000002</v>
      </c>
      <c r="M1180" s="88">
        <v>27150000000</v>
      </c>
      <c r="N1180" s="88">
        <v>-11.02155</v>
      </c>
    </row>
    <row r="1181" spans="2:14" x14ac:dyDescent="0.25">
      <c r="B1181" s="88">
        <v>27300000000</v>
      </c>
      <c r="C1181" s="88">
        <v>-8.9593029000000008</v>
      </c>
      <c r="M1181" s="88">
        <v>27300000000</v>
      </c>
      <c r="N1181" s="88">
        <v>-10.966551000000001</v>
      </c>
    </row>
    <row r="1182" spans="2:14" x14ac:dyDescent="0.25">
      <c r="B1182" s="88">
        <v>27450000000</v>
      </c>
      <c r="C1182" s="88">
        <v>-9.0792140999999997</v>
      </c>
      <c r="M1182" s="88">
        <v>27450000000</v>
      </c>
      <c r="N1182" s="88">
        <v>-10.913235999999999</v>
      </c>
    </row>
    <row r="1183" spans="2:14" x14ac:dyDescent="0.25">
      <c r="B1183" s="88">
        <v>27600000000</v>
      </c>
      <c r="C1183" s="88">
        <v>-9.3557711000000001</v>
      </c>
      <c r="M1183" s="88">
        <v>27600000000</v>
      </c>
      <c r="N1183" s="88">
        <v>-10.777210999999999</v>
      </c>
    </row>
    <row r="1184" spans="2:14" x14ac:dyDescent="0.25">
      <c r="B1184" s="88">
        <v>27750000000</v>
      </c>
      <c r="C1184" s="88">
        <v>-9.4754248000000008</v>
      </c>
      <c r="M1184" s="88">
        <v>27750000000</v>
      </c>
      <c r="N1184" s="88">
        <v>-10.698297</v>
      </c>
    </row>
    <row r="1185" spans="2:14" x14ac:dyDescent="0.25">
      <c r="B1185" s="88">
        <v>27900000000</v>
      </c>
      <c r="C1185" s="88">
        <v>-9.4089936999999999</v>
      </c>
      <c r="M1185" s="88">
        <v>27900000000</v>
      </c>
      <c r="N1185" s="88">
        <v>-10.655704</v>
      </c>
    </row>
    <row r="1186" spans="2:14" x14ac:dyDescent="0.25">
      <c r="B1186" s="88">
        <v>28050000000</v>
      </c>
      <c r="C1186" s="88">
        <v>-9.3708658000000007</v>
      </c>
      <c r="M1186" s="88">
        <v>28050000000</v>
      </c>
      <c r="N1186" s="88">
        <v>-10.642575000000001</v>
      </c>
    </row>
    <row r="1187" spans="2:14" x14ac:dyDescent="0.25">
      <c r="B1187" s="88">
        <v>28200000000</v>
      </c>
      <c r="C1187" s="88">
        <v>-9.5892344000000005</v>
      </c>
      <c r="M1187" s="88">
        <v>28200000000</v>
      </c>
      <c r="N1187" s="88">
        <v>-10.553165</v>
      </c>
    </row>
    <row r="1188" spans="2:14" x14ac:dyDescent="0.25">
      <c r="B1188" s="88">
        <v>28350000000</v>
      </c>
      <c r="C1188" s="88">
        <v>-9.6120929999999998</v>
      </c>
      <c r="M1188" s="88">
        <v>28350000000</v>
      </c>
      <c r="N1188" s="88">
        <v>-10.562093000000001</v>
      </c>
    </row>
    <row r="1189" spans="2:14" x14ac:dyDescent="0.25">
      <c r="B1189" s="88">
        <v>28500000000</v>
      </c>
      <c r="C1189" s="88">
        <v>-9.6493634999999998</v>
      </c>
      <c r="M1189" s="88">
        <v>28500000000</v>
      </c>
      <c r="N1189" s="88">
        <v>-10.719905000000001</v>
      </c>
    </row>
    <row r="1190" spans="2:14" x14ac:dyDescent="0.25">
      <c r="B1190" s="88">
        <v>28650000000</v>
      </c>
      <c r="C1190" s="88">
        <v>-9.8702888000000009</v>
      </c>
      <c r="M1190" s="88">
        <v>28650000000</v>
      </c>
      <c r="N1190" s="88">
        <v>-10.715486</v>
      </c>
    </row>
    <row r="1191" spans="2:14" x14ac:dyDescent="0.25">
      <c r="B1191" s="88">
        <v>28800000000</v>
      </c>
      <c r="C1191" s="88">
        <v>-10.031067999999999</v>
      </c>
      <c r="M1191" s="88">
        <v>28800000000</v>
      </c>
      <c r="N1191" s="88">
        <v>-10.801619000000001</v>
      </c>
    </row>
    <row r="1192" spans="2:14" x14ac:dyDescent="0.25">
      <c r="B1192" s="88">
        <v>28950000000</v>
      </c>
      <c r="C1192" s="88">
        <v>-10.110568000000001</v>
      </c>
      <c r="M1192" s="88">
        <v>28950000000</v>
      </c>
      <c r="N1192" s="88">
        <v>-10.86998</v>
      </c>
    </row>
    <row r="1193" spans="2:14" x14ac:dyDescent="0.25">
      <c r="B1193" s="88">
        <v>29100000000</v>
      </c>
      <c r="C1193" s="88">
        <v>-10.276911999999999</v>
      </c>
      <c r="M1193" s="88">
        <v>29100000000</v>
      </c>
      <c r="N1193" s="88">
        <v>-10.859837000000001</v>
      </c>
    </row>
    <row r="1194" spans="2:14" x14ac:dyDescent="0.25">
      <c r="B1194" s="88">
        <v>29250000000</v>
      </c>
      <c r="C1194" s="88">
        <v>-10.416824999999999</v>
      </c>
      <c r="M1194" s="88">
        <v>29250000000</v>
      </c>
      <c r="N1194" s="88">
        <v>-10.775467000000001</v>
      </c>
    </row>
    <row r="1195" spans="2:14" x14ac:dyDescent="0.25">
      <c r="B1195" s="88">
        <v>29400000000</v>
      </c>
      <c r="C1195" s="88">
        <v>-10.47565</v>
      </c>
      <c r="M1195" s="88">
        <v>29400000000</v>
      </c>
      <c r="N1195" s="88">
        <v>-10.762059000000001</v>
      </c>
    </row>
    <row r="1196" spans="2:14" x14ac:dyDescent="0.25">
      <c r="B1196" s="88">
        <v>29550000000</v>
      </c>
      <c r="C1196" s="88">
        <v>-10.418613000000001</v>
      </c>
      <c r="M1196" s="88">
        <v>29550000000</v>
      </c>
      <c r="N1196" s="88">
        <v>-10.905899</v>
      </c>
    </row>
    <row r="1197" spans="2:14" x14ac:dyDescent="0.25">
      <c r="B1197" s="88">
        <v>29700000000</v>
      </c>
      <c r="C1197" s="88">
        <v>-10.526770000000001</v>
      </c>
      <c r="M1197" s="88">
        <v>29700000000</v>
      </c>
      <c r="N1197" s="88">
        <v>-11.01192</v>
      </c>
    </row>
    <row r="1198" spans="2:14" x14ac:dyDescent="0.25">
      <c r="B1198" s="88">
        <v>29850000000</v>
      </c>
      <c r="C1198" s="88">
        <v>-10.599900999999999</v>
      </c>
      <c r="M1198" s="88">
        <v>29850000000</v>
      </c>
      <c r="N1198" s="88">
        <v>-11.222097</v>
      </c>
    </row>
    <row r="1199" spans="2:14" x14ac:dyDescent="0.25">
      <c r="B1199" s="88">
        <v>30000000000</v>
      </c>
      <c r="C1199" s="88">
        <v>-10.832661999999999</v>
      </c>
      <c r="M1199" s="88">
        <v>30000000000</v>
      </c>
      <c r="N1199" s="88">
        <v>-11.469536</v>
      </c>
    </row>
    <row r="1200" spans="2:14" x14ac:dyDescent="0.25">
      <c r="B1200" s="88">
        <v>30150000000</v>
      </c>
      <c r="C1200" s="88">
        <v>-10.998419</v>
      </c>
      <c r="M1200" s="88">
        <v>30150000000</v>
      </c>
      <c r="N1200" s="88">
        <v>-11.744946000000001</v>
      </c>
    </row>
    <row r="1201" spans="2:14" x14ac:dyDescent="0.25">
      <c r="B1201" s="88">
        <v>30300000000</v>
      </c>
      <c r="C1201" s="88">
        <v>-11.266629</v>
      </c>
      <c r="M1201" s="88">
        <v>30300000000</v>
      </c>
      <c r="N1201" s="88">
        <v>-11.943982</v>
      </c>
    </row>
    <row r="1202" spans="2:14" x14ac:dyDescent="0.25">
      <c r="B1202" s="88">
        <v>30450000000</v>
      </c>
      <c r="C1202" s="88">
        <v>-11.480105</v>
      </c>
      <c r="M1202" s="88">
        <v>30450000000</v>
      </c>
      <c r="N1202" s="88">
        <v>-12.256589</v>
      </c>
    </row>
    <row r="1203" spans="2:14" x14ac:dyDescent="0.25">
      <c r="B1203" s="88">
        <v>30600000000</v>
      </c>
      <c r="C1203" s="88">
        <v>-11.338758</v>
      </c>
      <c r="M1203" s="88">
        <v>30600000000</v>
      </c>
      <c r="N1203" s="88">
        <v>-12.609926</v>
      </c>
    </row>
    <row r="1204" spans="2:14" x14ac:dyDescent="0.25">
      <c r="B1204" s="88">
        <v>30750000000</v>
      </c>
      <c r="C1204" s="88">
        <v>-11.672364999999999</v>
      </c>
      <c r="M1204" s="88">
        <v>30750000000</v>
      </c>
      <c r="N1204" s="88">
        <v>-13.085492</v>
      </c>
    </row>
    <row r="1205" spans="2:14" x14ac:dyDescent="0.25">
      <c r="B1205" s="88">
        <v>30900000000</v>
      </c>
      <c r="C1205" s="88">
        <v>-11.789928</v>
      </c>
      <c r="M1205" s="88">
        <v>30900000000</v>
      </c>
      <c r="N1205" s="88">
        <v>-13.411887</v>
      </c>
    </row>
    <row r="1206" spans="2:14" x14ac:dyDescent="0.25">
      <c r="B1206" s="88">
        <v>31050000000</v>
      </c>
      <c r="C1206" s="88">
        <v>-12.222744</v>
      </c>
      <c r="M1206" s="88">
        <v>31050000000</v>
      </c>
      <c r="N1206" s="88">
        <v>-13.907749000000001</v>
      </c>
    </row>
    <row r="1207" spans="2:14" x14ac:dyDescent="0.25">
      <c r="B1207" s="88">
        <v>31200000000</v>
      </c>
      <c r="C1207" s="88">
        <v>-12.378636999999999</v>
      </c>
      <c r="M1207" s="88">
        <v>31200000000</v>
      </c>
      <c r="N1207" s="88">
        <v>-14.406048999999999</v>
      </c>
    </row>
    <row r="1208" spans="2:14" x14ac:dyDescent="0.25">
      <c r="B1208" s="88">
        <v>31350000000</v>
      </c>
      <c r="C1208" s="88">
        <v>-12.465999</v>
      </c>
      <c r="M1208" s="88">
        <v>31350000000</v>
      </c>
      <c r="N1208" s="88">
        <v>-14.989000000000001</v>
      </c>
    </row>
    <row r="1209" spans="2:14" x14ac:dyDescent="0.25">
      <c r="B1209" s="88">
        <v>31500000000</v>
      </c>
      <c r="C1209" s="88">
        <v>-12.913754000000001</v>
      </c>
      <c r="M1209" s="88">
        <v>31500000000</v>
      </c>
      <c r="N1209" s="88">
        <v>-15.731764999999999</v>
      </c>
    </row>
    <row r="1210" spans="2:14" x14ac:dyDescent="0.25">
      <c r="B1210" s="88">
        <v>31650000000</v>
      </c>
      <c r="C1210" s="88">
        <v>-12.638351</v>
      </c>
      <c r="M1210" s="88">
        <v>31650000000</v>
      </c>
      <c r="N1210" s="88">
        <v>-16.375171999999999</v>
      </c>
    </row>
    <row r="1211" spans="2:14" x14ac:dyDescent="0.25">
      <c r="B1211" s="88">
        <v>31800000000</v>
      </c>
      <c r="C1211" s="88">
        <v>-13.252143999999999</v>
      </c>
      <c r="M1211" s="88">
        <v>31800000000</v>
      </c>
      <c r="N1211" s="88">
        <v>-17.304575</v>
      </c>
    </row>
    <row r="1212" spans="2:14" x14ac:dyDescent="0.25">
      <c r="B1212" s="88">
        <v>31950000000</v>
      </c>
      <c r="C1212" s="88">
        <v>-13.184125999999999</v>
      </c>
      <c r="M1212" s="88">
        <v>31950000000</v>
      </c>
      <c r="N1212" s="88">
        <v>-17.985001</v>
      </c>
    </row>
    <row r="1213" spans="2:14" x14ac:dyDescent="0.25">
      <c r="B1213" s="88">
        <v>32100000000</v>
      </c>
      <c r="C1213" s="88">
        <v>-13.725293000000001</v>
      </c>
      <c r="M1213" s="88">
        <v>32100000000</v>
      </c>
      <c r="N1213" s="88">
        <v>-18.696936000000001</v>
      </c>
    </row>
    <row r="1214" spans="2:14" x14ac:dyDescent="0.25">
      <c r="B1214" s="88">
        <v>32250000000</v>
      </c>
      <c r="C1214" s="88">
        <v>-13.857578999999999</v>
      </c>
      <c r="M1214" s="88">
        <v>32250000000</v>
      </c>
      <c r="N1214" s="88">
        <v>-18.866468000000001</v>
      </c>
    </row>
    <row r="1215" spans="2:14" x14ac:dyDescent="0.25">
      <c r="B1215" s="88">
        <v>32400000000</v>
      </c>
      <c r="C1215" s="88">
        <v>-13.65602</v>
      </c>
      <c r="M1215" s="88">
        <v>32400000000</v>
      </c>
      <c r="N1215" s="88">
        <v>-18.419186</v>
      </c>
    </row>
    <row r="1216" spans="2:14" x14ac:dyDescent="0.25">
      <c r="B1216" s="88">
        <v>32550000000</v>
      </c>
      <c r="C1216" s="88">
        <v>-13.600377</v>
      </c>
      <c r="M1216" s="88">
        <v>32550000000</v>
      </c>
      <c r="N1216" s="88">
        <v>-17.700056</v>
      </c>
    </row>
    <row r="1217" spans="2:14" x14ac:dyDescent="0.25">
      <c r="B1217" s="88">
        <v>32700000000</v>
      </c>
      <c r="C1217" s="88">
        <v>-13.496950999999999</v>
      </c>
      <c r="M1217" s="88">
        <v>32700000000</v>
      </c>
      <c r="N1217" s="88">
        <v>-16.739146999999999</v>
      </c>
    </row>
    <row r="1218" spans="2:14" x14ac:dyDescent="0.25">
      <c r="B1218" s="88">
        <v>32850000000</v>
      </c>
      <c r="C1218" s="88">
        <v>-13.408338000000001</v>
      </c>
      <c r="M1218" s="88">
        <v>32850000000</v>
      </c>
      <c r="N1218" s="88">
        <v>-15.730893999999999</v>
      </c>
    </row>
    <row r="1219" spans="2:14" x14ac:dyDescent="0.25">
      <c r="B1219" s="88">
        <v>33000000000</v>
      </c>
      <c r="C1219" s="88">
        <v>-13.305016999999999</v>
      </c>
      <c r="M1219" s="88">
        <v>33000000000</v>
      </c>
      <c r="N1219" s="88">
        <v>-14.758468000000001</v>
      </c>
    </row>
    <row r="1220" spans="2:14" x14ac:dyDescent="0.25">
      <c r="B1220" s="88">
        <v>33150000000</v>
      </c>
      <c r="C1220" s="88">
        <v>-13.293122</v>
      </c>
      <c r="M1220" s="88">
        <v>33150000000</v>
      </c>
      <c r="N1220" s="88">
        <v>-13.989996</v>
      </c>
    </row>
    <row r="1221" spans="2:14" x14ac:dyDescent="0.25">
      <c r="B1221" s="88">
        <v>33300000000</v>
      </c>
      <c r="C1221" s="88">
        <v>-13.172207999999999</v>
      </c>
      <c r="M1221" s="88">
        <v>33300000000</v>
      </c>
      <c r="N1221" s="88">
        <v>-13.330299</v>
      </c>
    </row>
    <row r="1222" spans="2:14" x14ac:dyDescent="0.25">
      <c r="B1222" s="88">
        <v>33450000000</v>
      </c>
      <c r="C1222" s="88">
        <v>-13.328500999999999</v>
      </c>
      <c r="M1222" s="88">
        <v>33450000000</v>
      </c>
      <c r="N1222" s="88">
        <v>-12.876844</v>
      </c>
    </row>
    <row r="1223" spans="2:14" x14ac:dyDescent="0.25">
      <c r="B1223" s="88">
        <v>33600000000</v>
      </c>
      <c r="C1223" s="88">
        <v>-13.395467</v>
      </c>
      <c r="M1223" s="88">
        <v>33600000000</v>
      </c>
      <c r="N1223" s="88">
        <v>-12.535926999999999</v>
      </c>
    </row>
    <row r="1224" spans="2:14" x14ac:dyDescent="0.25">
      <c r="B1224" s="88">
        <v>33750000000</v>
      </c>
      <c r="C1224" s="88">
        <v>-13.559305999999999</v>
      </c>
      <c r="M1224" s="88">
        <v>33750000000</v>
      </c>
      <c r="N1224" s="88">
        <v>-12.276925</v>
      </c>
    </row>
    <row r="1225" spans="2:14" x14ac:dyDescent="0.25">
      <c r="B1225" s="88">
        <v>33900000000</v>
      </c>
      <c r="C1225" s="88">
        <v>-13.647121</v>
      </c>
      <c r="M1225" s="88">
        <v>33900000000</v>
      </c>
      <c r="N1225" s="88">
        <v>-12.167825000000001</v>
      </c>
    </row>
    <row r="1226" spans="2:14" x14ac:dyDescent="0.25">
      <c r="B1226" s="88">
        <v>34050000000</v>
      </c>
      <c r="C1226" s="88">
        <v>-13.823827</v>
      </c>
      <c r="M1226" s="88">
        <v>34050000000</v>
      </c>
      <c r="N1226" s="88">
        <v>-12.154596</v>
      </c>
    </row>
    <row r="1227" spans="2:14" x14ac:dyDescent="0.25">
      <c r="B1227" s="88">
        <v>34200000000</v>
      </c>
      <c r="C1227" s="88">
        <v>-13.938338999999999</v>
      </c>
      <c r="M1227" s="88">
        <v>34200000000</v>
      </c>
      <c r="N1227" s="88">
        <v>-12.097645999999999</v>
      </c>
    </row>
    <row r="1228" spans="2:14" x14ac:dyDescent="0.25">
      <c r="B1228" s="88">
        <v>34350000000</v>
      </c>
      <c r="C1228" s="88">
        <v>-14.140336</v>
      </c>
      <c r="M1228" s="88">
        <v>34350000000</v>
      </c>
      <c r="N1228" s="88">
        <v>-12.004659999999999</v>
      </c>
    </row>
    <row r="1229" spans="2:14" x14ac:dyDescent="0.25">
      <c r="B1229" s="88">
        <v>34500000000</v>
      </c>
      <c r="C1229" s="88">
        <v>-14.323547</v>
      </c>
      <c r="M1229" s="88">
        <v>34500000000</v>
      </c>
      <c r="N1229" s="88">
        <v>-12.058229000000001</v>
      </c>
    </row>
    <row r="1230" spans="2:14" x14ac:dyDescent="0.25">
      <c r="B1230" s="88">
        <v>34650000000</v>
      </c>
      <c r="C1230" s="88">
        <v>-13.998331</v>
      </c>
      <c r="M1230" s="88">
        <v>34650000000</v>
      </c>
      <c r="N1230" s="88">
        <v>-11.956909</v>
      </c>
    </row>
    <row r="1231" spans="2:14" x14ac:dyDescent="0.25">
      <c r="B1231" s="88">
        <v>34800000000</v>
      </c>
      <c r="C1231" s="88">
        <v>-13.904463</v>
      </c>
      <c r="M1231" s="88">
        <v>34800000000</v>
      </c>
      <c r="N1231" s="88">
        <v>-11.990830000000001</v>
      </c>
    </row>
    <row r="1232" spans="2:14" x14ac:dyDescent="0.25">
      <c r="B1232" s="88">
        <v>34950000000</v>
      </c>
      <c r="C1232" s="88">
        <v>-13.926914999999999</v>
      </c>
      <c r="M1232" s="88">
        <v>34950000000</v>
      </c>
      <c r="N1232" s="88">
        <v>-11.963578</v>
      </c>
    </row>
    <row r="1233" spans="2:14" x14ac:dyDescent="0.25">
      <c r="B1233" s="88">
        <v>35100000000</v>
      </c>
      <c r="C1233" s="88">
        <v>-13.940605</v>
      </c>
      <c r="M1233" s="88">
        <v>35100000000</v>
      </c>
      <c r="N1233" s="88">
        <v>-11.906933</v>
      </c>
    </row>
    <row r="1234" spans="2:14" x14ac:dyDescent="0.25">
      <c r="B1234" s="88">
        <v>35250000000</v>
      </c>
      <c r="C1234" s="88">
        <v>-14.266109</v>
      </c>
      <c r="M1234" s="88">
        <v>35250000000</v>
      </c>
      <c r="N1234" s="88">
        <v>-12.000321</v>
      </c>
    </row>
    <row r="1235" spans="2:14" x14ac:dyDescent="0.25">
      <c r="B1235" s="88">
        <v>35400000000</v>
      </c>
      <c r="C1235" s="88">
        <v>-14.713958999999999</v>
      </c>
      <c r="M1235" s="88">
        <v>35400000000</v>
      </c>
      <c r="N1235" s="88">
        <v>-12.033318</v>
      </c>
    </row>
    <row r="1236" spans="2:14" x14ac:dyDescent="0.25">
      <c r="B1236" s="88">
        <v>35550000000</v>
      </c>
      <c r="C1236" s="88">
        <v>-15.700282</v>
      </c>
      <c r="M1236" s="88">
        <v>35550000000</v>
      </c>
      <c r="N1236" s="88">
        <v>-12.263242999999999</v>
      </c>
    </row>
    <row r="1237" spans="2:14" x14ac:dyDescent="0.25">
      <c r="B1237" s="88">
        <v>35700000000</v>
      </c>
      <c r="C1237" s="88">
        <v>-16.393881</v>
      </c>
      <c r="M1237" s="88">
        <v>35700000000</v>
      </c>
      <c r="N1237" s="88">
        <v>-12.426291000000001</v>
      </c>
    </row>
    <row r="1238" spans="2:14" x14ac:dyDescent="0.25">
      <c r="B1238" s="88">
        <v>35850000000</v>
      </c>
      <c r="C1238" s="88">
        <v>-19.016289</v>
      </c>
      <c r="M1238" s="88">
        <v>35850000000</v>
      </c>
      <c r="N1238" s="88">
        <v>-12.917332999999999</v>
      </c>
    </row>
    <row r="1239" spans="2:14" x14ac:dyDescent="0.25">
      <c r="B1239" s="88">
        <v>36000000000</v>
      </c>
      <c r="C1239" s="88">
        <v>-22.059366000000001</v>
      </c>
      <c r="M1239" s="88">
        <v>36000000000</v>
      </c>
      <c r="N1239" s="88">
        <v>-13.406929999999999</v>
      </c>
    </row>
    <row r="1240" spans="2:14" x14ac:dyDescent="0.25">
      <c r="B1240" s="88" t="s">
        <v>21</v>
      </c>
      <c r="M1240" s="88" t="s">
        <v>21</v>
      </c>
    </row>
    <row r="1243" spans="2:14" x14ac:dyDescent="0.25">
      <c r="B1243" s="88" t="s">
        <v>35</v>
      </c>
      <c r="M1243" s="88" t="s">
        <v>35</v>
      </c>
    </row>
    <row r="1244" spans="2:14" x14ac:dyDescent="0.25">
      <c r="B1244" s="88" t="s">
        <v>19</v>
      </c>
      <c r="C1244" s="88" t="s">
        <v>263</v>
      </c>
      <c r="M1244" s="88" t="s">
        <v>19</v>
      </c>
      <c r="N1244" s="88" t="s">
        <v>263</v>
      </c>
    </row>
    <row r="1245" spans="2:14" x14ac:dyDescent="0.25">
      <c r="B1245" s="88">
        <v>191000000</v>
      </c>
      <c r="C1245" s="88">
        <v>-53.727020000000003</v>
      </c>
      <c r="M1245" s="88">
        <v>191000000</v>
      </c>
      <c r="N1245" s="88">
        <v>-30.669858999999999</v>
      </c>
    </row>
    <row r="1246" spans="2:14" x14ac:dyDescent="0.25">
      <c r="B1246" s="88">
        <v>270045000</v>
      </c>
      <c r="C1246" s="88">
        <v>-50.144568999999997</v>
      </c>
      <c r="M1246" s="88">
        <v>270045000</v>
      </c>
      <c r="N1246" s="88">
        <v>-28.860016000000002</v>
      </c>
    </row>
    <row r="1247" spans="2:14" x14ac:dyDescent="0.25">
      <c r="B1247" s="88">
        <v>349090000</v>
      </c>
      <c r="C1247" s="88">
        <v>-45.101669000000001</v>
      </c>
      <c r="M1247" s="88">
        <v>349090000</v>
      </c>
      <c r="N1247" s="88">
        <v>-26.637135000000001</v>
      </c>
    </row>
    <row r="1248" spans="2:14" x14ac:dyDescent="0.25">
      <c r="B1248" s="88">
        <v>428135000</v>
      </c>
      <c r="C1248" s="88">
        <v>-41.20438</v>
      </c>
      <c r="M1248" s="88">
        <v>428135000</v>
      </c>
      <c r="N1248" s="88">
        <v>-25.114843</v>
      </c>
    </row>
    <row r="1249" spans="2:14" x14ac:dyDescent="0.25">
      <c r="B1249" s="88">
        <v>507180000</v>
      </c>
      <c r="C1249" s="88">
        <v>-38.071742999999998</v>
      </c>
      <c r="M1249" s="88">
        <v>507180000</v>
      </c>
      <c r="N1249" s="88">
        <v>-24.008900000000001</v>
      </c>
    </row>
    <row r="1250" spans="2:14" x14ac:dyDescent="0.25">
      <c r="B1250" s="88">
        <v>586225000</v>
      </c>
      <c r="C1250" s="88">
        <v>-35.679206999999998</v>
      </c>
      <c r="M1250" s="88">
        <v>586225000</v>
      </c>
      <c r="N1250" s="88">
        <v>-23.072823</v>
      </c>
    </row>
    <row r="1251" spans="2:14" x14ac:dyDescent="0.25">
      <c r="B1251" s="88">
        <v>665270000</v>
      </c>
      <c r="C1251" s="88">
        <v>-33.620972000000002</v>
      </c>
      <c r="M1251" s="88">
        <v>665270000</v>
      </c>
      <c r="N1251" s="88">
        <v>-22.457166999999998</v>
      </c>
    </row>
    <row r="1252" spans="2:14" x14ac:dyDescent="0.25">
      <c r="B1252" s="88">
        <v>744315000</v>
      </c>
      <c r="C1252" s="88">
        <v>-31.790351999999999</v>
      </c>
      <c r="M1252" s="88">
        <v>744315000</v>
      </c>
      <c r="N1252" s="88">
        <v>-21.921095000000001</v>
      </c>
    </row>
    <row r="1253" spans="2:14" x14ac:dyDescent="0.25">
      <c r="B1253" s="88">
        <v>823360000</v>
      </c>
      <c r="C1253" s="88">
        <v>-30.198238</v>
      </c>
      <c r="M1253" s="88">
        <v>823360000</v>
      </c>
      <c r="N1253" s="88">
        <v>-21.532136999999999</v>
      </c>
    </row>
    <row r="1254" spans="2:14" x14ac:dyDescent="0.25">
      <c r="B1254" s="88">
        <v>902405000</v>
      </c>
      <c r="C1254" s="88">
        <v>-28.782574</v>
      </c>
      <c r="M1254" s="88">
        <v>902405000</v>
      </c>
      <c r="N1254" s="88">
        <v>-21.150037999999999</v>
      </c>
    </row>
    <row r="1255" spans="2:14" x14ac:dyDescent="0.25">
      <c r="B1255" s="88">
        <v>981450000</v>
      </c>
      <c r="C1255" s="88">
        <v>-27.313469000000001</v>
      </c>
      <c r="M1255" s="88">
        <v>981450000</v>
      </c>
      <c r="N1255" s="88">
        <v>-20.680793999999999</v>
      </c>
    </row>
    <row r="1256" spans="2:14" x14ac:dyDescent="0.25">
      <c r="B1256" s="88">
        <v>1060495000</v>
      </c>
      <c r="C1256" s="88">
        <v>-25.716913000000002</v>
      </c>
      <c r="M1256" s="88">
        <v>1060495000</v>
      </c>
      <c r="N1256" s="88">
        <v>-20.053512999999999</v>
      </c>
    </row>
    <row r="1257" spans="2:14" x14ac:dyDescent="0.25">
      <c r="B1257" s="88">
        <v>1139540000</v>
      </c>
      <c r="C1257" s="88">
        <v>-23.974073000000001</v>
      </c>
      <c r="M1257" s="88">
        <v>1139540000</v>
      </c>
      <c r="N1257" s="88">
        <v>-19.287196999999999</v>
      </c>
    </row>
    <row r="1258" spans="2:14" x14ac:dyDescent="0.25">
      <c r="B1258" s="88">
        <v>1218585000</v>
      </c>
      <c r="C1258" s="88">
        <v>-22.165201</v>
      </c>
      <c r="M1258" s="88">
        <v>1218585000</v>
      </c>
      <c r="N1258" s="88">
        <v>-18.427917000000001</v>
      </c>
    </row>
    <row r="1259" spans="2:14" x14ac:dyDescent="0.25">
      <c r="B1259" s="88">
        <v>1297630000</v>
      </c>
      <c r="C1259" s="88">
        <v>-20.335747000000001</v>
      </c>
      <c r="M1259" s="88">
        <v>1297630000</v>
      </c>
      <c r="N1259" s="88">
        <v>-17.481660999999999</v>
      </c>
    </row>
    <row r="1260" spans="2:14" x14ac:dyDescent="0.25">
      <c r="B1260" s="88">
        <v>1376675000</v>
      </c>
      <c r="C1260" s="88">
        <v>-18.469479</v>
      </c>
      <c r="M1260" s="88">
        <v>1376675000</v>
      </c>
      <c r="N1260" s="88">
        <v>-16.550315999999999</v>
      </c>
    </row>
    <row r="1261" spans="2:14" x14ac:dyDescent="0.25">
      <c r="B1261" s="88">
        <v>1455720000</v>
      </c>
      <c r="C1261" s="88">
        <v>-16.599889999999998</v>
      </c>
      <c r="M1261" s="88">
        <v>1455720000</v>
      </c>
      <c r="N1261" s="88">
        <v>-15.655263</v>
      </c>
    </row>
    <row r="1262" spans="2:14" x14ac:dyDescent="0.25">
      <c r="B1262" s="88">
        <v>1534765000</v>
      </c>
      <c r="C1262" s="88">
        <v>-14.768558000000001</v>
      </c>
      <c r="M1262" s="88">
        <v>1534765000</v>
      </c>
      <c r="N1262" s="88">
        <v>-14.817815</v>
      </c>
    </row>
    <row r="1263" spans="2:14" x14ac:dyDescent="0.25">
      <c r="B1263" s="88">
        <v>1613810000</v>
      </c>
      <c r="C1263" s="88">
        <v>-13.056312999999999</v>
      </c>
      <c r="M1263" s="88">
        <v>1613810000</v>
      </c>
      <c r="N1263" s="88">
        <v>-14.016294</v>
      </c>
    </row>
    <row r="1264" spans="2:14" x14ac:dyDescent="0.25">
      <c r="B1264" s="88">
        <v>1692855000</v>
      </c>
      <c r="C1264" s="88">
        <v>-11.523206999999999</v>
      </c>
      <c r="M1264" s="88">
        <v>1692855000</v>
      </c>
      <c r="N1264" s="88">
        <v>-13.209742</v>
      </c>
    </row>
    <row r="1265" spans="2:14" x14ac:dyDescent="0.25">
      <c r="B1265" s="88">
        <v>1771900000</v>
      </c>
      <c r="C1265" s="88">
        <v>-10.249879999999999</v>
      </c>
      <c r="M1265" s="88">
        <v>1771900000</v>
      </c>
      <c r="N1265" s="88">
        <v>-12.466174000000001</v>
      </c>
    </row>
    <row r="1266" spans="2:14" x14ac:dyDescent="0.25">
      <c r="B1266" s="88">
        <v>1850945000</v>
      </c>
      <c r="C1266" s="88">
        <v>-9.1916589999999996</v>
      </c>
      <c r="M1266" s="88">
        <v>1850945000</v>
      </c>
      <c r="N1266" s="88">
        <v>-11.752787</v>
      </c>
    </row>
    <row r="1267" spans="2:14" x14ac:dyDescent="0.25">
      <c r="B1267" s="88">
        <v>1929990000</v>
      </c>
      <c r="C1267" s="88">
        <v>-8.4224958000000001</v>
      </c>
      <c r="M1267" s="88">
        <v>1929990000</v>
      </c>
      <c r="N1267" s="88">
        <v>-11.168148</v>
      </c>
    </row>
    <row r="1268" spans="2:14" x14ac:dyDescent="0.25">
      <c r="B1268" s="88">
        <v>2009035000</v>
      </c>
      <c r="C1268" s="88">
        <v>-7.9101404999999998</v>
      </c>
      <c r="M1268" s="88">
        <v>2009035000</v>
      </c>
      <c r="N1268" s="88">
        <v>-10.666931999999999</v>
      </c>
    </row>
    <row r="1269" spans="2:14" x14ac:dyDescent="0.25">
      <c r="B1269" s="88">
        <v>2088080000</v>
      </c>
      <c r="C1269" s="88">
        <v>-7.6354337000000001</v>
      </c>
      <c r="M1269" s="88">
        <v>2088080000</v>
      </c>
      <c r="N1269" s="88">
        <v>-10.215358999999999</v>
      </c>
    </row>
    <row r="1270" spans="2:14" x14ac:dyDescent="0.25">
      <c r="B1270" s="88">
        <v>2167125000</v>
      </c>
      <c r="C1270" s="88">
        <v>-7.5798177999999998</v>
      </c>
      <c r="M1270" s="88">
        <v>2167125000</v>
      </c>
      <c r="N1270" s="88">
        <v>-9.8154678000000004</v>
      </c>
    </row>
    <row r="1271" spans="2:14" x14ac:dyDescent="0.25">
      <c r="B1271" s="88">
        <v>2246170000</v>
      </c>
      <c r="C1271" s="88">
        <v>-7.6097856000000004</v>
      </c>
      <c r="M1271" s="88">
        <v>2246170000</v>
      </c>
      <c r="N1271" s="88">
        <v>-9.4280948999999996</v>
      </c>
    </row>
    <row r="1272" spans="2:14" x14ac:dyDescent="0.25">
      <c r="B1272" s="88">
        <v>2325215000</v>
      </c>
      <c r="C1272" s="88">
        <v>-7.7089119000000004</v>
      </c>
      <c r="M1272" s="88">
        <v>2325215000</v>
      </c>
      <c r="N1272" s="88">
        <v>-9.1159382000000004</v>
      </c>
    </row>
    <row r="1273" spans="2:14" x14ac:dyDescent="0.25">
      <c r="B1273" s="88">
        <v>2404260000</v>
      </c>
      <c r="C1273" s="88">
        <v>-7.7642955999999996</v>
      </c>
      <c r="M1273" s="88">
        <v>2404260000</v>
      </c>
      <c r="N1273" s="88">
        <v>-8.8629102999999994</v>
      </c>
    </row>
    <row r="1274" spans="2:14" x14ac:dyDescent="0.25">
      <c r="B1274" s="88">
        <v>2483305000</v>
      </c>
      <c r="C1274" s="88">
        <v>-7.8483510000000001</v>
      </c>
      <c r="M1274" s="88">
        <v>2483305000</v>
      </c>
      <c r="N1274" s="88">
        <v>-8.6825980999999999</v>
      </c>
    </row>
    <row r="1275" spans="2:14" x14ac:dyDescent="0.25">
      <c r="B1275" s="88">
        <v>2562350000</v>
      </c>
      <c r="C1275" s="88">
        <v>-7.9135938000000001</v>
      </c>
      <c r="M1275" s="88">
        <v>2562350000</v>
      </c>
      <c r="N1275" s="88">
        <v>-8.5282687999999993</v>
      </c>
    </row>
    <row r="1276" spans="2:14" x14ac:dyDescent="0.25">
      <c r="B1276" s="88">
        <v>2641395000</v>
      </c>
      <c r="C1276" s="88">
        <v>-8.0173644999999993</v>
      </c>
      <c r="M1276" s="88">
        <v>2641395000</v>
      </c>
      <c r="N1276" s="88">
        <v>-8.4221029000000005</v>
      </c>
    </row>
    <row r="1277" spans="2:14" x14ac:dyDescent="0.25">
      <c r="B1277" s="88">
        <v>2720440000</v>
      </c>
      <c r="C1277" s="88">
        <v>-8.1045513000000007</v>
      </c>
      <c r="M1277" s="88">
        <v>2720440000</v>
      </c>
      <c r="N1277" s="88">
        <v>-8.3394499</v>
      </c>
    </row>
    <row r="1278" spans="2:14" x14ac:dyDescent="0.25">
      <c r="B1278" s="88">
        <v>2799485000</v>
      </c>
      <c r="C1278" s="88">
        <v>-8.1859646000000001</v>
      </c>
      <c r="M1278" s="88">
        <v>2799485000</v>
      </c>
      <c r="N1278" s="88">
        <v>-8.2947407000000002</v>
      </c>
    </row>
    <row r="1279" spans="2:14" x14ac:dyDescent="0.25">
      <c r="B1279" s="88">
        <v>2878530000</v>
      </c>
      <c r="C1279" s="88">
        <v>-8.2238197</v>
      </c>
      <c r="M1279" s="88">
        <v>2878530000</v>
      </c>
      <c r="N1279" s="88">
        <v>-8.2641907000000003</v>
      </c>
    </row>
    <row r="1280" spans="2:14" x14ac:dyDescent="0.25">
      <c r="B1280" s="88">
        <v>2957575000</v>
      </c>
      <c r="C1280" s="88">
        <v>-8.2569885000000003</v>
      </c>
      <c r="M1280" s="88">
        <v>2957575000</v>
      </c>
      <c r="N1280" s="88">
        <v>-8.2646464999999996</v>
      </c>
    </row>
    <row r="1281" spans="2:14" x14ac:dyDescent="0.25">
      <c r="B1281" s="88">
        <v>3036620000</v>
      </c>
      <c r="C1281" s="88">
        <v>-8.3074331000000008</v>
      </c>
      <c r="M1281" s="88">
        <v>3036620000</v>
      </c>
      <c r="N1281" s="88">
        <v>-8.2720184000000003</v>
      </c>
    </row>
    <row r="1282" spans="2:14" x14ac:dyDescent="0.25">
      <c r="B1282" s="88">
        <v>3115665000</v>
      </c>
      <c r="C1282" s="88">
        <v>-8.3900585000000003</v>
      </c>
      <c r="M1282" s="88">
        <v>3115665000</v>
      </c>
      <c r="N1282" s="88">
        <v>-8.2691174000000007</v>
      </c>
    </row>
    <row r="1283" spans="2:14" x14ac:dyDescent="0.25">
      <c r="B1283" s="88">
        <v>3194710000</v>
      </c>
      <c r="C1283" s="88">
        <v>-8.4598227000000001</v>
      </c>
      <c r="M1283" s="88">
        <v>3194710000</v>
      </c>
      <c r="N1283" s="88">
        <v>-8.2441663999999992</v>
      </c>
    </row>
    <row r="1284" spans="2:14" x14ac:dyDescent="0.25">
      <c r="B1284" s="88">
        <v>3273755000</v>
      </c>
      <c r="C1284" s="88">
        <v>-8.5011282000000001</v>
      </c>
      <c r="M1284" s="88">
        <v>3273755000</v>
      </c>
      <c r="N1284" s="88">
        <v>-8.2329472999999993</v>
      </c>
    </row>
    <row r="1285" spans="2:14" x14ac:dyDescent="0.25">
      <c r="B1285" s="88">
        <v>3352800000</v>
      </c>
      <c r="C1285" s="88">
        <v>-8.4958372000000004</v>
      </c>
      <c r="M1285" s="88">
        <v>3352800000</v>
      </c>
      <c r="N1285" s="88">
        <v>-8.2386923000000003</v>
      </c>
    </row>
    <row r="1286" spans="2:14" x14ac:dyDescent="0.25">
      <c r="B1286" s="88">
        <v>3431845000</v>
      </c>
      <c r="C1286" s="88">
        <v>-8.4990158000000005</v>
      </c>
      <c r="M1286" s="88">
        <v>3431845000</v>
      </c>
      <c r="N1286" s="88">
        <v>-8.3026581000000004</v>
      </c>
    </row>
    <row r="1287" spans="2:14" x14ac:dyDescent="0.25">
      <c r="B1287" s="88">
        <v>3510890000</v>
      </c>
      <c r="C1287" s="88">
        <v>-8.5368042000000006</v>
      </c>
      <c r="M1287" s="88">
        <v>3510890000</v>
      </c>
      <c r="N1287" s="88">
        <v>-8.3621645000000004</v>
      </c>
    </row>
    <row r="1288" spans="2:14" x14ac:dyDescent="0.25">
      <c r="B1288" s="88">
        <v>3589935000</v>
      </c>
      <c r="C1288" s="88">
        <v>-8.5810089000000005</v>
      </c>
      <c r="M1288" s="88">
        <v>3589935000</v>
      </c>
      <c r="N1288" s="88">
        <v>-8.4044342000000007</v>
      </c>
    </row>
    <row r="1289" spans="2:14" x14ac:dyDescent="0.25">
      <c r="B1289" s="88">
        <v>3668980000</v>
      </c>
      <c r="C1289" s="88">
        <v>-8.6017179000000006</v>
      </c>
      <c r="M1289" s="88">
        <v>3668980000</v>
      </c>
      <c r="N1289" s="88">
        <v>-8.3958692999999993</v>
      </c>
    </row>
    <row r="1290" spans="2:14" x14ac:dyDescent="0.25">
      <c r="B1290" s="88">
        <v>3748025000</v>
      </c>
      <c r="C1290" s="88">
        <v>-8.6024054999999997</v>
      </c>
      <c r="M1290" s="88">
        <v>3748025000</v>
      </c>
      <c r="N1290" s="88">
        <v>-8.4182196000000005</v>
      </c>
    </row>
    <row r="1291" spans="2:14" x14ac:dyDescent="0.25">
      <c r="B1291" s="88">
        <v>3827070000</v>
      </c>
      <c r="C1291" s="88">
        <v>-8.5978650999999999</v>
      </c>
      <c r="M1291" s="88">
        <v>3827070000</v>
      </c>
      <c r="N1291" s="88">
        <v>-8.4748011000000005</v>
      </c>
    </row>
    <row r="1292" spans="2:14" x14ac:dyDescent="0.25">
      <c r="B1292" s="88">
        <v>3906115000</v>
      </c>
      <c r="C1292" s="88">
        <v>-8.6379365999999997</v>
      </c>
      <c r="M1292" s="88">
        <v>3906115000</v>
      </c>
      <c r="N1292" s="88">
        <v>-8.5812673999999998</v>
      </c>
    </row>
    <row r="1293" spans="2:14" x14ac:dyDescent="0.25">
      <c r="B1293" s="88">
        <v>3985160000</v>
      </c>
      <c r="C1293" s="88">
        <v>-8.6682158000000005</v>
      </c>
      <c r="M1293" s="88">
        <v>3985160000</v>
      </c>
      <c r="N1293" s="88">
        <v>-8.6792897999999994</v>
      </c>
    </row>
    <row r="1294" spans="2:14" x14ac:dyDescent="0.25">
      <c r="B1294" s="88">
        <v>4064205000</v>
      </c>
      <c r="C1294" s="88">
        <v>-8.6941366000000002</v>
      </c>
      <c r="M1294" s="88">
        <v>4064205000</v>
      </c>
      <c r="N1294" s="88">
        <v>-8.7873734999999993</v>
      </c>
    </row>
    <row r="1295" spans="2:14" x14ac:dyDescent="0.25">
      <c r="B1295" s="88">
        <v>4143250000</v>
      </c>
      <c r="C1295" s="88">
        <v>-8.6908502999999993</v>
      </c>
      <c r="M1295" s="88">
        <v>4143250000</v>
      </c>
      <c r="N1295" s="88">
        <v>-8.8828601999999997</v>
      </c>
    </row>
    <row r="1296" spans="2:14" x14ac:dyDescent="0.25">
      <c r="B1296" s="88">
        <v>4222295000</v>
      </c>
      <c r="C1296" s="88">
        <v>-8.6727343000000001</v>
      </c>
      <c r="M1296" s="88">
        <v>4222295000</v>
      </c>
      <c r="N1296" s="88">
        <v>-8.9891024000000002</v>
      </c>
    </row>
    <row r="1297" spans="2:14" x14ac:dyDescent="0.25">
      <c r="B1297" s="88">
        <v>4301340000</v>
      </c>
      <c r="C1297" s="88">
        <v>-8.6930064999999992</v>
      </c>
      <c r="M1297" s="88">
        <v>4301340000</v>
      </c>
      <c r="N1297" s="88">
        <v>-9.1113300000000006</v>
      </c>
    </row>
    <row r="1298" spans="2:14" x14ac:dyDescent="0.25">
      <c r="B1298" s="88">
        <v>4380385000</v>
      </c>
      <c r="C1298" s="88">
        <v>-8.8040828999999992</v>
      </c>
      <c r="M1298" s="88">
        <v>4380385000</v>
      </c>
      <c r="N1298" s="88">
        <v>-9.2618971000000005</v>
      </c>
    </row>
    <row r="1299" spans="2:14" x14ac:dyDescent="0.25">
      <c r="B1299" s="88">
        <v>4459430000</v>
      </c>
      <c r="C1299" s="88">
        <v>-8.9452476999999995</v>
      </c>
      <c r="M1299" s="88">
        <v>4459430000</v>
      </c>
      <c r="N1299" s="88">
        <v>-9.3958329999999997</v>
      </c>
    </row>
    <row r="1300" spans="2:14" x14ac:dyDescent="0.25">
      <c r="B1300" s="88">
        <v>4538475000</v>
      </c>
      <c r="C1300" s="88">
        <v>-9.0541915999999993</v>
      </c>
      <c r="M1300" s="88">
        <v>4538475000</v>
      </c>
      <c r="N1300" s="88">
        <v>-9.4991827000000004</v>
      </c>
    </row>
    <row r="1301" spans="2:14" x14ac:dyDescent="0.25">
      <c r="B1301" s="88">
        <v>4617520000</v>
      </c>
      <c r="C1301" s="88">
        <v>-9.0874500000000005</v>
      </c>
      <c r="M1301" s="88">
        <v>4617520000</v>
      </c>
      <c r="N1301" s="88">
        <v>-9.5958834</v>
      </c>
    </row>
    <row r="1302" spans="2:14" x14ac:dyDescent="0.25">
      <c r="B1302" s="88">
        <v>4696565000</v>
      </c>
      <c r="C1302" s="88">
        <v>-9.1372833</v>
      </c>
      <c r="M1302" s="88">
        <v>4696565000</v>
      </c>
      <c r="N1302" s="88">
        <v>-9.7095146000000003</v>
      </c>
    </row>
    <row r="1303" spans="2:14" x14ac:dyDescent="0.25">
      <c r="B1303" s="88">
        <v>4775610000</v>
      </c>
      <c r="C1303" s="88">
        <v>-9.2337264999999995</v>
      </c>
      <c r="M1303" s="88">
        <v>4775610000</v>
      </c>
      <c r="N1303" s="88">
        <v>-9.8341112000000006</v>
      </c>
    </row>
    <row r="1304" spans="2:14" x14ac:dyDescent="0.25">
      <c r="B1304" s="88">
        <v>4854655000</v>
      </c>
      <c r="C1304" s="88">
        <v>-9.2903298999999997</v>
      </c>
      <c r="M1304" s="88">
        <v>4854655000</v>
      </c>
      <c r="N1304" s="88">
        <v>-9.9173335999999992</v>
      </c>
    </row>
    <row r="1305" spans="2:14" x14ac:dyDescent="0.25">
      <c r="B1305" s="88">
        <v>4933700000</v>
      </c>
      <c r="C1305" s="88">
        <v>-9.3300905000000007</v>
      </c>
      <c r="M1305" s="88">
        <v>4933700000</v>
      </c>
      <c r="N1305" s="88">
        <v>-9.9888659000000004</v>
      </c>
    </row>
    <row r="1306" spans="2:14" x14ac:dyDescent="0.25">
      <c r="B1306" s="88">
        <v>5012745000</v>
      </c>
      <c r="C1306" s="88">
        <v>-9.3416070999999992</v>
      </c>
      <c r="M1306" s="88">
        <v>5012745000</v>
      </c>
      <c r="N1306" s="88">
        <v>-10.065752</v>
      </c>
    </row>
    <row r="1307" spans="2:14" x14ac:dyDescent="0.25">
      <c r="B1307" s="88">
        <v>5091790000</v>
      </c>
      <c r="C1307" s="88">
        <v>-9.3573979999999999</v>
      </c>
      <c r="M1307" s="88">
        <v>5091790000</v>
      </c>
      <c r="N1307" s="88">
        <v>-10.140631000000001</v>
      </c>
    </row>
    <row r="1308" spans="2:14" x14ac:dyDescent="0.25">
      <c r="B1308" s="88">
        <v>5170835000</v>
      </c>
      <c r="C1308" s="88">
        <v>-9.3658284999999992</v>
      </c>
      <c r="M1308" s="88">
        <v>5170835000</v>
      </c>
      <c r="N1308" s="88">
        <v>-10.180669999999999</v>
      </c>
    </row>
    <row r="1309" spans="2:14" x14ac:dyDescent="0.25">
      <c r="B1309" s="88">
        <v>5249880000</v>
      </c>
      <c r="C1309" s="88">
        <v>-9.3626242000000008</v>
      </c>
      <c r="M1309" s="88">
        <v>5249880000</v>
      </c>
      <c r="N1309" s="88">
        <v>-10.207288999999999</v>
      </c>
    </row>
    <row r="1310" spans="2:14" x14ac:dyDescent="0.25">
      <c r="B1310" s="88">
        <v>5328925000</v>
      </c>
      <c r="C1310" s="88">
        <v>-9.4015302999999992</v>
      </c>
      <c r="M1310" s="88">
        <v>5328925000</v>
      </c>
      <c r="N1310" s="88">
        <v>-10.285869</v>
      </c>
    </row>
    <row r="1311" spans="2:14" x14ac:dyDescent="0.25">
      <c r="B1311" s="88">
        <v>5407970000</v>
      </c>
      <c r="C1311" s="88">
        <v>-9.4616041000000006</v>
      </c>
      <c r="M1311" s="88">
        <v>5407970000</v>
      </c>
      <c r="N1311" s="88">
        <v>-10.373009</v>
      </c>
    </row>
    <row r="1312" spans="2:14" x14ac:dyDescent="0.25">
      <c r="B1312" s="88">
        <v>5487015000</v>
      </c>
      <c r="C1312" s="88">
        <v>-9.4723576999999999</v>
      </c>
      <c r="M1312" s="88">
        <v>5487015000</v>
      </c>
      <c r="N1312" s="88">
        <v>-10.393544</v>
      </c>
    </row>
    <row r="1313" spans="2:14" x14ac:dyDescent="0.25">
      <c r="B1313" s="88">
        <v>5566060000</v>
      </c>
      <c r="C1313" s="88">
        <v>-9.4578304000000006</v>
      </c>
      <c r="M1313" s="88">
        <v>5566060000</v>
      </c>
      <c r="N1313" s="88">
        <v>-10.394268</v>
      </c>
    </row>
    <row r="1314" spans="2:14" x14ac:dyDescent="0.25">
      <c r="B1314" s="88">
        <v>5645105000</v>
      </c>
      <c r="C1314" s="88">
        <v>-9.4341554999999993</v>
      </c>
      <c r="M1314" s="88">
        <v>5645105000</v>
      </c>
      <c r="N1314" s="88">
        <v>-10.410130000000001</v>
      </c>
    </row>
    <row r="1315" spans="2:14" x14ac:dyDescent="0.25">
      <c r="B1315" s="88">
        <v>5724150000</v>
      </c>
      <c r="C1315" s="88">
        <v>-9.4640731999999996</v>
      </c>
      <c r="M1315" s="88">
        <v>5724150000</v>
      </c>
      <c r="N1315" s="88">
        <v>-10.467205999999999</v>
      </c>
    </row>
    <row r="1316" spans="2:14" x14ac:dyDescent="0.25">
      <c r="B1316" s="88">
        <v>5803195000</v>
      </c>
      <c r="C1316" s="88">
        <v>-9.5754318000000005</v>
      </c>
      <c r="M1316" s="88">
        <v>5803195000</v>
      </c>
      <c r="N1316" s="88">
        <v>-10.551582</v>
      </c>
    </row>
    <row r="1317" spans="2:14" x14ac:dyDescent="0.25">
      <c r="B1317" s="88">
        <v>5882240000</v>
      </c>
      <c r="C1317" s="88">
        <v>-9.6240939999999995</v>
      </c>
      <c r="M1317" s="88">
        <v>5882240000</v>
      </c>
      <c r="N1317" s="88">
        <v>-10.560907</v>
      </c>
    </row>
    <row r="1318" spans="2:14" x14ac:dyDescent="0.25">
      <c r="B1318" s="88">
        <v>5961285000</v>
      </c>
      <c r="C1318" s="88">
        <v>-9.6100320999999997</v>
      </c>
      <c r="M1318" s="88">
        <v>5961285000</v>
      </c>
      <c r="N1318" s="88">
        <v>-10.547931999999999</v>
      </c>
    </row>
    <row r="1319" spans="2:14" x14ac:dyDescent="0.25">
      <c r="B1319" s="88">
        <v>6040330000</v>
      </c>
      <c r="C1319" s="88">
        <v>-9.5198649999999994</v>
      </c>
      <c r="M1319" s="88">
        <v>6040330000</v>
      </c>
      <c r="N1319" s="88">
        <v>-10.499853999999999</v>
      </c>
    </row>
    <row r="1320" spans="2:14" x14ac:dyDescent="0.25">
      <c r="B1320" s="88">
        <v>6119375000</v>
      </c>
      <c r="C1320" s="88">
        <v>-9.5278186999999992</v>
      </c>
      <c r="M1320" s="88">
        <v>6119375000</v>
      </c>
      <c r="N1320" s="88">
        <v>-10.537077</v>
      </c>
    </row>
    <row r="1321" spans="2:14" x14ac:dyDescent="0.25">
      <c r="B1321" s="88">
        <v>6198420000</v>
      </c>
      <c r="C1321" s="88">
        <v>-9.6271609999999992</v>
      </c>
      <c r="M1321" s="88">
        <v>6198420000</v>
      </c>
      <c r="N1321" s="88">
        <v>-10.571545</v>
      </c>
    </row>
    <row r="1322" spans="2:14" x14ac:dyDescent="0.25">
      <c r="B1322" s="88">
        <v>6277465000</v>
      </c>
      <c r="C1322" s="88">
        <v>-9.6777543999999995</v>
      </c>
      <c r="M1322" s="88">
        <v>6277465000</v>
      </c>
      <c r="N1322" s="88">
        <v>-10.574125</v>
      </c>
    </row>
    <row r="1323" spans="2:14" x14ac:dyDescent="0.25">
      <c r="B1323" s="88">
        <v>6356510000</v>
      </c>
      <c r="C1323" s="88">
        <v>-9.6729813</v>
      </c>
      <c r="M1323" s="88">
        <v>6356510000</v>
      </c>
      <c r="N1323" s="88">
        <v>-10.581149999999999</v>
      </c>
    </row>
    <row r="1324" spans="2:14" x14ac:dyDescent="0.25">
      <c r="B1324" s="88">
        <v>6435555000</v>
      </c>
      <c r="C1324" s="88">
        <v>-9.6683874000000003</v>
      </c>
      <c r="M1324" s="88">
        <v>6435555000</v>
      </c>
      <c r="N1324" s="88">
        <v>-10.607915999999999</v>
      </c>
    </row>
    <row r="1325" spans="2:14" x14ac:dyDescent="0.25">
      <c r="B1325" s="88">
        <v>6514600000</v>
      </c>
      <c r="C1325" s="88">
        <v>-9.6818007999999995</v>
      </c>
      <c r="M1325" s="88">
        <v>6514600000</v>
      </c>
      <c r="N1325" s="88">
        <v>-10.618092000000001</v>
      </c>
    </row>
    <row r="1326" spans="2:14" x14ac:dyDescent="0.25">
      <c r="B1326" s="88">
        <v>6593645000</v>
      </c>
      <c r="C1326" s="88">
        <v>-9.7537307999999996</v>
      </c>
      <c r="M1326" s="88">
        <v>6593645000</v>
      </c>
      <c r="N1326" s="88">
        <v>-10.640617000000001</v>
      </c>
    </row>
    <row r="1327" spans="2:14" x14ac:dyDescent="0.25">
      <c r="B1327" s="88">
        <v>6672690000</v>
      </c>
      <c r="C1327" s="88">
        <v>-9.7971611000000003</v>
      </c>
      <c r="M1327" s="88">
        <v>6672690000</v>
      </c>
      <c r="N1327" s="88">
        <v>-10.649635999999999</v>
      </c>
    </row>
    <row r="1328" spans="2:14" x14ac:dyDescent="0.25">
      <c r="B1328" s="88">
        <v>6751735000</v>
      </c>
      <c r="C1328" s="88">
        <v>-9.8275404000000002</v>
      </c>
      <c r="M1328" s="88">
        <v>6751735000</v>
      </c>
      <c r="N1328" s="88">
        <v>-10.678882</v>
      </c>
    </row>
    <row r="1329" spans="2:14" x14ac:dyDescent="0.25">
      <c r="B1329" s="88">
        <v>6830780000</v>
      </c>
      <c r="C1329" s="88">
        <v>-9.8319960000000002</v>
      </c>
      <c r="M1329" s="88">
        <v>6830780000</v>
      </c>
      <c r="N1329" s="88">
        <v>-10.686279000000001</v>
      </c>
    </row>
    <row r="1330" spans="2:14" x14ac:dyDescent="0.25">
      <c r="B1330" s="88">
        <v>6909825000</v>
      </c>
      <c r="C1330" s="88">
        <v>-9.8462514999999993</v>
      </c>
      <c r="M1330" s="88">
        <v>6909825000</v>
      </c>
      <c r="N1330" s="88">
        <v>-10.692106000000001</v>
      </c>
    </row>
    <row r="1331" spans="2:14" x14ac:dyDescent="0.25">
      <c r="B1331" s="88">
        <v>6988870000</v>
      </c>
      <c r="C1331" s="88">
        <v>-9.8909310999999995</v>
      </c>
      <c r="M1331" s="88">
        <v>6988870000</v>
      </c>
      <c r="N1331" s="88">
        <v>-10.719842999999999</v>
      </c>
    </row>
    <row r="1332" spans="2:14" x14ac:dyDescent="0.25">
      <c r="B1332" s="88">
        <v>7067915000</v>
      </c>
      <c r="C1332" s="88">
        <v>-9.9633398</v>
      </c>
      <c r="M1332" s="88">
        <v>7067915000</v>
      </c>
      <c r="N1332" s="88">
        <v>-10.771084999999999</v>
      </c>
    </row>
    <row r="1333" spans="2:14" x14ac:dyDescent="0.25">
      <c r="B1333" s="88">
        <v>7146960000</v>
      </c>
      <c r="C1333" s="88">
        <v>-10.031681000000001</v>
      </c>
      <c r="M1333" s="88">
        <v>7146960000</v>
      </c>
      <c r="N1333" s="88">
        <v>-10.849983</v>
      </c>
    </row>
    <row r="1334" spans="2:14" x14ac:dyDescent="0.25">
      <c r="B1334" s="88">
        <v>7226005000</v>
      </c>
      <c r="C1334" s="88">
        <v>-10.093890999999999</v>
      </c>
      <c r="M1334" s="88">
        <v>7226005000</v>
      </c>
      <c r="N1334" s="88">
        <v>-10.941833000000001</v>
      </c>
    </row>
    <row r="1335" spans="2:14" x14ac:dyDescent="0.25">
      <c r="B1335" s="88">
        <v>7305050000</v>
      </c>
      <c r="C1335" s="88">
        <v>-10.096693999999999</v>
      </c>
      <c r="M1335" s="88">
        <v>7305050000</v>
      </c>
      <c r="N1335" s="88">
        <v>-11.004113</v>
      </c>
    </row>
    <row r="1336" spans="2:14" x14ac:dyDescent="0.25">
      <c r="B1336" s="88">
        <v>7384095000</v>
      </c>
      <c r="C1336" s="88">
        <v>-10.17182</v>
      </c>
      <c r="M1336" s="88">
        <v>7384095000</v>
      </c>
      <c r="N1336" s="88">
        <v>-11.140802000000001</v>
      </c>
    </row>
    <row r="1337" spans="2:14" x14ac:dyDescent="0.25">
      <c r="B1337" s="88">
        <v>7463140000</v>
      </c>
      <c r="C1337" s="88">
        <v>-10.349622</v>
      </c>
      <c r="M1337" s="88">
        <v>7463140000</v>
      </c>
      <c r="N1337" s="88">
        <v>-11.313127</v>
      </c>
    </row>
    <row r="1338" spans="2:14" x14ac:dyDescent="0.25">
      <c r="B1338" s="88">
        <v>7542185000</v>
      </c>
      <c r="C1338" s="88">
        <v>-10.530548</v>
      </c>
      <c r="M1338" s="88">
        <v>7542185000</v>
      </c>
      <c r="N1338" s="88">
        <v>-11.481354</v>
      </c>
    </row>
    <row r="1339" spans="2:14" x14ac:dyDescent="0.25">
      <c r="B1339" s="88">
        <v>7621230000</v>
      </c>
      <c r="C1339" s="88">
        <v>-10.673556</v>
      </c>
      <c r="M1339" s="88">
        <v>7621230000</v>
      </c>
      <c r="N1339" s="88">
        <v>-11.655827</v>
      </c>
    </row>
    <row r="1340" spans="2:14" x14ac:dyDescent="0.25">
      <c r="B1340" s="88">
        <v>7700275000</v>
      </c>
      <c r="C1340" s="88">
        <v>-10.752905999999999</v>
      </c>
      <c r="M1340" s="88">
        <v>7700275000</v>
      </c>
      <c r="N1340" s="88">
        <v>-11.795911</v>
      </c>
    </row>
    <row r="1341" spans="2:14" x14ac:dyDescent="0.25">
      <c r="B1341" s="88">
        <v>7779320000</v>
      </c>
      <c r="C1341" s="88">
        <v>-10.809011</v>
      </c>
      <c r="M1341" s="88">
        <v>7779320000</v>
      </c>
      <c r="N1341" s="88">
        <v>-11.931944</v>
      </c>
    </row>
    <row r="1342" spans="2:14" x14ac:dyDescent="0.25">
      <c r="B1342" s="88">
        <v>7858365000</v>
      </c>
      <c r="C1342" s="88">
        <v>-10.8774</v>
      </c>
      <c r="M1342" s="88">
        <v>7858365000</v>
      </c>
      <c r="N1342" s="88">
        <v>-12.01403</v>
      </c>
    </row>
    <row r="1343" spans="2:14" x14ac:dyDescent="0.25">
      <c r="B1343" s="88">
        <v>7937410000</v>
      </c>
      <c r="C1343" s="88">
        <v>-10.944858</v>
      </c>
      <c r="M1343" s="88">
        <v>7937410000</v>
      </c>
      <c r="N1343" s="88">
        <v>-12.116858000000001</v>
      </c>
    </row>
    <row r="1344" spans="2:14" x14ac:dyDescent="0.25">
      <c r="B1344" s="88">
        <v>8016455000</v>
      </c>
      <c r="C1344" s="88">
        <v>-11.036049999999999</v>
      </c>
      <c r="M1344" s="88">
        <v>8016455000</v>
      </c>
      <c r="N1344" s="88">
        <v>-12.188931</v>
      </c>
    </row>
    <row r="1345" spans="2:14" x14ac:dyDescent="0.25">
      <c r="B1345" s="88">
        <v>8095500000</v>
      </c>
      <c r="C1345" s="88">
        <v>-11.027754</v>
      </c>
      <c r="M1345" s="88">
        <v>8095500000</v>
      </c>
      <c r="N1345" s="88">
        <v>-12.212661000000001</v>
      </c>
    </row>
    <row r="1346" spans="2:14" x14ac:dyDescent="0.25">
      <c r="B1346" s="88">
        <v>8174545000</v>
      </c>
      <c r="C1346" s="88">
        <v>-11.051328</v>
      </c>
      <c r="M1346" s="88">
        <v>8174545000</v>
      </c>
      <c r="N1346" s="88">
        <v>-12.242253</v>
      </c>
    </row>
    <row r="1347" spans="2:14" x14ac:dyDescent="0.25">
      <c r="B1347" s="88">
        <v>8253590000</v>
      </c>
      <c r="C1347" s="88">
        <v>-11.009251000000001</v>
      </c>
      <c r="M1347" s="88">
        <v>8253590000</v>
      </c>
      <c r="N1347" s="88">
        <v>-12.242125</v>
      </c>
    </row>
    <row r="1348" spans="2:14" x14ac:dyDescent="0.25">
      <c r="B1348" s="88">
        <v>8332635000</v>
      </c>
      <c r="C1348" s="88">
        <v>-10.993159</v>
      </c>
      <c r="M1348" s="88">
        <v>8332635000</v>
      </c>
      <c r="N1348" s="88">
        <v>-12.25639</v>
      </c>
    </row>
    <row r="1349" spans="2:14" x14ac:dyDescent="0.25">
      <c r="B1349" s="88">
        <v>8411680000</v>
      </c>
      <c r="C1349" s="88">
        <v>-10.998668</v>
      </c>
      <c r="M1349" s="88">
        <v>8411680000</v>
      </c>
      <c r="N1349" s="88">
        <v>-12.281236</v>
      </c>
    </row>
    <row r="1350" spans="2:14" x14ac:dyDescent="0.25">
      <c r="B1350" s="88">
        <v>8490725000</v>
      </c>
      <c r="C1350" s="88">
        <v>-10.979073</v>
      </c>
      <c r="M1350" s="88">
        <v>8490725000</v>
      </c>
      <c r="N1350" s="88">
        <v>-12.277680999999999</v>
      </c>
    </row>
    <row r="1351" spans="2:14" x14ac:dyDescent="0.25">
      <c r="B1351" s="88">
        <v>8569770000</v>
      </c>
      <c r="C1351" s="88">
        <v>-10.969303</v>
      </c>
      <c r="M1351" s="88">
        <v>8569770000</v>
      </c>
      <c r="N1351" s="88">
        <v>-12.304879</v>
      </c>
    </row>
    <row r="1352" spans="2:14" x14ac:dyDescent="0.25">
      <c r="B1352" s="88">
        <v>8648815000</v>
      </c>
      <c r="C1352" s="88">
        <v>-10.931012000000001</v>
      </c>
      <c r="M1352" s="88">
        <v>8648815000</v>
      </c>
      <c r="N1352" s="88">
        <v>-12.272997</v>
      </c>
    </row>
    <row r="1353" spans="2:14" x14ac:dyDescent="0.25">
      <c r="B1353" s="88">
        <v>8727860000</v>
      </c>
      <c r="C1353" s="88">
        <v>-10.854706999999999</v>
      </c>
      <c r="M1353" s="88">
        <v>8727860000</v>
      </c>
      <c r="N1353" s="88">
        <v>-12.212063000000001</v>
      </c>
    </row>
    <row r="1354" spans="2:14" x14ac:dyDescent="0.25">
      <c r="B1354" s="88">
        <v>8806905000</v>
      </c>
      <c r="C1354" s="88">
        <v>-10.798831</v>
      </c>
      <c r="M1354" s="88">
        <v>8806905000</v>
      </c>
      <c r="N1354" s="88">
        <v>-12.153646</v>
      </c>
    </row>
    <row r="1355" spans="2:14" x14ac:dyDescent="0.25">
      <c r="B1355" s="88">
        <v>8885950000</v>
      </c>
      <c r="C1355" s="88">
        <v>-10.712614</v>
      </c>
      <c r="M1355" s="88">
        <v>8885950000</v>
      </c>
      <c r="N1355" s="88">
        <v>-12.070715</v>
      </c>
    </row>
    <row r="1356" spans="2:14" x14ac:dyDescent="0.25">
      <c r="B1356" s="88">
        <v>8964995000</v>
      </c>
      <c r="C1356" s="88">
        <v>-10.725752</v>
      </c>
      <c r="M1356" s="88">
        <v>8964995000</v>
      </c>
      <c r="N1356" s="88">
        <v>-12.116466000000001</v>
      </c>
    </row>
    <row r="1357" spans="2:14" x14ac:dyDescent="0.25">
      <c r="B1357" s="88">
        <v>9044040000</v>
      </c>
      <c r="C1357" s="88">
        <v>-10.662107000000001</v>
      </c>
      <c r="M1357" s="88">
        <v>9044040000</v>
      </c>
      <c r="N1357" s="88">
        <v>-12.086252999999999</v>
      </c>
    </row>
    <row r="1358" spans="2:14" x14ac:dyDescent="0.25">
      <c r="B1358" s="88">
        <v>9123085000</v>
      </c>
      <c r="C1358" s="88">
        <v>-10.584474999999999</v>
      </c>
      <c r="M1358" s="88">
        <v>9123085000</v>
      </c>
      <c r="N1358" s="88">
        <v>-12.073886</v>
      </c>
    </row>
    <row r="1359" spans="2:14" x14ac:dyDescent="0.25">
      <c r="B1359" s="88">
        <v>9202130000</v>
      </c>
      <c r="C1359" s="88">
        <v>-10.523745</v>
      </c>
      <c r="M1359" s="88">
        <v>9202130000</v>
      </c>
      <c r="N1359" s="88">
        <v>-12.043405999999999</v>
      </c>
    </row>
    <row r="1360" spans="2:14" x14ac:dyDescent="0.25">
      <c r="B1360" s="88">
        <v>9281175000</v>
      </c>
      <c r="C1360" s="88">
        <v>-10.469315999999999</v>
      </c>
      <c r="M1360" s="88">
        <v>9281175000</v>
      </c>
      <c r="N1360" s="88">
        <v>-12.004467999999999</v>
      </c>
    </row>
    <row r="1361" spans="2:14" x14ac:dyDescent="0.25">
      <c r="B1361" s="88">
        <v>9360220000</v>
      </c>
      <c r="C1361" s="88">
        <v>-10.462854</v>
      </c>
      <c r="M1361" s="88">
        <v>9360220000</v>
      </c>
      <c r="N1361" s="88">
        <v>-12.015601999999999</v>
      </c>
    </row>
    <row r="1362" spans="2:14" x14ac:dyDescent="0.25">
      <c r="B1362" s="88">
        <v>9439265000</v>
      </c>
      <c r="C1362" s="88">
        <v>-10.462071</v>
      </c>
      <c r="M1362" s="88">
        <v>9439265000</v>
      </c>
      <c r="N1362" s="88">
        <v>-12.026128999999999</v>
      </c>
    </row>
    <row r="1363" spans="2:14" x14ac:dyDescent="0.25">
      <c r="B1363" s="88">
        <v>9518310000</v>
      </c>
      <c r="C1363" s="88">
        <v>-10.460406000000001</v>
      </c>
      <c r="M1363" s="88">
        <v>9518310000</v>
      </c>
      <c r="N1363" s="88">
        <v>-12.048557000000001</v>
      </c>
    </row>
    <row r="1364" spans="2:14" x14ac:dyDescent="0.25">
      <c r="B1364" s="88">
        <v>9597355000</v>
      </c>
      <c r="C1364" s="88">
        <v>-10.417759999999999</v>
      </c>
      <c r="M1364" s="88">
        <v>9597355000</v>
      </c>
      <c r="N1364" s="88">
        <v>-12.027615000000001</v>
      </c>
    </row>
    <row r="1365" spans="2:14" x14ac:dyDescent="0.25">
      <c r="B1365" s="88">
        <v>9676400000</v>
      </c>
      <c r="C1365" s="88">
        <v>-10.366747</v>
      </c>
      <c r="M1365" s="88">
        <v>9676400000</v>
      </c>
      <c r="N1365" s="88">
        <v>-11.986734999999999</v>
      </c>
    </row>
    <row r="1366" spans="2:14" x14ac:dyDescent="0.25">
      <c r="B1366" s="88">
        <v>9755445000</v>
      </c>
      <c r="C1366" s="88">
        <v>-10.382546</v>
      </c>
      <c r="M1366" s="88">
        <v>9755445000</v>
      </c>
      <c r="N1366" s="88">
        <v>-12.028813</v>
      </c>
    </row>
    <row r="1367" spans="2:14" x14ac:dyDescent="0.25">
      <c r="B1367" s="88">
        <v>9834490000</v>
      </c>
      <c r="C1367" s="88">
        <v>-10.354933000000001</v>
      </c>
      <c r="M1367" s="88">
        <v>9834490000</v>
      </c>
      <c r="N1367" s="88">
        <v>-12.052758000000001</v>
      </c>
    </row>
    <row r="1368" spans="2:14" x14ac:dyDescent="0.25">
      <c r="B1368" s="88">
        <v>9913535000</v>
      </c>
      <c r="C1368" s="88">
        <v>-10.36032</v>
      </c>
      <c r="M1368" s="88">
        <v>9913535000</v>
      </c>
      <c r="N1368" s="88">
        <v>-12.117202000000001</v>
      </c>
    </row>
    <row r="1369" spans="2:14" x14ac:dyDescent="0.25">
      <c r="B1369" s="88">
        <v>9992580000</v>
      </c>
      <c r="C1369" s="88">
        <v>-10.340737000000001</v>
      </c>
      <c r="M1369" s="88">
        <v>9992580000</v>
      </c>
      <c r="N1369" s="88">
        <v>-12.152533</v>
      </c>
    </row>
    <row r="1370" spans="2:14" x14ac:dyDescent="0.25">
      <c r="B1370" s="88">
        <v>10071625000</v>
      </c>
      <c r="C1370" s="88">
        <v>-10.301523</v>
      </c>
      <c r="M1370" s="88">
        <v>10071625000</v>
      </c>
      <c r="N1370" s="88">
        <v>-12.18567</v>
      </c>
    </row>
    <row r="1371" spans="2:14" x14ac:dyDescent="0.25">
      <c r="B1371" s="88">
        <v>10150670000</v>
      </c>
      <c r="C1371" s="88">
        <v>-10.276403</v>
      </c>
      <c r="M1371" s="88">
        <v>10150670000</v>
      </c>
      <c r="N1371" s="88">
        <v>-12.228286000000001</v>
      </c>
    </row>
    <row r="1372" spans="2:14" x14ac:dyDescent="0.25">
      <c r="B1372" s="88">
        <v>10229715000</v>
      </c>
      <c r="C1372" s="88">
        <v>-10.262760999999999</v>
      </c>
      <c r="M1372" s="88">
        <v>10229715000</v>
      </c>
      <c r="N1372" s="88">
        <v>-12.284800000000001</v>
      </c>
    </row>
    <row r="1373" spans="2:14" x14ac:dyDescent="0.25">
      <c r="B1373" s="88">
        <v>10308760000</v>
      </c>
      <c r="C1373" s="88">
        <v>-10.285978999999999</v>
      </c>
      <c r="M1373" s="88">
        <v>10308760000</v>
      </c>
      <c r="N1373" s="88">
        <v>-12.407759</v>
      </c>
    </row>
    <row r="1374" spans="2:14" x14ac:dyDescent="0.25">
      <c r="B1374" s="88">
        <v>10387805000</v>
      </c>
      <c r="C1374" s="88">
        <v>-10.260619999999999</v>
      </c>
      <c r="M1374" s="88">
        <v>10387805000</v>
      </c>
      <c r="N1374" s="88">
        <v>-12.518037</v>
      </c>
    </row>
    <row r="1375" spans="2:14" x14ac:dyDescent="0.25">
      <c r="B1375" s="88">
        <v>10466850000</v>
      </c>
      <c r="C1375" s="88">
        <v>-10.227157999999999</v>
      </c>
      <c r="M1375" s="88">
        <v>10466850000</v>
      </c>
      <c r="N1375" s="88">
        <v>-12.626250000000001</v>
      </c>
    </row>
    <row r="1376" spans="2:14" x14ac:dyDescent="0.25">
      <c r="B1376" s="88">
        <v>10545895000</v>
      </c>
      <c r="C1376" s="88">
        <v>-10.20438</v>
      </c>
      <c r="M1376" s="88">
        <v>10545895000</v>
      </c>
      <c r="N1376" s="88">
        <v>-12.761971000000001</v>
      </c>
    </row>
    <row r="1377" spans="2:14" x14ac:dyDescent="0.25">
      <c r="B1377" s="88">
        <v>10624940000</v>
      </c>
      <c r="C1377" s="88">
        <v>-10.227624</v>
      </c>
      <c r="M1377" s="88">
        <v>10624940000</v>
      </c>
      <c r="N1377" s="88">
        <v>-12.964499</v>
      </c>
    </row>
    <row r="1378" spans="2:14" x14ac:dyDescent="0.25">
      <c r="B1378" s="88">
        <v>10703985000</v>
      </c>
      <c r="C1378" s="88">
        <v>-10.233317</v>
      </c>
      <c r="M1378" s="88">
        <v>10703985000</v>
      </c>
      <c r="N1378" s="88">
        <v>-13.213971000000001</v>
      </c>
    </row>
    <row r="1379" spans="2:14" x14ac:dyDescent="0.25">
      <c r="B1379" s="88">
        <v>10783030000</v>
      </c>
      <c r="C1379" s="88">
        <v>-10.295234000000001</v>
      </c>
      <c r="M1379" s="88">
        <v>10783030000</v>
      </c>
      <c r="N1379" s="88">
        <v>-13.588623</v>
      </c>
    </row>
    <row r="1380" spans="2:14" x14ac:dyDescent="0.25">
      <c r="B1380" s="88">
        <v>10862075000</v>
      </c>
      <c r="C1380" s="88">
        <v>-10.307447</v>
      </c>
      <c r="M1380" s="88">
        <v>10862075000</v>
      </c>
      <c r="N1380" s="88">
        <v>-14.007459000000001</v>
      </c>
    </row>
    <row r="1381" spans="2:14" x14ac:dyDescent="0.25">
      <c r="B1381" s="88">
        <v>10941120000</v>
      </c>
      <c r="C1381" s="88">
        <v>-10.350039000000001</v>
      </c>
      <c r="M1381" s="88">
        <v>10941120000</v>
      </c>
      <c r="N1381" s="88">
        <v>-14.469417</v>
      </c>
    </row>
    <row r="1382" spans="2:14" x14ac:dyDescent="0.25">
      <c r="B1382" s="88">
        <v>11020165000</v>
      </c>
      <c r="C1382" s="88">
        <v>-10.405936000000001</v>
      </c>
      <c r="M1382" s="88">
        <v>11020165000</v>
      </c>
      <c r="N1382" s="88">
        <v>-14.993425999999999</v>
      </c>
    </row>
    <row r="1383" spans="2:14" x14ac:dyDescent="0.25">
      <c r="B1383" s="88">
        <v>11099210000</v>
      </c>
      <c r="C1383" s="88">
        <v>-10.407921</v>
      </c>
      <c r="M1383" s="88">
        <v>11099210000</v>
      </c>
      <c r="N1383" s="88">
        <v>-15.649851999999999</v>
      </c>
    </row>
    <row r="1384" spans="2:14" x14ac:dyDescent="0.25">
      <c r="B1384" s="88">
        <v>11178255000</v>
      </c>
      <c r="C1384" s="88">
        <v>-10.474259</v>
      </c>
      <c r="M1384" s="88">
        <v>11178255000</v>
      </c>
      <c r="N1384" s="88">
        <v>-16.345209000000001</v>
      </c>
    </row>
    <row r="1385" spans="2:14" x14ac:dyDescent="0.25">
      <c r="B1385" s="88">
        <v>11257300000</v>
      </c>
      <c r="C1385" s="88">
        <v>-10.481719</v>
      </c>
      <c r="M1385" s="88">
        <v>11257300000</v>
      </c>
      <c r="N1385" s="88">
        <v>-16.950066</v>
      </c>
    </row>
    <row r="1386" spans="2:14" x14ac:dyDescent="0.25">
      <c r="B1386" s="88">
        <v>11336345000</v>
      </c>
      <c r="C1386" s="88">
        <v>-10.610900000000001</v>
      </c>
      <c r="M1386" s="88">
        <v>11336345000</v>
      </c>
      <c r="N1386" s="88">
        <v>-18.090537999999999</v>
      </c>
    </row>
    <row r="1387" spans="2:14" x14ac:dyDescent="0.25">
      <c r="B1387" s="88">
        <v>11415390000</v>
      </c>
      <c r="C1387" s="88">
        <v>-10.697167</v>
      </c>
      <c r="M1387" s="88">
        <v>11415390000</v>
      </c>
      <c r="N1387" s="88">
        <v>-19.285975000000001</v>
      </c>
    </row>
    <row r="1388" spans="2:14" x14ac:dyDescent="0.25">
      <c r="B1388" s="88">
        <v>11494435000</v>
      </c>
      <c r="C1388" s="88">
        <v>-10.778091999999999</v>
      </c>
      <c r="M1388" s="88">
        <v>11494435000</v>
      </c>
      <c r="N1388" s="88">
        <v>-20.24485</v>
      </c>
    </row>
    <row r="1389" spans="2:14" x14ac:dyDescent="0.25">
      <c r="B1389" s="88">
        <v>11573480000</v>
      </c>
      <c r="C1389" s="88">
        <v>-10.918844</v>
      </c>
      <c r="M1389" s="88">
        <v>11573480000</v>
      </c>
      <c r="N1389" s="88">
        <v>-21.039560000000002</v>
      </c>
    </row>
    <row r="1390" spans="2:14" x14ac:dyDescent="0.25">
      <c r="B1390" s="88">
        <v>11652525000</v>
      </c>
      <c r="C1390" s="88">
        <v>-11.053077</v>
      </c>
      <c r="M1390" s="88">
        <v>11652525000</v>
      </c>
      <c r="N1390" s="88">
        <v>-22.037697000000001</v>
      </c>
    </row>
    <row r="1391" spans="2:14" x14ac:dyDescent="0.25">
      <c r="B1391" s="88">
        <v>11731570000</v>
      </c>
      <c r="C1391" s="88">
        <v>-11.249941</v>
      </c>
      <c r="M1391" s="88">
        <v>11731570000</v>
      </c>
      <c r="N1391" s="88">
        <v>-23.429967999999999</v>
      </c>
    </row>
    <row r="1392" spans="2:14" x14ac:dyDescent="0.25">
      <c r="B1392" s="88">
        <v>11810615000</v>
      </c>
      <c r="C1392" s="88">
        <v>-11.443258999999999</v>
      </c>
      <c r="M1392" s="88">
        <v>11810615000</v>
      </c>
      <c r="N1392" s="88">
        <v>-24.834475999999999</v>
      </c>
    </row>
    <row r="1393" spans="2:14" x14ac:dyDescent="0.25">
      <c r="B1393" s="88">
        <v>11889660000</v>
      </c>
      <c r="C1393" s="88">
        <v>-11.702555</v>
      </c>
      <c r="M1393" s="88">
        <v>11889660000</v>
      </c>
      <c r="N1393" s="88">
        <v>-26.062581999999999</v>
      </c>
    </row>
    <row r="1394" spans="2:14" x14ac:dyDescent="0.25">
      <c r="B1394" s="88">
        <v>11968705000</v>
      </c>
      <c r="C1394" s="88">
        <v>-11.970060999999999</v>
      </c>
      <c r="M1394" s="88">
        <v>11968705000</v>
      </c>
      <c r="N1394" s="88">
        <v>-27.091269</v>
      </c>
    </row>
    <row r="1395" spans="2:14" x14ac:dyDescent="0.25">
      <c r="B1395" s="88">
        <v>12047750000</v>
      </c>
      <c r="C1395" s="88">
        <v>-12.272570999999999</v>
      </c>
      <c r="M1395" s="88">
        <v>12047750000</v>
      </c>
      <c r="N1395" s="88">
        <v>-28.032485999999999</v>
      </c>
    </row>
    <row r="1396" spans="2:14" x14ac:dyDescent="0.25">
      <c r="B1396" s="88">
        <v>12126795000</v>
      </c>
      <c r="C1396" s="88">
        <v>-12.640205</v>
      </c>
      <c r="M1396" s="88">
        <v>12126795000</v>
      </c>
      <c r="N1396" s="88">
        <v>-29.229572000000001</v>
      </c>
    </row>
    <row r="1397" spans="2:14" x14ac:dyDescent="0.25">
      <c r="B1397" s="88">
        <v>12205840000</v>
      </c>
      <c r="C1397" s="88">
        <v>-13.078944999999999</v>
      </c>
      <c r="M1397" s="88">
        <v>12205840000</v>
      </c>
      <c r="N1397" s="88">
        <v>-30.578678</v>
      </c>
    </row>
    <row r="1398" spans="2:14" x14ac:dyDescent="0.25">
      <c r="B1398" s="88">
        <v>12284885000</v>
      </c>
      <c r="C1398" s="88">
        <v>-13.545893</v>
      </c>
      <c r="M1398" s="88">
        <v>12284885000</v>
      </c>
      <c r="N1398" s="88">
        <v>-31.664303</v>
      </c>
    </row>
    <row r="1399" spans="2:14" x14ac:dyDescent="0.25">
      <c r="B1399" s="88">
        <v>12363930000</v>
      </c>
      <c r="C1399" s="88">
        <v>-14.056621</v>
      </c>
      <c r="M1399" s="88">
        <v>12363930000</v>
      </c>
      <c r="N1399" s="88">
        <v>-32.588146000000002</v>
      </c>
    </row>
    <row r="1400" spans="2:14" x14ac:dyDescent="0.25">
      <c r="B1400" s="88">
        <v>12442975000</v>
      </c>
      <c r="C1400" s="88">
        <v>-14.65521</v>
      </c>
      <c r="M1400" s="88">
        <v>12442975000</v>
      </c>
      <c r="N1400" s="88">
        <v>-33.260902000000002</v>
      </c>
    </row>
    <row r="1401" spans="2:14" x14ac:dyDescent="0.25">
      <c r="B1401" s="88">
        <v>12522020000</v>
      </c>
      <c r="C1401" s="88">
        <v>-15.325806</v>
      </c>
      <c r="M1401" s="88">
        <v>12522020000</v>
      </c>
      <c r="N1401" s="88">
        <v>-33.664684000000001</v>
      </c>
    </row>
    <row r="1402" spans="2:14" x14ac:dyDescent="0.25">
      <c r="B1402" s="88">
        <v>12601065000</v>
      </c>
      <c r="C1402" s="88">
        <v>-16.053234</v>
      </c>
      <c r="M1402" s="88">
        <v>12601065000</v>
      </c>
      <c r="N1402" s="88">
        <v>-34.145831999999999</v>
      </c>
    </row>
    <row r="1403" spans="2:14" x14ac:dyDescent="0.25">
      <c r="B1403" s="88">
        <v>12680110000</v>
      </c>
      <c r="C1403" s="88">
        <v>-16.960526000000002</v>
      </c>
      <c r="M1403" s="88">
        <v>12680110000</v>
      </c>
      <c r="N1403" s="88">
        <v>-34.666820999999999</v>
      </c>
    </row>
    <row r="1404" spans="2:14" x14ac:dyDescent="0.25">
      <c r="B1404" s="88">
        <v>12759155000</v>
      </c>
      <c r="C1404" s="88">
        <v>-18.024909999999998</v>
      </c>
      <c r="M1404" s="88">
        <v>12759155000</v>
      </c>
      <c r="N1404" s="88">
        <v>-34.721867000000003</v>
      </c>
    </row>
    <row r="1405" spans="2:14" x14ac:dyDescent="0.25">
      <c r="B1405" s="88">
        <v>12838200000</v>
      </c>
      <c r="C1405" s="88">
        <v>-19.146270999999999</v>
      </c>
      <c r="M1405" s="88">
        <v>12838200000</v>
      </c>
      <c r="N1405" s="88">
        <v>-34.175983000000002</v>
      </c>
    </row>
    <row r="1406" spans="2:14" x14ac:dyDescent="0.25">
      <c r="B1406" s="88">
        <v>12917245000</v>
      </c>
      <c r="C1406" s="88">
        <v>-20.248259999999998</v>
      </c>
      <c r="M1406" s="88">
        <v>12917245000</v>
      </c>
      <c r="N1406" s="88">
        <v>-33.495544000000002</v>
      </c>
    </row>
    <row r="1407" spans="2:14" x14ac:dyDescent="0.25">
      <c r="B1407" s="88">
        <v>12996290000</v>
      </c>
      <c r="C1407" s="88">
        <v>-21.320952999999999</v>
      </c>
      <c r="M1407" s="88">
        <v>12996290000</v>
      </c>
      <c r="N1407" s="88">
        <v>-32.903568</v>
      </c>
    </row>
    <row r="1408" spans="2:14" x14ac:dyDescent="0.25">
      <c r="B1408" s="88">
        <v>13075335000</v>
      </c>
      <c r="C1408" s="88">
        <v>-22.343304</v>
      </c>
      <c r="M1408" s="88">
        <v>13075335000</v>
      </c>
      <c r="N1408" s="88">
        <v>-32.194415999999997</v>
      </c>
    </row>
    <row r="1409" spans="2:14" x14ac:dyDescent="0.25">
      <c r="B1409" s="88">
        <v>13154380000</v>
      </c>
      <c r="C1409" s="88">
        <v>-23.213238</v>
      </c>
      <c r="M1409" s="88">
        <v>13154380000</v>
      </c>
      <c r="N1409" s="88">
        <v>-31.052842999999999</v>
      </c>
    </row>
    <row r="1410" spans="2:14" x14ac:dyDescent="0.25">
      <c r="B1410" s="88">
        <v>13233425000</v>
      </c>
      <c r="C1410" s="88">
        <v>-23.869654000000001</v>
      </c>
      <c r="M1410" s="88">
        <v>13233425000</v>
      </c>
      <c r="N1410" s="88">
        <v>-29.678913000000001</v>
      </c>
    </row>
    <row r="1411" spans="2:14" x14ac:dyDescent="0.25">
      <c r="B1411" s="88">
        <v>13312470000</v>
      </c>
      <c r="C1411" s="88">
        <v>-24.494774</v>
      </c>
      <c r="M1411" s="88">
        <v>13312470000</v>
      </c>
      <c r="N1411" s="88">
        <v>-28.313514999999999</v>
      </c>
    </row>
    <row r="1412" spans="2:14" x14ac:dyDescent="0.25">
      <c r="B1412" s="88">
        <v>13391515000</v>
      </c>
      <c r="C1412" s="88">
        <v>-25.129176999999999</v>
      </c>
      <c r="M1412" s="88">
        <v>13391515000</v>
      </c>
      <c r="N1412" s="88">
        <v>-27.10351</v>
      </c>
    </row>
    <row r="1413" spans="2:14" x14ac:dyDescent="0.25">
      <c r="B1413" s="88">
        <v>13470560000</v>
      </c>
      <c r="C1413" s="88">
        <v>-26.003015999999999</v>
      </c>
      <c r="M1413" s="88">
        <v>13470560000</v>
      </c>
      <c r="N1413" s="88">
        <v>-25.765021999999998</v>
      </c>
    </row>
    <row r="1414" spans="2:14" x14ac:dyDescent="0.25">
      <c r="B1414" s="88">
        <v>13549605000</v>
      </c>
      <c r="C1414" s="88">
        <v>-27.014130000000002</v>
      </c>
      <c r="M1414" s="88">
        <v>13549605000</v>
      </c>
      <c r="N1414" s="88">
        <v>-24.130253</v>
      </c>
    </row>
    <row r="1415" spans="2:14" x14ac:dyDescent="0.25">
      <c r="B1415" s="88">
        <v>13628650000</v>
      </c>
      <c r="C1415" s="88">
        <v>-28.055627999999999</v>
      </c>
      <c r="M1415" s="88">
        <v>13628650000</v>
      </c>
      <c r="N1415" s="88">
        <v>-22.603629999999999</v>
      </c>
    </row>
    <row r="1416" spans="2:14" x14ac:dyDescent="0.25">
      <c r="B1416" s="88">
        <v>13707695000</v>
      </c>
      <c r="C1416" s="88">
        <v>-29.325209000000001</v>
      </c>
      <c r="M1416" s="88">
        <v>13707695000</v>
      </c>
      <c r="N1416" s="88">
        <v>-21.326761000000001</v>
      </c>
    </row>
    <row r="1417" spans="2:14" x14ac:dyDescent="0.25">
      <c r="B1417" s="88">
        <v>13786740000</v>
      </c>
      <c r="C1417" s="88">
        <v>-30.945784</v>
      </c>
      <c r="M1417" s="88">
        <v>13786740000</v>
      </c>
      <c r="N1417" s="88">
        <v>-20.001186000000001</v>
      </c>
    </row>
    <row r="1418" spans="2:14" x14ac:dyDescent="0.25">
      <c r="B1418" s="88">
        <v>13865785000</v>
      </c>
      <c r="C1418" s="88">
        <v>-32.733559</v>
      </c>
      <c r="M1418" s="88">
        <v>13865785000</v>
      </c>
      <c r="N1418" s="88">
        <v>-18.730454999999999</v>
      </c>
    </row>
    <row r="1419" spans="2:14" x14ac:dyDescent="0.25">
      <c r="B1419" s="88">
        <v>13944830000</v>
      </c>
      <c r="C1419" s="88">
        <v>-34.698943999999997</v>
      </c>
      <c r="M1419" s="88">
        <v>13944830000</v>
      </c>
      <c r="N1419" s="88">
        <v>-17.708611999999999</v>
      </c>
    </row>
    <row r="1420" spans="2:14" x14ac:dyDescent="0.25">
      <c r="B1420" s="88">
        <v>14023875000</v>
      </c>
      <c r="C1420" s="88">
        <v>-36.886009000000001</v>
      </c>
      <c r="M1420" s="88">
        <v>14023875000</v>
      </c>
      <c r="N1420" s="88">
        <v>-17.033626999999999</v>
      </c>
    </row>
    <row r="1421" spans="2:14" x14ac:dyDescent="0.25">
      <c r="B1421" s="88">
        <v>14102920000</v>
      </c>
      <c r="C1421" s="88">
        <v>-39.077838999999997</v>
      </c>
      <c r="M1421" s="88">
        <v>14102920000</v>
      </c>
      <c r="N1421" s="88">
        <v>-16.497005000000001</v>
      </c>
    </row>
    <row r="1422" spans="2:14" x14ac:dyDescent="0.25">
      <c r="B1422" s="88">
        <v>14181965000</v>
      </c>
      <c r="C1422" s="88">
        <v>-41.219588999999999</v>
      </c>
      <c r="M1422" s="88">
        <v>14181965000</v>
      </c>
      <c r="N1422" s="88">
        <v>-16.247812</v>
      </c>
    </row>
    <row r="1423" spans="2:14" x14ac:dyDescent="0.25">
      <c r="B1423" s="88">
        <v>14261010000</v>
      </c>
      <c r="C1423" s="88">
        <v>-43.081482000000001</v>
      </c>
      <c r="M1423" s="88">
        <v>14261010000</v>
      </c>
      <c r="N1423" s="88">
        <v>-16.348516</v>
      </c>
    </row>
    <row r="1424" spans="2:14" x14ac:dyDescent="0.25">
      <c r="B1424" s="88">
        <v>14340055000</v>
      </c>
      <c r="C1424" s="88">
        <v>-44.797111999999998</v>
      </c>
      <c r="M1424" s="88">
        <v>14340055000</v>
      </c>
      <c r="N1424" s="88">
        <v>-16.657598</v>
      </c>
    </row>
    <row r="1425" spans="2:14" x14ac:dyDescent="0.25">
      <c r="B1425" s="88">
        <v>14419100000</v>
      </c>
      <c r="C1425" s="88">
        <v>-46.312103</v>
      </c>
      <c r="M1425" s="88">
        <v>14419100000</v>
      </c>
      <c r="N1425" s="88">
        <v>-17.049990000000001</v>
      </c>
    </row>
    <row r="1426" spans="2:14" x14ac:dyDescent="0.25">
      <c r="B1426" s="88">
        <v>14498145000</v>
      </c>
      <c r="C1426" s="88">
        <v>-47.490611999999999</v>
      </c>
      <c r="M1426" s="88">
        <v>14498145000</v>
      </c>
      <c r="N1426" s="88">
        <v>-17.539204000000002</v>
      </c>
    </row>
    <row r="1427" spans="2:14" x14ac:dyDescent="0.25">
      <c r="B1427" s="88">
        <v>14577190000</v>
      </c>
      <c r="C1427" s="88">
        <v>-48.538525</v>
      </c>
      <c r="M1427" s="88">
        <v>14577190000</v>
      </c>
      <c r="N1427" s="88">
        <v>-17.966532000000001</v>
      </c>
    </row>
    <row r="1428" spans="2:14" x14ac:dyDescent="0.25">
      <c r="B1428" s="88">
        <v>14656235000</v>
      </c>
      <c r="C1428" s="88">
        <v>-49.115932000000001</v>
      </c>
      <c r="M1428" s="88">
        <v>14656235000</v>
      </c>
      <c r="N1428" s="88">
        <v>-18.577279999999998</v>
      </c>
    </row>
    <row r="1429" spans="2:14" x14ac:dyDescent="0.25">
      <c r="B1429" s="88">
        <v>14735280000</v>
      </c>
      <c r="C1429" s="88">
        <v>-49.398437999999999</v>
      </c>
      <c r="M1429" s="88">
        <v>14735280000</v>
      </c>
      <c r="N1429" s="88">
        <v>-19.359843999999999</v>
      </c>
    </row>
    <row r="1430" spans="2:14" x14ac:dyDescent="0.25">
      <c r="B1430" s="88">
        <v>14814325000</v>
      </c>
      <c r="C1430" s="88">
        <v>-49.286754999999999</v>
      </c>
      <c r="M1430" s="88">
        <v>14814325000</v>
      </c>
      <c r="N1430" s="88">
        <v>-20.432089000000001</v>
      </c>
    </row>
    <row r="1431" spans="2:14" x14ac:dyDescent="0.25">
      <c r="B1431" s="88">
        <v>14893370000</v>
      </c>
      <c r="C1431" s="88">
        <v>-48.565907000000003</v>
      </c>
      <c r="M1431" s="88">
        <v>14893370000</v>
      </c>
      <c r="N1431" s="88">
        <v>-21.754515000000001</v>
      </c>
    </row>
    <row r="1432" spans="2:14" x14ac:dyDescent="0.25">
      <c r="B1432" s="88">
        <v>14972415000</v>
      </c>
      <c r="C1432" s="88">
        <v>-47.482655000000001</v>
      </c>
      <c r="M1432" s="88">
        <v>14972415000</v>
      </c>
      <c r="N1432" s="88">
        <v>-23.114170000000001</v>
      </c>
    </row>
    <row r="1433" spans="2:14" x14ac:dyDescent="0.25">
      <c r="B1433" s="88">
        <v>15051460000</v>
      </c>
      <c r="C1433" s="88">
        <v>-45.922275999999997</v>
      </c>
      <c r="M1433" s="88">
        <v>15051460000</v>
      </c>
      <c r="N1433" s="88">
        <v>-24.396730000000002</v>
      </c>
    </row>
    <row r="1434" spans="2:14" x14ac:dyDescent="0.25">
      <c r="B1434" s="88">
        <v>15130505000</v>
      </c>
      <c r="C1434" s="88">
        <v>-44.254181000000003</v>
      </c>
      <c r="M1434" s="88">
        <v>15130505000</v>
      </c>
      <c r="N1434" s="88">
        <v>-25.559000000000001</v>
      </c>
    </row>
    <row r="1435" spans="2:14" x14ac:dyDescent="0.25">
      <c r="B1435" s="88">
        <v>15209550000</v>
      </c>
      <c r="C1435" s="88">
        <v>-42.622711000000002</v>
      </c>
      <c r="M1435" s="88">
        <v>15209550000</v>
      </c>
      <c r="N1435" s="88">
        <v>-26.707830000000001</v>
      </c>
    </row>
    <row r="1436" spans="2:14" x14ac:dyDescent="0.25">
      <c r="B1436" s="88">
        <v>15288595000</v>
      </c>
      <c r="C1436" s="88">
        <v>-41.090302000000001</v>
      </c>
      <c r="M1436" s="88">
        <v>15288595000</v>
      </c>
      <c r="N1436" s="88">
        <v>-27.73218</v>
      </c>
    </row>
    <row r="1437" spans="2:14" x14ac:dyDescent="0.25">
      <c r="B1437" s="88">
        <v>15367640000</v>
      </c>
      <c r="C1437" s="88">
        <v>-39.506110999999997</v>
      </c>
      <c r="M1437" s="88">
        <v>15367640000</v>
      </c>
      <c r="N1437" s="88">
        <v>-28.728732999999998</v>
      </c>
    </row>
    <row r="1438" spans="2:14" x14ac:dyDescent="0.25">
      <c r="B1438" s="88">
        <v>15446685000</v>
      </c>
      <c r="C1438" s="88">
        <v>-37.913829999999997</v>
      </c>
      <c r="M1438" s="88">
        <v>15446685000</v>
      </c>
      <c r="N1438" s="88">
        <v>-30.003174000000001</v>
      </c>
    </row>
    <row r="1439" spans="2:14" x14ac:dyDescent="0.25">
      <c r="B1439" s="88">
        <v>15525730000</v>
      </c>
      <c r="C1439" s="88">
        <v>-36.458866</v>
      </c>
      <c r="M1439" s="88">
        <v>15525730000</v>
      </c>
      <c r="N1439" s="88">
        <v>-31.668823</v>
      </c>
    </row>
    <row r="1440" spans="2:14" x14ac:dyDescent="0.25">
      <c r="B1440" s="88">
        <v>15604775000</v>
      </c>
      <c r="C1440" s="88">
        <v>-35.374741</v>
      </c>
      <c r="M1440" s="88">
        <v>15604775000</v>
      </c>
      <c r="N1440" s="88">
        <v>-33.708148999999999</v>
      </c>
    </row>
    <row r="1441" spans="2:14" x14ac:dyDescent="0.25">
      <c r="B1441" s="88">
        <v>15683820000</v>
      </c>
      <c r="C1441" s="88">
        <v>-34.384388000000001</v>
      </c>
      <c r="M1441" s="88">
        <v>15683820000</v>
      </c>
      <c r="N1441" s="88">
        <v>-35.932181999999997</v>
      </c>
    </row>
    <row r="1442" spans="2:14" x14ac:dyDescent="0.25">
      <c r="B1442" s="88">
        <v>15762865000</v>
      </c>
      <c r="C1442" s="88">
        <v>-33.469177000000002</v>
      </c>
      <c r="M1442" s="88">
        <v>15762865000</v>
      </c>
      <c r="N1442" s="88">
        <v>-38.756698999999998</v>
      </c>
    </row>
    <row r="1443" spans="2:14" x14ac:dyDescent="0.25">
      <c r="B1443" s="88">
        <v>15841910000</v>
      </c>
      <c r="C1443" s="88">
        <v>-32.765532999999998</v>
      </c>
      <c r="M1443" s="88">
        <v>15841910000</v>
      </c>
      <c r="N1443" s="88">
        <v>-41.458199</v>
      </c>
    </row>
    <row r="1444" spans="2:14" x14ac:dyDescent="0.25">
      <c r="B1444" s="88">
        <v>15920955000</v>
      </c>
      <c r="C1444" s="88">
        <v>-32.171925000000002</v>
      </c>
      <c r="M1444" s="88">
        <v>15920955000</v>
      </c>
      <c r="N1444" s="88">
        <v>-44.305588</v>
      </c>
    </row>
    <row r="1445" spans="2:14" x14ac:dyDescent="0.25">
      <c r="B1445" s="88">
        <v>16000000000</v>
      </c>
      <c r="C1445" s="88">
        <v>-31.962246</v>
      </c>
      <c r="M1445" s="88">
        <v>16000000000</v>
      </c>
      <c r="N1445" s="88">
        <v>-45.953671</v>
      </c>
    </row>
    <row r="1446" spans="2:14" x14ac:dyDescent="0.25">
      <c r="B1446" s="88" t="s">
        <v>21</v>
      </c>
      <c r="M1446" s="88" t="s">
        <v>21</v>
      </c>
    </row>
  </sheetData>
  <pageMargins left="0.7" right="0.7" top="0.75" bottom="0.75" header="0.3" footer="0.3"/>
  <pageSetup paperSize="20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833"/>
  <sheetViews>
    <sheetView workbookViewId="0">
      <selection activeCell="X8" sqref="X8"/>
    </sheetView>
  </sheetViews>
  <sheetFormatPr defaultRowHeight="15" x14ac:dyDescent="0.25"/>
  <cols>
    <col min="1" max="1" width="13.7109375" style="40" customWidth="1"/>
    <col min="7" max="7" width="2.140625" style="19" customWidth="1"/>
    <col min="8" max="8" width="11" style="5" bestFit="1" customWidth="1"/>
    <col min="9" max="9" width="14.85546875" style="5" bestFit="1" customWidth="1"/>
    <col min="10" max="10" width="18.7109375" style="5" bestFit="1" customWidth="1"/>
    <col min="11" max="11" width="13.7109375" style="40" customWidth="1"/>
    <col min="17" max="17" width="2" style="19" customWidth="1"/>
    <col min="18" max="18" width="11" style="5" bestFit="1" customWidth="1"/>
    <col min="19" max="19" width="14.7109375" style="5" bestFit="1" customWidth="1"/>
    <col min="20" max="20" width="18.5703125" style="5" bestFit="1" customWidth="1"/>
    <col min="21" max="21" width="2" style="19" customWidth="1"/>
    <col min="27" max="28" width="9.140625" style="5"/>
    <col min="29" max="16384" width="9.140625" style="3"/>
  </cols>
  <sheetData>
    <row r="1" spans="1:21" x14ac:dyDescent="0.25">
      <c r="B1" t="s">
        <v>95</v>
      </c>
      <c r="C1" s="88"/>
      <c r="D1" s="88"/>
      <c r="E1" s="88"/>
      <c r="F1" s="88"/>
      <c r="H1" s="5" t="s">
        <v>1</v>
      </c>
      <c r="I1" s="43" t="str">
        <f>C8</f>
        <v>Conv. Loss Log Mag(dB)</v>
      </c>
      <c r="J1" s="43" t="str">
        <f>D8</f>
        <v>RF Return Loss Log Mag(dB)</v>
      </c>
      <c r="L1" s="88" t="s">
        <v>95</v>
      </c>
      <c r="M1" s="88"/>
      <c r="N1" s="88"/>
      <c r="O1" s="88"/>
      <c r="P1" s="88"/>
      <c r="R1" s="5" t="s">
        <v>1</v>
      </c>
      <c r="S1" s="43" t="str">
        <f>M8</f>
        <v>Conv. Loss Log Mag(dB)</v>
      </c>
      <c r="T1" s="43" t="str">
        <f>N8</f>
        <v>RF Return Loss Log Mag(dB)</v>
      </c>
    </row>
    <row r="2" spans="1:21" x14ac:dyDescent="0.25">
      <c r="A2" s="39" t="s">
        <v>103</v>
      </c>
      <c r="B2" t="s">
        <v>249</v>
      </c>
      <c r="C2" s="88" t="s">
        <v>260</v>
      </c>
      <c r="D2" s="88" t="s">
        <v>261</v>
      </c>
      <c r="E2" s="88" t="s">
        <v>262</v>
      </c>
      <c r="F2" s="88"/>
      <c r="H2" s="5" t="s">
        <v>315</v>
      </c>
      <c r="I2" s="5">
        <f>MIN(I29:I166)</f>
        <v>-8.7417583000000008</v>
      </c>
      <c r="K2" s="39" t="s">
        <v>104</v>
      </c>
      <c r="L2" s="88" t="s">
        <v>249</v>
      </c>
      <c r="M2" s="88" t="s">
        <v>260</v>
      </c>
      <c r="N2" s="88" t="s">
        <v>261</v>
      </c>
      <c r="O2" s="88" t="s">
        <v>262</v>
      </c>
      <c r="P2" s="88"/>
      <c r="R2" s="5" t="s">
        <v>315</v>
      </c>
      <c r="S2" s="99">
        <f>MIN(S29:S166)</f>
        <v>-10.026103000000001</v>
      </c>
    </row>
    <row r="3" spans="1:21" x14ac:dyDescent="0.25">
      <c r="B3" t="s">
        <v>209</v>
      </c>
      <c r="C3" s="88" t="s">
        <v>269</v>
      </c>
      <c r="D3" s="88" t="s">
        <v>270</v>
      </c>
      <c r="E3" s="88"/>
      <c r="F3" s="88"/>
      <c r="H3" s="5" t="s">
        <v>316</v>
      </c>
      <c r="I3" s="17">
        <f>AVERAGE(I29:I166)</f>
        <v>-7.097876194927534</v>
      </c>
      <c r="L3" s="88" t="s">
        <v>257</v>
      </c>
      <c r="M3" s="88" t="s">
        <v>269</v>
      </c>
      <c r="N3" s="88" t="s">
        <v>271</v>
      </c>
      <c r="O3" s="88"/>
      <c r="P3" s="88"/>
      <c r="R3" s="5" t="s">
        <v>316</v>
      </c>
      <c r="S3" s="17">
        <f>AVERAGE(S29:S166)</f>
        <v>-8.6365834862318831</v>
      </c>
    </row>
    <row r="4" spans="1:21" x14ac:dyDescent="0.25">
      <c r="A4" s="51" t="s">
        <v>199</v>
      </c>
      <c r="B4" t="s">
        <v>98</v>
      </c>
      <c r="C4" s="88"/>
      <c r="D4" s="88"/>
      <c r="E4" s="88"/>
      <c r="F4" s="88"/>
      <c r="G4" s="20"/>
      <c r="H4" s="6">
        <f t="shared" ref="H4:H67" si="0">B9/1000000000</f>
        <v>4</v>
      </c>
      <c r="I4" s="6">
        <f>CLvsLO!H5</f>
        <v>-77.857169999999996</v>
      </c>
      <c r="J4" s="6">
        <f t="shared" ref="J4:J67" si="1">D9</f>
        <v>0</v>
      </c>
      <c r="K4" s="51" t="s">
        <v>199</v>
      </c>
      <c r="L4" s="88" t="s">
        <v>98</v>
      </c>
      <c r="M4" s="88"/>
      <c r="N4" s="88"/>
      <c r="O4" s="88"/>
      <c r="P4" s="88"/>
      <c r="Q4" s="20"/>
      <c r="R4" s="6">
        <f t="shared" ref="R4:R67" si="2">L9/1000000000</f>
        <v>4</v>
      </c>
      <c r="S4" s="6">
        <f>CLvsLO!T5</f>
        <v>-41.265754999999999</v>
      </c>
      <c r="T4" s="6">
        <f t="shared" ref="T4:T67" si="3">N9</f>
        <v>0</v>
      </c>
      <c r="U4" s="20"/>
    </row>
    <row r="5" spans="1:21" x14ac:dyDescent="0.25">
      <c r="A5" s="51" t="s">
        <v>201</v>
      </c>
      <c r="C5" s="88"/>
      <c r="D5" s="88"/>
      <c r="E5" s="88"/>
      <c r="F5" s="88"/>
      <c r="G5" s="20"/>
      <c r="H5" s="6">
        <f t="shared" si="0"/>
        <v>4.16</v>
      </c>
      <c r="I5" s="98">
        <f>CLvsLO!H6</f>
        <v>-66.548682999999997</v>
      </c>
      <c r="J5" s="6">
        <f t="shared" si="1"/>
        <v>0</v>
      </c>
      <c r="K5" s="51" t="s">
        <v>201</v>
      </c>
      <c r="L5" s="88"/>
      <c r="M5" s="88"/>
      <c r="N5" s="88"/>
      <c r="O5" s="88"/>
      <c r="P5" s="88"/>
      <c r="Q5" s="20"/>
      <c r="R5" s="6">
        <f t="shared" si="2"/>
        <v>4.16</v>
      </c>
      <c r="S5" s="98">
        <f>CLvsLO!T6</f>
        <v>-38.739834000000002</v>
      </c>
      <c r="T5" s="6">
        <f t="shared" si="3"/>
        <v>0</v>
      </c>
      <c r="U5" s="20"/>
    </row>
    <row r="6" spans="1:21" x14ac:dyDescent="0.25">
      <c r="A6" s="51" t="s">
        <v>202</v>
      </c>
      <c r="C6" s="88"/>
      <c r="D6" s="88"/>
      <c r="E6" s="88"/>
      <c r="F6" s="88"/>
      <c r="G6" s="20"/>
      <c r="H6" s="6">
        <f t="shared" si="0"/>
        <v>4.32</v>
      </c>
      <c r="I6" s="98">
        <f>CLvsLO!H7</f>
        <v>-44.570717000000002</v>
      </c>
      <c r="J6" s="6">
        <f t="shared" si="1"/>
        <v>0</v>
      </c>
      <c r="K6" s="51" t="s">
        <v>202</v>
      </c>
      <c r="L6" s="88"/>
      <c r="M6" s="88"/>
      <c r="N6" s="88"/>
      <c r="O6" s="88"/>
      <c r="P6" s="88"/>
      <c r="Q6" s="20"/>
      <c r="R6" s="6">
        <f t="shared" si="2"/>
        <v>4.32</v>
      </c>
      <c r="S6" s="98">
        <f>CLvsLO!T7</f>
        <v>-36.487850000000002</v>
      </c>
      <c r="T6" s="6">
        <f t="shared" si="3"/>
        <v>0</v>
      </c>
      <c r="U6" s="20"/>
    </row>
    <row r="7" spans="1:21" x14ac:dyDescent="0.25">
      <c r="A7" s="51" t="s">
        <v>203</v>
      </c>
      <c r="B7" t="s">
        <v>99</v>
      </c>
      <c r="C7" s="88"/>
      <c r="D7" s="88"/>
      <c r="E7" s="88"/>
      <c r="F7" s="88"/>
      <c r="G7" s="20"/>
      <c r="H7" s="6">
        <f t="shared" si="0"/>
        <v>4.4800000000000004</v>
      </c>
      <c r="I7" s="98">
        <f>CLvsLO!H8</f>
        <v>-36.708210000000001</v>
      </c>
      <c r="J7" s="6">
        <f t="shared" si="1"/>
        <v>0</v>
      </c>
      <c r="K7" s="51" t="s">
        <v>203</v>
      </c>
      <c r="L7" s="88" t="s">
        <v>99</v>
      </c>
      <c r="M7" s="88"/>
      <c r="N7" s="88"/>
      <c r="O7" s="88"/>
      <c r="P7" s="88"/>
      <c r="Q7" s="20"/>
      <c r="R7" s="6">
        <f t="shared" si="2"/>
        <v>4.4800000000000004</v>
      </c>
      <c r="S7" s="98">
        <f>CLvsLO!T8</f>
        <v>-32.473849999999999</v>
      </c>
      <c r="T7" s="6">
        <f t="shared" si="3"/>
        <v>0</v>
      </c>
      <c r="U7" s="20"/>
    </row>
    <row r="8" spans="1:21" x14ac:dyDescent="0.25">
      <c r="A8" s="51" t="s">
        <v>200</v>
      </c>
      <c r="B8" t="s">
        <v>19</v>
      </c>
      <c r="C8" s="88" t="s">
        <v>100</v>
      </c>
      <c r="D8" s="88" t="s">
        <v>243</v>
      </c>
      <c r="E8" s="88"/>
      <c r="F8" s="88"/>
      <c r="G8" s="20"/>
      <c r="H8" s="6">
        <f t="shared" si="0"/>
        <v>4.6399999999999997</v>
      </c>
      <c r="I8" s="98">
        <f>CLvsLO!H9</f>
        <v>-33.844734000000003</v>
      </c>
      <c r="J8" s="6">
        <f t="shared" si="1"/>
        <v>0</v>
      </c>
      <c r="K8" s="51" t="s">
        <v>200</v>
      </c>
      <c r="L8" s="88" t="s">
        <v>19</v>
      </c>
      <c r="M8" s="88" t="s">
        <v>100</v>
      </c>
      <c r="N8" s="88" t="s">
        <v>243</v>
      </c>
      <c r="O8" s="88"/>
      <c r="P8" s="88"/>
      <c r="Q8" s="20"/>
      <c r="R8" s="6">
        <f t="shared" si="2"/>
        <v>4.6399999999999997</v>
      </c>
      <c r="S8" s="98">
        <f>CLvsLO!T9</f>
        <v>-29.399025000000002</v>
      </c>
      <c r="T8" s="6">
        <f t="shared" si="3"/>
        <v>0</v>
      </c>
      <c r="U8" s="20"/>
    </row>
    <row r="9" spans="1:21" x14ac:dyDescent="0.25">
      <c r="B9" s="88">
        <v>4000000000</v>
      </c>
      <c r="C9" s="88">
        <v>-72.581871000000007</v>
      </c>
      <c r="D9" s="88"/>
      <c r="E9" s="88"/>
      <c r="F9" s="88"/>
      <c r="G9" s="20"/>
      <c r="H9" s="6">
        <f t="shared" si="0"/>
        <v>4.8</v>
      </c>
      <c r="I9" s="98">
        <f>CLvsLO!H10</f>
        <v>-31.218599000000001</v>
      </c>
      <c r="J9" s="6">
        <f t="shared" si="1"/>
        <v>0</v>
      </c>
      <c r="L9" s="88">
        <v>4000000000</v>
      </c>
      <c r="M9" s="88">
        <v>-77.075569000000002</v>
      </c>
      <c r="N9" s="88"/>
      <c r="O9" s="88"/>
      <c r="P9" s="88"/>
      <c r="Q9" s="20"/>
      <c r="R9" s="6">
        <f t="shared" si="2"/>
        <v>4.8</v>
      </c>
      <c r="S9" s="98">
        <f>CLvsLO!T10</f>
        <v>-27.630417000000001</v>
      </c>
      <c r="T9" s="6">
        <f t="shared" si="3"/>
        <v>0</v>
      </c>
      <c r="U9" s="20"/>
    </row>
    <row r="10" spans="1:21" x14ac:dyDescent="0.25">
      <c r="B10" s="88">
        <v>4160000000</v>
      </c>
      <c r="C10" s="88">
        <v>-66.490616000000003</v>
      </c>
      <c r="D10" s="88"/>
      <c r="E10" s="88"/>
      <c r="F10" s="88"/>
      <c r="G10" s="20"/>
      <c r="H10" s="6">
        <f t="shared" si="0"/>
        <v>4.96</v>
      </c>
      <c r="I10" s="98">
        <f>CLvsLO!H11</f>
        <v>-29.161428000000001</v>
      </c>
      <c r="J10" s="6">
        <f t="shared" si="1"/>
        <v>0</v>
      </c>
      <c r="L10" s="88">
        <v>4160000000</v>
      </c>
      <c r="M10" s="88">
        <v>-72.284485000000004</v>
      </c>
      <c r="N10" s="88"/>
      <c r="O10" s="88"/>
      <c r="P10" s="88"/>
      <c r="Q10" s="20"/>
      <c r="R10" s="6">
        <f t="shared" si="2"/>
        <v>4.96</v>
      </c>
      <c r="S10" s="98">
        <f>CLvsLO!T11</f>
        <v>-25.993044000000001</v>
      </c>
      <c r="T10" s="6">
        <f t="shared" si="3"/>
        <v>0</v>
      </c>
      <c r="U10" s="20"/>
    </row>
    <row r="11" spans="1:21" x14ac:dyDescent="0.25">
      <c r="B11" s="88">
        <v>4320000000</v>
      </c>
      <c r="C11" s="88">
        <v>-59.045898000000001</v>
      </c>
      <c r="D11" s="88"/>
      <c r="E11" s="88"/>
      <c r="F11" s="88"/>
      <c r="G11" s="20"/>
      <c r="H11" s="6">
        <f t="shared" si="0"/>
        <v>5.12</v>
      </c>
      <c r="I11" s="98">
        <f>CLvsLO!H12</f>
        <v>-30.187168</v>
      </c>
      <c r="J11" s="6">
        <f t="shared" si="1"/>
        <v>0</v>
      </c>
      <c r="L11" s="88">
        <v>4320000000</v>
      </c>
      <c r="M11" s="88">
        <v>-66.444564999999997</v>
      </c>
      <c r="N11" s="88"/>
      <c r="O11" s="88"/>
      <c r="P11" s="88"/>
      <c r="Q11" s="20"/>
      <c r="R11" s="6">
        <f t="shared" si="2"/>
        <v>5.12</v>
      </c>
      <c r="S11" s="98">
        <f>CLvsLO!T12</f>
        <v>-24.416840000000001</v>
      </c>
      <c r="T11" s="6">
        <f t="shared" si="3"/>
        <v>0</v>
      </c>
      <c r="U11" s="20"/>
    </row>
    <row r="12" spans="1:21" x14ac:dyDescent="0.25">
      <c r="B12" s="88">
        <v>4480000000</v>
      </c>
      <c r="C12" s="88">
        <v>-50.522289000000001</v>
      </c>
      <c r="D12" s="88"/>
      <c r="E12" s="88"/>
      <c r="F12" s="88"/>
      <c r="G12" s="20"/>
      <c r="H12" s="6">
        <f t="shared" si="0"/>
        <v>5.28</v>
      </c>
      <c r="I12" s="98">
        <f>CLvsLO!H13</f>
        <v>-29.277429999999999</v>
      </c>
      <c r="J12" s="6">
        <f t="shared" si="1"/>
        <v>0</v>
      </c>
      <c r="L12" s="88">
        <v>4480000000</v>
      </c>
      <c r="M12" s="88">
        <v>-59.603462</v>
      </c>
      <c r="N12" s="88"/>
      <c r="O12" s="88"/>
      <c r="P12" s="88"/>
      <c r="Q12" s="20"/>
      <c r="R12" s="6">
        <f t="shared" si="2"/>
        <v>5.28</v>
      </c>
      <c r="S12" s="98">
        <f>CLvsLO!T13</f>
        <v>-23.333939000000001</v>
      </c>
      <c r="T12" s="6">
        <f t="shared" si="3"/>
        <v>0</v>
      </c>
      <c r="U12" s="20"/>
    </row>
    <row r="13" spans="1:21" x14ac:dyDescent="0.25">
      <c r="B13" s="88">
        <v>4640000000</v>
      </c>
      <c r="C13" s="88">
        <v>-44.095551</v>
      </c>
      <c r="D13" s="88"/>
      <c r="E13" s="88"/>
      <c r="F13" s="88"/>
      <c r="G13" s="20"/>
      <c r="H13" s="6">
        <f t="shared" si="0"/>
        <v>5.44</v>
      </c>
      <c r="I13" s="98">
        <f>CLvsLO!H14</f>
        <v>-28.112295</v>
      </c>
      <c r="J13" s="6">
        <f t="shared" si="1"/>
        <v>0</v>
      </c>
      <c r="L13" s="88">
        <v>4640000000</v>
      </c>
      <c r="M13" s="88">
        <v>-54.881900999999999</v>
      </c>
      <c r="N13" s="88"/>
      <c r="O13" s="88"/>
      <c r="P13" s="88"/>
      <c r="Q13" s="20"/>
      <c r="R13" s="6">
        <f t="shared" si="2"/>
        <v>5.44</v>
      </c>
      <c r="S13" s="98">
        <f>CLvsLO!T14</f>
        <v>-22.864968999999999</v>
      </c>
      <c r="T13" s="6">
        <f t="shared" si="3"/>
        <v>0</v>
      </c>
      <c r="U13" s="20"/>
    </row>
    <row r="14" spans="1:21" x14ac:dyDescent="0.25">
      <c r="B14" s="88">
        <v>4800000000</v>
      </c>
      <c r="C14" s="88">
        <v>-39.480849999999997</v>
      </c>
      <c r="D14" s="88"/>
      <c r="E14" s="88"/>
      <c r="F14" s="88"/>
      <c r="G14" s="20"/>
      <c r="H14" s="6">
        <f t="shared" si="0"/>
        <v>5.6</v>
      </c>
      <c r="I14" s="98">
        <f>CLvsLO!H15</f>
        <v>-27.141798000000001</v>
      </c>
      <c r="J14" s="6">
        <f t="shared" si="1"/>
        <v>0</v>
      </c>
      <c r="L14" s="88">
        <v>4800000000</v>
      </c>
      <c r="M14" s="88">
        <v>-49.884627999999999</v>
      </c>
      <c r="N14" s="88"/>
      <c r="O14" s="88"/>
      <c r="P14" s="88"/>
      <c r="Q14" s="20"/>
      <c r="R14" s="6">
        <f t="shared" si="2"/>
        <v>5.6</v>
      </c>
      <c r="S14" s="98">
        <f>CLvsLO!T15</f>
        <v>-22.354611999999999</v>
      </c>
      <c r="T14" s="6">
        <f t="shared" si="3"/>
        <v>0</v>
      </c>
      <c r="U14" s="20"/>
    </row>
    <row r="15" spans="1:21" x14ac:dyDescent="0.25">
      <c r="B15" s="88">
        <v>4960000000</v>
      </c>
      <c r="C15" s="88">
        <v>-35.052357000000001</v>
      </c>
      <c r="D15" s="88"/>
      <c r="E15" s="88"/>
      <c r="F15" s="88"/>
      <c r="G15" s="20"/>
      <c r="H15" s="6">
        <f t="shared" si="0"/>
        <v>5.76</v>
      </c>
      <c r="I15" s="98">
        <f>CLvsLO!H16</f>
        <v>-25.658808000000001</v>
      </c>
      <c r="J15" s="6">
        <f t="shared" si="1"/>
        <v>0</v>
      </c>
      <c r="L15" s="88">
        <v>4960000000</v>
      </c>
      <c r="M15" s="88">
        <v>-45.269119000000003</v>
      </c>
      <c r="N15" s="88"/>
      <c r="O15" s="88"/>
      <c r="P15" s="88"/>
      <c r="Q15" s="20"/>
      <c r="R15" s="6">
        <f t="shared" si="2"/>
        <v>5.76</v>
      </c>
      <c r="S15" s="98">
        <f>CLvsLO!T16</f>
        <v>-21.278099000000001</v>
      </c>
      <c r="T15" s="6">
        <f t="shared" si="3"/>
        <v>0</v>
      </c>
      <c r="U15" s="20"/>
    </row>
    <row r="16" spans="1:21" x14ac:dyDescent="0.25">
      <c r="B16" s="88">
        <v>5120000000</v>
      </c>
      <c r="C16" s="88">
        <v>-31.580867999999999</v>
      </c>
      <c r="D16" s="88"/>
      <c r="E16" s="88"/>
      <c r="F16" s="88"/>
      <c r="G16" s="20"/>
      <c r="H16" s="6">
        <f t="shared" si="0"/>
        <v>5.92</v>
      </c>
      <c r="I16" s="98">
        <f>CLvsLO!H17</f>
        <v>-23.637623000000001</v>
      </c>
      <c r="J16" s="6">
        <f t="shared" si="1"/>
        <v>0</v>
      </c>
      <c r="L16" s="88">
        <v>5120000000</v>
      </c>
      <c r="M16" s="88">
        <v>-40.673332000000002</v>
      </c>
      <c r="N16" s="88"/>
      <c r="O16" s="88"/>
      <c r="P16" s="88"/>
      <c r="Q16" s="20"/>
      <c r="R16" s="6">
        <f t="shared" si="2"/>
        <v>5.92</v>
      </c>
      <c r="S16" s="98">
        <f>CLvsLO!T17</f>
        <v>-20.174789000000001</v>
      </c>
      <c r="T16" s="6">
        <f t="shared" si="3"/>
        <v>0</v>
      </c>
      <c r="U16" s="20"/>
    </row>
    <row r="17" spans="2:21" x14ac:dyDescent="0.25">
      <c r="B17" s="88">
        <v>5280000000</v>
      </c>
      <c r="C17" s="88">
        <v>-28.741810000000001</v>
      </c>
      <c r="D17" s="88"/>
      <c r="E17" s="88"/>
      <c r="F17" s="88"/>
      <c r="G17" s="20"/>
      <c r="H17" s="6">
        <f t="shared" si="0"/>
        <v>6.08</v>
      </c>
      <c r="I17" s="98">
        <f>CLvsLO!H18</f>
        <v>-20.841495999999999</v>
      </c>
      <c r="J17" s="6">
        <f t="shared" si="1"/>
        <v>0</v>
      </c>
      <c r="L17" s="88">
        <v>5280000000</v>
      </c>
      <c r="M17" s="88">
        <v>-36.467922000000002</v>
      </c>
      <c r="N17" s="88"/>
      <c r="O17" s="88"/>
      <c r="P17" s="88"/>
      <c r="Q17" s="20"/>
      <c r="R17" s="6">
        <f t="shared" si="2"/>
        <v>6.08</v>
      </c>
      <c r="S17" s="98">
        <f>CLvsLO!T18</f>
        <v>-19.181238</v>
      </c>
      <c r="T17" s="6">
        <f t="shared" si="3"/>
        <v>0</v>
      </c>
      <c r="U17" s="20"/>
    </row>
    <row r="18" spans="2:21" x14ac:dyDescent="0.25">
      <c r="B18" s="88">
        <v>5440000000</v>
      </c>
      <c r="C18" s="88">
        <v>-26.185894000000001</v>
      </c>
      <c r="D18" s="88"/>
      <c r="E18" s="88"/>
      <c r="F18" s="88"/>
      <c r="G18" s="20"/>
      <c r="H18" s="6">
        <f t="shared" si="0"/>
        <v>6.24</v>
      </c>
      <c r="I18" s="98">
        <f>CLvsLO!H19</f>
        <v>-18.205120000000001</v>
      </c>
      <c r="J18" s="6">
        <f t="shared" si="1"/>
        <v>0</v>
      </c>
      <c r="L18" s="88">
        <v>5440000000</v>
      </c>
      <c r="M18" s="88">
        <v>-32.113067999999998</v>
      </c>
      <c r="N18" s="88"/>
      <c r="O18" s="88"/>
      <c r="P18" s="88"/>
      <c r="Q18" s="20"/>
      <c r="R18" s="6">
        <f t="shared" si="2"/>
        <v>6.24</v>
      </c>
      <c r="S18" s="98">
        <f>CLvsLO!T19</f>
        <v>-18.57103</v>
      </c>
      <c r="T18" s="6">
        <f t="shared" si="3"/>
        <v>0</v>
      </c>
      <c r="U18" s="20"/>
    </row>
    <row r="19" spans="2:21" x14ac:dyDescent="0.25">
      <c r="B19" s="88">
        <v>5600000000</v>
      </c>
      <c r="C19" s="88">
        <v>-23.977121</v>
      </c>
      <c r="D19" s="88"/>
      <c r="E19" s="88"/>
      <c r="F19" s="88"/>
      <c r="G19" s="20"/>
      <c r="H19" s="6">
        <f t="shared" si="0"/>
        <v>6.4</v>
      </c>
      <c r="I19" s="98">
        <f>CLvsLO!H20</f>
        <v>-16.912476000000002</v>
      </c>
      <c r="J19" s="6">
        <f t="shared" si="1"/>
        <v>0</v>
      </c>
      <c r="L19" s="88">
        <v>5600000000</v>
      </c>
      <c r="M19" s="88">
        <v>-28.283928</v>
      </c>
      <c r="N19" s="88"/>
      <c r="O19" s="88"/>
      <c r="P19" s="88"/>
      <c r="Q19" s="20"/>
      <c r="R19" s="6">
        <f t="shared" si="2"/>
        <v>6.4</v>
      </c>
      <c r="S19" s="98">
        <f>CLvsLO!T20</f>
        <v>-18.006699000000001</v>
      </c>
      <c r="T19" s="6">
        <f t="shared" si="3"/>
        <v>0</v>
      </c>
      <c r="U19" s="20"/>
    </row>
    <row r="20" spans="2:21" x14ac:dyDescent="0.25">
      <c r="B20" s="88">
        <v>5760000000</v>
      </c>
      <c r="C20" s="88">
        <v>-22.259674</v>
      </c>
      <c r="D20" s="88"/>
      <c r="E20" s="88"/>
      <c r="F20" s="88"/>
      <c r="G20" s="20"/>
      <c r="H20" s="6">
        <f t="shared" si="0"/>
        <v>6.56</v>
      </c>
      <c r="I20" s="98">
        <f>CLvsLO!H21</f>
        <v>-15.021523999999999</v>
      </c>
      <c r="J20" s="6">
        <f t="shared" si="1"/>
        <v>0</v>
      </c>
      <c r="L20" s="88">
        <v>5760000000</v>
      </c>
      <c r="M20" s="88">
        <v>-24.576899000000001</v>
      </c>
      <c r="N20" s="88"/>
      <c r="O20" s="88"/>
      <c r="P20" s="88"/>
      <c r="Q20" s="20"/>
      <c r="R20" s="6">
        <f t="shared" si="2"/>
        <v>6.56</v>
      </c>
      <c r="S20" s="98">
        <f>CLvsLO!T21</f>
        <v>-17.152380000000001</v>
      </c>
      <c r="T20" s="6">
        <f t="shared" si="3"/>
        <v>0</v>
      </c>
      <c r="U20" s="20"/>
    </row>
    <row r="21" spans="2:21" x14ac:dyDescent="0.25">
      <c r="B21" s="88">
        <v>5920000000</v>
      </c>
      <c r="C21" s="88">
        <v>-20.631730999999998</v>
      </c>
      <c r="D21" s="88"/>
      <c r="E21" s="88"/>
      <c r="F21" s="88"/>
      <c r="G21" s="20"/>
      <c r="H21" s="6">
        <f t="shared" si="0"/>
        <v>6.72</v>
      </c>
      <c r="I21" s="98">
        <f>CLvsLO!H22</f>
        <v>-13.780946</v>
      </c>
      <c r="J21" s="6">
        <f t="shared" si="1"/>
        <v>0</v>
      </c>
      <c r="L21" s="88">
        <v>5920000000</v>
      </c>
      <c r="M21" s="88">
        <v>-21.590212000000001</v>
      </c>
      <c r="N21" s="88"/>
      <c r="O21" s="88"/>
      <c r="P21" s="88"/>
      <c r="Q21" s="20"/>
      <c r="R21" s="6">
        <f t="shared" si="2"/>
        <v>6.72</v>
      </c>
      <c r="S21" s="98">
        <f>CLvsLO!T22</f>
        <v>-16.333786</v>
      </c>
      <c r="T21" s="6">
        <f t="shared" si="3"/>
        <v>0</v>
      </c>
      <c r="U21" s="20"/>
    </row>
    <row r="22" spans="2:21" x14ac:dyDescent="0.25">
      <c r="B22" s="88">
        <v>6080000000</v>
      </c>
      <c r="C22" s="88">
        <v>-19.323008000000002</v>
      </c>
      <c r="D22" s="88"/>
      <c r="E22" s="88"/>
      <c r="F22" s="88"/>
      <c r="G22" s="20"/>
      <c r="H22" s="6">
        <f t="shared" si="0"/>
        <v>6.88</v>
      </c>
      <c r="I22" s="98">
        <f>CLvsLO!H23</f>
        <v>-11.976545</v>
      </c>
      <c r="J22" s="6">
        <f t="shared" si="1"/>
        <v>0</v>
      </c>
      <c r="L22" s="88">
        <v>6080000000</v>
      </c>
      <c r="M22" s="88">
        <v>-18.953806</v>
      </c>
      <c r="N22" s="88"/>
      <c r="O22" s="88"/>
      <c r="P22" s="88"/>
      <c r="Q22" s="20"/>
      <c r="R22" s="6">
        <f t="shared" si="2"/>
        <v>6.88</v>
      </c>
      <c r="S22" s="98">
        <f>CLvsLO!T23</f>
        <v>-15.425344000000001</v>
      </c>
      <c r="T22" s="6">
        <f t="shared" si="3"/>
        <v>0</v>
      </c>
      <c r="U22" s="20"/>
    </row>
    <row r="23" spans="2:21" x14ac:dyDescent="0.25">
      <c r="B23" s="88">
        <v>6240000000</v>
      </c>
      <c r="C23" s="88">
        <v>-18.203437999999998</v>
      </c>
      <c r="D23" s="88"/>
      <c r="E23" s="88"/>
      <c r="F23" s="88"/>
      <c r="G23" s="20"/>
      <c r="H23" s="6">
        <f t="shared" si="0"/>
        <v>7.04</v>
      </c>
      <c r="I23" s="98">
        <f>CLvsLO!H24</f>
        <v>-10.420468</v>
      </c>
      <c r="J23" s="6">
        <f t="shared" si="1"/>
        <v>0</v>
      </c>
      <c r="L23" s="88">
        <v>6240000000</v>
      </c>
      <c r="M23" s="88">
        <v>-17.188199999999998</v>
      </c>
      <c r="N23" s="88"/>
      <c r="O23" s="88"/>
      <c r="P23" s="88"/>
      <c r="Q23" s="20"/>
      <c r="R23" s="6">
        <f t="shared" si="2"/>
        <v>7.04</v>
      </c>
      <c r="S23" s="98">
        <f>CLvsLO!T24</f>
        <v>-14.302008000000001</v>
      </c>
      <c r="T23" s="6">
        <f t="shared" si="3"/>
        <v>0</v>
      </c>
      <c r="U23" s="20"/>
    </row>
    <row r="24" spans="2:21" x14ac:dyDescent="0.25">
      <c r="B24" s="88">
        <v>6400000000</v>
      </c>
      <c r="C24" s="88">
        <v>-17.098375000000001</v>
      </c>
      <c r="D24" s="88"/>
      <c r="E24" s="88"/>
      <c r="F24" s="88"/>
      <c r="G24" s="20"/>
      <c r="H24" s="6">
        <f t="shared" si="0"/>
        <v>7.2</v>
      </c>
      <c r="I24" s="98">
        <f>CLvsLO!H25</f>
        <v>-9.1311722</v>
      </c>
      <c r="J24" s="6">
        <f t="shared" si="1"/>
        <v>0</v>
      </c>
      <c r="L24" s="88">
        <v>6400000000</v>
      </c>
      <c r="M24" s="88">
        <v>-15.946445000000001</v>
      </c>
      <c r="N24" s="88"/>
      <c r="O24" s="88"/>
      <c r="P24" s="88"/>
      <c r="Q24" s="20"/>
      <c r="R24" s="6">
        <f t="shared" si="2"/>
        <v>7.2</v>
      </c>
      <c r="S24" s="98">
        <f>CLvsLO!T25</f>
        <v>-13.426553999999999</v>
      </c>
      <c r="T24" s="6">
        <f t="shared" si="3"/>
        <v>0</v>
      </c>
      <c r="U24" s="20"/>
    </row>
    <row r="25" spans="2:21" x14ac:dyDescent="0.25">
      <c r="B25" s="88">
        <v>6560000000</v>
      </c>
      <c r="C25" s="88">
        <v>-16.021076000000001</v>
      </c>
      <c r="D25" s="88"/>
      <c r="E25" s="88"/>
      <c r="F25" s="88"/>
      <c r="G25" s="20"/>
      <c r="H25" s="6">
        <f t="shared" si="0"/>
        <v>7.36</v>
      </c>
      <c r="I25" s="98">
        <f>CLvsLO!H26</f>
        <v>-7.6482029000000002</v>
      </c>
      <c r="J25" s="6">
        <f t="shared" si="1"/>
        <v>0</v>
      </c>
      <c r="L25" s="88">
        <v>6560000000</v>
      </c>
      <c r="M25" s="88">
        <v>-15.064829</v>
      </c>
      <c r="N25" s="88"/>
      <c r="O25" s="88"/>
      <c r="P25" s="88"/>
      <c r="Q25" s="20"/>
      <c r="R25" s="6">
        <f t="shared" si="2"/>
        <v>7.36</v>
      </c>
      <c r="S25" s="98">
        <f>CLvsLO!T26</f>
        <v>-12.542341</v>
      </c>
      <c r="T25" s="6">
        <f t="shared" si="3"/>
        <v>0</v>
      </c>
      <c r="U25" s="20"/>
    </row>
    <row r="26" spans="2:21" x14ac:dyDescent="0.25">
      <c r="B26" s="88">
        <v>6720000000</v>
      </c>
      <c r="C26" s="88">
        <v>-14.960767000000001</v>
      </c>
      <c r="D26" s="88"/>
      <c r="E26" s="88"/>
      <c r="F26" s="88"/>
      <c r="G26" s="20"/>
      <c r="H26" s="6">
        <f t="shared" si="0"/>
        <v>7.52</v>
      </c>
      <c r="I26" s="98">
        <f>CLvsLO!H27</f>
        <v>-6.7847876999999999</v>
      </c>
      <c r="J26" s="6">
        <f t="shared" si="1"/>
        <v>0</v>
      </c>
      <c r="L26" s="88">
        <v>6720000000</v>
      </c>
      <c r="M26" s="88">
        <v>-14.446493</v>
      </c>
      <c r="N26" s="88"/>
      <c r="O26" s="88"/>
      <c r="P26" s="88"/>
      <c r="Q26" s="20"/>
      <c r="R26" s="6">
        <f t="shared" si="2"/>
        <v>7.52</v>
      </c>
      <c r="S26" s="98">
        <f>CLvsLO!T27</f>
        <v>-11.595649</v>
      </c>
      <c r="T26" s="6">
        <f t="shared" si="3"/>
        <v>0</v>
      </c>
      <c r="U26" s="20"/>
    </row>
    <row r="27" spans="2:21" x14ac:dyDescent="0.25">
      <c r="B27" s="88">
        <v>6880000000</v>
      </c>
      <c r="C27" s="88">
        <v>-13.717739999999999</v>
      </c>
      <c r="D27" s="88"/>
      <c r="E27" s="88"/>
      <c r="F27" s="88"/>
      <c r="G27" s="20"/>
      <c r="H27" s="6">
        <f t="shared" si="0"/>
        <v>7.68</v>
      </c>
      <c r="I27" s="98">
        <f>CLvsLO!H28</f>
        <v>-6.2237233999999999</v>
      </c>
      <c r="J27" s="6">
        <f t="shared" si="1"/>
        <v>0</v>
      </c>
      <c r="L27" s="88">
        <v>6880000000</v>
      </c>
      <c r="M27" s="88">
        <v>-13.932695000000001</v>
      </c>
      <c r="N27" s="88"/>
      <c r="O27" s="88"/>
      <c r="P27" s="88"/>
      <c r="Q27" s="20"/>
      <c r="R27" s="6">
        <f t="shared" si="2"/>
        <v>7.68</v>
      </c>
      <c r="S27" s="98">
        <f>CLvsLO!T28</f>
        <v>-10.547867</v>
      </c>
      <c r="T27" s="6">
        <f t="shared" si="3"/>
        <v>0</v>
      </c>
      <c r="U27" s="20"/>
    </row>
    <row r="28" spans="2:21" x14ac:dyDescent="0.25">
      <c r="B28" s="88">
        <v>7040000000</v>
      </c>
      <c r="C28" s="88">
        <v>-12.411595999999999</v>
      </c>
      <c r="D28" s="88"/>
      <c r="E28" s="88"/>
      <c r="F28" s="88"/>
      <c r="G28" s="20"/>
      <c r="H28" s="6">
        <f t="shared" si="0"/>
        <v>7.84</v>
      </c>
      <c r="I28" s="98">
        <f>CLvsLO!H29</f>
        <v>-5.8997821999999998</v>
      </c>
      <c r="J28" s="6">
        <f t="shared" si="1"/>
        <v>0</v>
      </c>
      <c r="L28" s="88">
        <v>7040000000</v>
      </c>
      <c r="M28" s="88">
        <v>-13.319414999999999</v>
      </c>
      <c r="N28" s="88"/>
      <c r="O28" s="88"/>
      <c r="P28" s="88"/>
      <c r="Q28" s="20"/>
      <c r="R28" s="6">
        <f t="shared" si="2"/>
        <v>7.84</v>
      </c>
      <c r="S28" s="98">
        <f>CLvsLO!T29</f>
        <v>-9.7637967999999997</v>
      </c>
      <c r="T28" s="6">
        <f t="shared" si="3"/>
        <v>0</v>
      </c>
      <c r="U28" s="20"/>
    </row>
    <row r="29" spans="2:21" x14ac:dyDescent="0.25">
      <c r="B29" s="88">
        <v>7200000000</v>
      </c>
      <c r="C29" s="88">
        <v>-11.032579999999999</v>
      </c>
      <c r="D29" s="88"/>
      <c r="E29" s="88"/>
      <c r="F29" s="88"/>
      <c r="G29" s="20"/>
      <c r="H29" s="6">
        <f t="shared" si="0"/>
        <v>8</v>
      </c>
      <c r="I29" s="98">
        <f>CLvsLO!H30</f>
        <v>-5.7501163000000002</v>
      </c>
      <c r="J29" s="6">
        <f t="shared" si="1"/>
        <v>0</v>
      </c>
      <c r="L29" s="88">
        <v>7200000000</v>
      </c>
      <c r="M29" s="88">
        <v>-12.581199</v>
      </c>
      <c r="N29" s="88"/>
      <c r="O29" s="88"/>
      <c r="P29" s="88"/>
      <c r="Q29" s="20"/>
      <c r="R29" s="6">
        <f t="shared" si="2"/>
        <v>8</v>
      </c>
      <c r="S29" s="98">
        <f>CLvsLO!T30</f>
        <v>-9.2404527999999999</v>
      </c>
      <c r="T29" s="6">
        <f t="shared" si="3"/>
        <v>0</v>
      </c>
      <c r="U29" s="20"/>
    </row>
    <row r="30" spans="2:21" x14ac:dyDescent="0.25">
      <c r="B30" s="88">
        <v>7360000000</v>
      </c>
      <c r="C30" s="88">
        <v>-9.6254577999999995</v>
      </c>
      <c r="D30" s="88"/>
      <c r="E30" s="88"/>
      <c r="F30" s="88"/>
      <c r="G30" s="20"/>
      <c r="H30" s="6">
        <f t="shared" si="0"/>
        <v>8.16</v>
      </c>
      <c r="I30" s="98">
        <f>CLvsLO!H31</f>
        <v>-5.6451516000000002</v>
      </c>
      <c r="J30" s="6">
        <f t="shared" si="1"/>
        <v>-33.177298999999998</v>
      </c>
      <c r="L30" s="88">
        <v>7360000000</v>
      </c>
      <c r="M30" s="88">
        <v>-11.868575999999999</v>
      </c>
      <c r="N30" s="88"/>
      <c r="O30" s="88"/>
      <c r="P30" s="88"/>
      <c r="Q30" s="20"/>
      <c r="R30" s="6">
        <f t="shared" si="2"/>
        <v>8.16</v>
      </c>
      <c r="S30" s="98">
        <f>CLvsLO!T31</f>
        <v>-8.8817511000000007</v>
      </c>
      <c r="T30" s="6">
        <f t="shared" si="3"/>
        <v>-5.2504667999999999</v>
      </c>
      <c r="U30" s="20"/>
    </row>
    <row r="31" spans="2:21" x14ac:dyDescent="0.25">
      <c r="B31" s="88">
        <v>7520000000</v>
      </c>
      <c r="C31" s="88">
        <v>-8.4238757999999994</v>
      </c>
      <c r="D31" s="88"/>
      <c r="E31" s="88"/>
      <c r="F31" s="88"/>
      <c r="G31" s="20"/>
      <c r="H31" s="6">
        <f t="shared" si="0"/>
        <v>8.32</v>
      </c>
      <c r="I31" s="98">
        <f>CLvsLO!H32</f>
        <v>-5.6584276999999998</v>
      </c>
      <c r="J31" s="6">
        <f t="shared" si="1"/>
        <v>-21.690701000000001</v>
      </c>
      <c r="L31" s="88">
        <v>7520000000</v>
      </c>
      <c r="M31" s="88">
        <v>-11.046163999999999</v>
      </c>
      <c r="N31" s="88"/>
      <c r="O31" s="88"/>
      <c r="P31" s="88"/>
      <c r="Q31" s="20"/>
      <c r="R31" s="6">
        <f t="shared" si="2"/>
        <v>8.32</v>
      </c>
      <c r="S31" s="98">
        <f>CLvsLO!T32</f>
        <v>-8.6794252000000007</v>
      </c>
      <c r="T31" s="6">
        <f t="shared" si="3"/>
        <v>-5.8201437</v>
      </c>
      <c r="U31" s="20"/>
    </row>
    <row r="32" spans="2:21" x14ac:dyDescent="0.25">
      <c r="B32" s="88">
        <v>7680000000</v>
      </c>
      <c r="C32" s="88">
        <v>-7.5041981</v>
      </c>
      <c r="D32" s="88"/>
      <c r="E32" s="88"/>
      <c r="F32" s="88"/>
      <c r="G32" s="20"/>
      <c r="H32" s="6">
        <f t="shared" si="0"/>
        <v>8.48</v>
      </c>
      <c r="I32" s="98">
        <f>CLvsLO!H33</f>
        <v>-5.8322329999999996</v>
      </c>
      <c r="J32" s="6">
        <f t="shared" si="1"/>
        <v>-16.538321</v>
      </c>
      <c r="L32" s="88">
        <v>7680000000</v>
      </c>
      <c r="M32" s="88">
        <v>-10.307180000000001</v>
      </c>
      <c r="N32" s="88"/>
      <c r="O32" s="88"/>
      <c r="P32" s="88"/>
      <c r="Q32" s="20"/>
      <c r="R32" s="6">
        <f t="shared" si="2"/>
        <v>8.48</v>
      </c>
      <c r="S32" s="98">
        <f>CLvsLO!T33</f>
        <v>-8.5679359000000002</v>
      </c>
      <c r="T32" s="6">
        <f t="shared" si="3"/>
        <v>-6.3335518999999998</v>
      </c>
      <c r="U32" s="20"/>
    </row>
    <row r="33" spans="2:21" x14ac:dyDescent="0.25">
      <c r="B33" s="88">
        <v>7840000000</v>
      </c>
      <c r="C33" s="88">
        <v>-6.9314685000000003</v>
      </c>
      <c r="D33" s="88"/>
      <c r="E33" s="88"/>
      <c r="F33" s="88"/>
      <c r="G33" s="20"/>
      <c r="H33" s="6">
        <f t="shared" si="0"/>
        <v>8.64</v>
      </c>
      <c r="I33" s="98">
        <f>CLvsLO!H34</f>
        <v>-5.8722481999999996</v>
      </c>
      <c r="J33" s="6">
        <f t="shared" si="1"/>
        <v>-13.674912000000001</v>
      </c>
      <c r="L33" s="88">
        <v>7840000000</v>
      </c>
      <c r="M33" s="88">
        <v>-9.6814774999999997</v>
      </c>
      <c r="N33" s="88"/>
      <c r="O33" s="88"/>
      <c r="P33" s="88"/>
      <c r="Q33" s="20"/>
      <c r="R33" s="6">
        <f t="shared" si="2"/>
        <v>8.64</v>
      </c>
      <c r="S33" s="98">
        <f>CLvsLO!T34</f>
        <v>-8.5192604000000003</v>
      </c>
      <c r="T33" s="6">
        <f t="shared" si="3"/>
        <v>-6.7204971000000002</v>
      </c>
      <c r="U33" s="20"/>
    </row>
    <row r="34" spans="2:21" x14ac:dyDescent="0.25">
      <c r="B34" s="88">
        <v>8000000000</v>
      </c>
      <c r="C34" s="88">
        <v>-6.6938190000000004</v>
      </c>
      <c r="D34" s="88"/>
      <c r="E34" s="88"/>
      <c r="F34" s="88"/>
      <c r="G34" s="20"/>
      <c r="H34" s="6">
        <f t="shared" si="0"/>
        <v>8.8000000000000007</v>
      </c>
      <c r="I34" s="98">
        <f>CLvsLO!H35</f>
        <v>-6.0944022999999996</v>
      </c>
      <c r="J34" s="6">
        <f t="shared" si="1"/>
        <v>-11.896091</v>
      </c>
      <c r="L34" s="88">
        <v>8000000000</v>
      </c>
      <c r="M34" s="88">
        <v>-9.1336832000000001</v>
      </c>
      <c r="N34" s="88"/>
      <c r="O34" s="88"/>
      <c r="P34" s="88"/>
      <c r="Q34" s="20"/>
      <c r="R34" s="6">
        <f t="shared" si="2"/>
        <v>8.8000000000000007</v>
      </c>
      <c r="S34" s="98">
        <f>CLvsLO!T35</f>
        <v>-8.6098251000000001</v>
      </c>
      <c r="T34" s="6">
        <f t="shared" si="3"/>
        <v>-6.8971305000000003</v>
      </c>
      <c r="U34" s="20"/>
    </row>
    <row r="35" spans="2:21" x14ac:dyDescent="0.25">
      <c r="B35" s="88">
        <v>8160000000</v>
      </c>
      <c r="C35" s="88">
        <v>-6.7622866999999998</v>
      </c>
      <c r="D35" s="88">
        <v>-33.177298999999998</v>
      </c>
      <c r="E35" s="88"/>
      <c r="F35" s="88"/>
      <c r="G35" s="20"/>
      <c r="H35" s="6">
        <f t="shared" si="0"/>
        <v>8.9600000000000009</v>
      </c>
      <c r="I35" s="98">
        <f>CLvsLO!H36</f>
        <v>-6.0844478999999998</v>
      </c>
      <c r="J35" s="6">
        <f t="shared" si="1"/>
        <v>-10.559092</v>
      </c>
      <c r="L35" s="88">
        <v>8160000000</v>
      </c>
      <c r="M35" s="88">
        <v>-8.6460971999999998</v>
      </c>
      <c r="N35" s="88">
        <v>-5.2504667999999999</v>
      </c>
      <c r="O35" s="88"/>
      <c r="P35" s="88"/>
      <c r="Q35" s="20"/>
      <c r="R35" s="6">
        <f t="shared" si="2"/>
        <v>8.9600000000000009</v>
      </c>
      <c r="S35" s="98">
        <f>CLvsLO!T36</f>
        <v>-8.6033162999999995</v>
      </c>
      <c r="T35" s="6">
        <f t="shared" si="3"/>
        <v>-6.7896266000000001</v>
      </c>
      <c r="U35" s="20"/>
    </row>
    <row r="36" spans="2:21" x14ac:dyDescent="0.25">
      <c r="B36" s="88">
        <v>8320000000</v>
      </c>
      <c r="C36" s="88">
        <v>-6.9464129999999997</v>
      </c>
      <c r="D36" s="88">
        <v>-21.690701000000001</v>
      </c>
      <c r="E36" s="88"/>
      <c r="F36" s="88"/>
      <c r="G36" s="20"/>
      <c r="H36" s="6">
        <f t="shared" si="0"/>
        <v>9.1199999999999992</v>
      </c>
      <c r="I36" s="98">
        <f>CLvsLO!H37</f>
        <v>-6.1610855999999998</v>
      </c>
      <c r="J36" s="6">
        <f t="shared" si="1"/>
        <v>-9.4701929000000007</v>
      </c>
      <c r="L36" s="88">
        <v>8320000000</v>
      </c>
      <c r="M36" s="88">
        <v>-8.2788134000000007</v>
      </c>
      <c r="N36" s="88">
        <v>-5.8201437</v>
      </c>
      <c r="O36" s="88"/>
      <c r="P36" s="88"/>
      <c r="Q36" s="20"/>
      <c r="R36" s="6">
        <f t="shared" si="2"/>
        <v>9.1199999999999992</v>
      </c>
      <c r="S36" s="98">
        <f>CLvsLO!T37</f>
        <v>-8.6654672999999995</v>
      </c>
      <c r="T36" s="6">
        <f t="shared" si="3"/>
        <v>-6.6587052</v>
      </c>
      <c r="U36" s="20"/>
    </row>
    <row r="37" spans="2:21" x14ac:dyDescent="0.25">
      <c r="B37" s="88">
        <v>8480000000</v>
      </c>
      <c r="C37" s="88">
        <v>-7.1862864000000002</v>
      </c>
      <c r="D37" s="88">
        <v>-16.538321</v>
      </c>
      <c r="E37" s="88"/>
      <c r="F37" s="88"/>
      <c r="G37" s="20"/>
      <c r="H37" s="6">
        <f t="shared" si="0"/>
        <v>9.2799999999999994</v>
      </c>
      <c r="I37" s="98">
        <f>CLvsLO!H38</f>
        <v>-6.2047667999999998</v>
      </c>
      <c r="J37" s="6">
        <f t="shared" si="1"/>
        <v>-8.6911410999999994</v>
      </c>
      <c r="L37" s="88">
        <v>8480000000</v>
      </c>
      <c r="M37" s="88">
        <v>-7.9842787</v>
      </c>
      <c r="N37" s="88">
        <v>-6.3335518999999998</v>
      </c>
      <c r="O37" s="88"/>
      <c r="P37" s="88"/>
      <c r="Q37" s="20"/>
      <c r="R37" s="6">
        <f t="shared" si="2"/>
        <v>9.2799999999999994</v>
      </c>
      <c r="S37" s="98">
        <f>CLvsLO!T38</f>
        <v>-8.7100582000000006</v>
      </c>
      <c r="T37" s="6">
        <f t="shared" si="3"/>
        <v>-6.4698243</v>
      </c>
      <c r="U37" s="20"/>
    </row>
    <row r="38" spans="2:21" x14ac:dyDescent="0.25">
      <c r="B38" s="88">
        <v>8640000000</v>
      </c>
      <c r="C38" s="88">
        <v>-7.3640442000000004</v>
      </c>
      <c r="D38" s="88">
        <v>-13.674912000000001</v>
      </c>
      <c r="E38" s="88"/>
      <c r="F38" s="88"/>
      <c r="G38" s="20"/>
      <c r="H38" s="6">
        <f t="shared" si="0"/>
        <v>9.44</v>
      </c>
      <c r="I38" s="98">
        <f>CLvsLO!H39</f>
        <v>-6.0865149000000001</v>
      </c>
      <c r="J38" s="6">
        <f t="shared" si="1"/>
        <v>-8.1373300999999998</v>
      </c>
      <c r="L38" s="88">
        <v>8640000000</v>
      </c>
      <c r="M38" s="88">
        <v>-7.7837361999999999</v>
      </c>
      <c r="N38" s="88">
        <v>-6.7204971000000002</v>
      </c>
      <c r="O38" s="88"/>
      <c r="P38" s="88"/>
      <c r="Q38" s="20"/>
      <c r="R38" s="6">
        <f t="shared" si="2"/>
        <v>9.44</v>
      </c>
      <c r="S38" s="98">
        <f>CLvsLO!T39</f>
        <v>-8.7014779999999998</v>
      </c>
      <c r="T38" s="6">
        <f t="shared" si="3"/>
        <v>-6.2885900000000001</v>
      </c>
      <c r="U38" s="20"/>
    </row>
    <row r="39" spans="2:21" x14ac:dyDescent="0.25">
      <c r="B39" s="88">
        <v>8800000000</v>
      </c>
      <c r="C39" s="88">
        <v>-7.4977502999999999</v>
      </c>
      <c r="D39" s="88">
        <v>-11.896091</v>
      </c>
      <c r="E39" s="88"/>
      <c r="F39" s="88"/>
      <c r="G39" s="20"/>
      <c r="H39" s="6">
        <f t="shared" si="0"/>
        <v>9.6</v>
      </c>
      <c r="I39" s="98">
        <f>CLvsLO!H40</f>
        <v>-6.0982227</v>
      </c>
      <c r="J39" s="6">
        <f t="shared" si="1"/>
        <v>-7.6629142999999997</v>
      </c>
      <c r="L39" s="88">
        <v>8800000000</v>
      </c>
      <c r="M39" s="88">
        <v>-7.6715684</v>
      </c>
      <c r="N39" s="88">
        <v>-6.8971305000000003</v>
      </c>
      <c r="O39" s="88"/>
      <c r="P39" s="88"/>
      <c r="Q39" s="20"/>
      <c r="R39" s="6">
        <f t="shared" si="2"/>
        <v>9.6</v>
      </c>
      <c r="S39" s="98">
        <f>CLvsLO!T40</f>
        <v>-8.8066616</v>
      </c>
      <c r="T39" s="6">
        <f t="shared" si="3"/>
        <v>-6.1307425000000002</v>
      </c>
      <c r="U39" s="20"/>
    </row>
    <row r="40" spans="2:21" x14ac:dyDescent="0.25">
      <c r="B40" s="88">
        <v>8960000000</v>
      </c>
      <c r="C40" s="88">
        <v>-7.5611730000000001</v>
      </c>
      <c r="D40" s="88">
        <v>-10.559092</v>
      </c>
      <c r="E40" s="88"/>
      <c r="F40" s="88"/>
      <c r="G40" s="20"/>
      <c r="H40" s="6">
        <f t="shared" si="0"/>
        <v>9.76</v>
      </c>
      <c r="I40" s="98">
        <f>CLvsLO!H41</f>
        <v>-6.2166437999999999</v>
      </c>
      <c r="J40" s="6">
        <f t="shared" si="1"/>
        <v>-7.2975225000000004</v>
      </c>
      <c r="L40" s="88">
        <v>8960000000</v>
      </c>
      <c r="M40" s="88">
        <v>-7.6208543999999998</v>
      </c>
      <c r="N40" s="88">
        <v>-6.7896266000000001</v>
      </c>
      <c r="O40" s="88"/>
      <c r="P40" s="88"/>
      <c r="Q40" s="20"/>
      <c r="R40" s="6">
        <f t="shared" si="2"/>
        <v>9.76</v>
      </c>
      <c r="S40" s="98">
        <f>CLvsLO!T41</f>
        <v>-8.8830156000000002</v>
      </c>
      <c r="T40" s="6">
        <f t="shared" si="3"/>
        <v>-6.0349225999999998</v>
      </c>
      <c r="U40" s="20"/>
    </row>
    <row r="41" spans="2:21" x14ac:dyDescent="0.25">
      <c r="B41" s="88">
        <v>9120000000</v>
      </c>
      <c r="C41" s="88">
        <v>-7.6156873999999997</v>
      </c>
      <c r="D41" s="88">
        <v>-9.4701929000000007</v>
      </c>
      <c r="E41" s="88"/>
      <c r="F41" s="88"/>
      <c r="G41" s="20"/>
      <c r="H41" s="6">
        <f t="shared" si="0"/>
        <v>9.92</v>
      </c>
      <c r="I41" s="98">
        <f>CLvsLO!H42</f>
        <v>-6.1654419999999996</v>
      </c>
      <c r="J41" s="6">
        <f t="shared" si="1"/>
        <v>-7.0143722999999998</v>
      </c>
      <c r="L41" s="88">
        <v>9120000000</v>
      </c>
      <c r="M41" s="88">
        <v>-7.5933666000000004</v>
      </c>
      <c r="N41" s="88">
        <v>-6.6587052</v>
      </c>
      <c r="O41" s="88"/>
      <c r="P41" s="88"/>
      <c r="Q41" s="20"/>
      <c r="R41" s="6">
        <f t="shared" si="2"/>
        <v>9.92</v>
      </c>
      <c r="S41" s="98">
        <f>CLvsLO!T42</f>
        <v>-8.8115301000000006</v>
      </c>
      <c r="T41" s="6">
        <f t="shared" si="3"/>
        <v>-6.0347657000000003</v>
      </c>
      <c r="U41" s="20"/>
    </row>
    <row r="42" spans="2:21" x14ac:dyDescent="0.25">
      <c r="B42" s="88">
        <v>9280000000</v>
      </c>
      <c r="C42" s="88">
        <v>-7.6793332000000003</v>
      </c>
      <c r="D42" s="88">
        <v>-8.6911410999999994</v>
      </c>
      <c r="E42" s="88"/>
      <c r="F42" s="88"/>
      <c r="G42" s="20"/>
      <c r="H42" s="6">
        <f t="shared" si="0"/>
        <v>10.08</v>
      </c>
      <c r="I42" s="98">
        <f>CLvsLO!H43</f>
        <v>-6.1668533999999999</v>
      </c>
      <c r="J42" s="6">
        <f t="shared" si="1"/>
        <v>-6.8028784</v>
      </c>
      <c r="L42" s="88">
        <v>9280000000</v>
      </c>
      <c r="M42" s="88">
        <v>-7.5746397999999999</v>
      </c>
      <c r="N42" s="88">
        <v>-6.4698243</v>
      </c>
      <c r="O42" s="88"/>
      <c r="P42" s="88"/>
      <c r="Q42" s="20"/>
      <c r="R42" s="6">
        <f t="shared" si="2"/>
        <v>10.08</v>
      </c>
      <c r="S42" s="98">
        <f>CLvsLO!T43</f>
        <v>-8.7442931999999995</v>
      </c>
      <c r="T42" s="6">
        <f t="shared" si="3"/>
        <v>-6.1385388000000001</v>
      </c>
      <c r="U42" s="20"/>
    </row>
    <row r="43" spans="2:21" x14ac:dyDescent="0.25">
      <c r="B43" s="88">
        <v>9440000000</v>
      </c>
      <c r="C43" s="88">
        <v>-7.7582015999999996</v>
      </c>
      <c r="D43" s="88">
        <v>-8.1373300999999998</v>
      </c>
      <c r="E43" s="88"/>
      <c r="F43" s="88"/>
      <c r="G43" s="20"/>
      <c r="H43" s="6">
        <f t="shared" si="0"/>
        <v>10.24</v>
      </c>
      <c r="I43" s="98">
        <f>CLvsLO!H44</f>
        <v>-6.2748116999999999</v>
      </c>
      <c r="J43" s="6">
        <f t="shared" si="1"/>
        <v>-6.5709714999999997</v>
      </c>
      <c r="L43" s="88">
        <v>9440000000</v>
      </c>
      <c r="M43" s="88">
        <v>-7.5740642999999999</v>
      </c>
      <c r="N43" s="88">
        <v>-6.2885900000000001</v>
      </c>
      <c r="O43" s="88"/>
      <c r="P43" s="88"/>
      <c r="Q43" s="20"/>
      <c r="R43" s="6">
        <f t="shared" si="2"/>
        <v>10.24</v>
      </c>
      <c r="S43" s="98">
        <f>CLvsLO!T44</f>
        <v>-8.7262486999999993</v>
      </c>
      <c r="T43" s="6">
        <f t="shared" si="3"/>
        <v>-6.2728329</v>
      </c>
      <c r="U43" s="20"/>
    </row>
    <row r="44" spans="2:21" x14ac:dyDescent="0.25">
      <c r="B44" s="88">
        <v>9600000000</v>
      </c>
      <c r="C44" s="88">
        <v>-7.8579283000000002</v>
      </c>
      <c r="D44" s="88">
        <v>-7.6629142999999997</v>
      </c>
      <c r="E44" s="88"/>
      <c r="F44" s="88"/>
      <c r="G44" s="20"/>
      <c r="H44" s="6">
        <f t="shared" si="0"/>
        <v>10.4</v>
      </c>
      <c r="I44" s="98">
        <f>CLvsLO!H45</f>
        <v>-6.3076897000000001</v>
      </c>
      <c r="J44" s="6">
        <f t="shared" si="1"/>
        <v>-6.3889946999999996</v>
      </c>
      <c r="L44" s="88">
        <v>9600000000</v>
      </c>
      <c r="M44" s="88">
        <v>-7.6040153999999998</v>
      </c>
      <c r="N44" s="88">
        <v>-6.1307425000000002</v>
      </c>
      <c r="O44" s="88"/>
      <c r="P44" s="88"/>
      <c r="Q44" s="20"/>
      <c r="R44" s="6">
        <f t="shared" si="2"/>
        <v>10.4</v>
      </c>
      <c r="S44" s="98">
        <f>CLvsLO!T45</f>
        <v>-8.6866055000000006</v>
      </c>
      <c r="T44" s="6">
        <f t="shared" si="3"/>
        <v>-6.4111881000000004</v>
      </c>
      <c r="U44" s="20"/>
    </row>
    <row r="45" spans="2:21" x14ac:dyDescent="0.25">
      <c r="B45" s="88">
        <v>9760000000</v>
      </c>
      <c r="C45" s="88">
        <v>-7.9305282000000004</v>
      </c>
      <c r="D45" s="88">
        <v>-7.2975225000000004</v>
      </c>
      <c r="E45" s="88"/>
      <c r="F45" s="88"/>
      <c r="G45" s="20"/>
      <c r="H45" s="6">
        <f t="shared" si="0"/>
        <v>10.56</v>
      </c>
      <c r="I45" s="98">
        <f>CLvsLO!H46</f>
        <v>-6.3466329999999997</v>
      </c>
      <c r="J45" s="6">
        <f t="shared" si="1"/>
        <v>-6.2628775000000001</v>
      </c>
      <c r="L45" s="88">
        <v>9760000000</v>
      </c>
      <c r="M45" s="88">
        <v>-7.6488246999999996</v>
      </c>
      <c r="N45" s="88">
        <v>-6.0349225999999998</v>
      </c>
      <c r="O45" s="88"/>
      <c r="P45" s="88"/>
      <c r="Q45" s="20"/>
      <c r="R45" s="6">
        <f t="shared" si="2"/>
        <v>10.56</v>
      </c>
      <c r="S45" s="98">
        <f>CLvsLO!T46</f>
        <v>-8.6435776000000004</v>
      </c>
      <c r="T45" s="6">
        <f t="shared" si="3"/>
        <v>-6.5480064999999996</v>
      </c>
      <c r="U45" s="20"/>
    </row>
    <row r="46" spans="2:21" x14ac:dyDescent="0.25">
      <c r="B46" s="88">
        <v>9920000000</v>
      </c>
      <c r="C46" s="88">
        <v>-7.9835253000000002</v>
      </c>
      <c r="D46" s="88">
        <v>-7.0143722999999998</v>
      </c>
      <c r="E46" s="88"/>
      <c r="F46" s="88"/>
      <c r="G46" s="20"/>
      <c r="H46" s="6">
        <f t="shared" si="0"/>
        <v>10.72</v>
      </c>
      <c r="I46" s="98">
        <f>CLvsLO!H47</f>
        <v>-6.4137712000000002</v>
      </c>
      <c r="J46" s="6">
        <f t="shared" si="1"/>
        <v>-6.1449933000000003</v>
      </c>
      <c r="L46" s="88">
        <v>9920000000</v>
      </c>
      <c r="M46" s="88">
        <v>-7.7119679000000003</v>
      </c>
      <c r="N46" s="88">
        <v>-6.0347657000000003</v>
      </c>
      <c r="O46" s="88"/>
      <c r="P46" s="88"/>
      <c r="Q46" s="20"/>
      <c r="R46" s="6">
        <f t="shared" si="2"/>
        <v>10.72</v>
      </c>
      <c r="S46" s="98">
        <f>CLvsLO!T47</f>
        <v>-8.6320332999999998</v>
      </c>
      <c r="T46" s="6">
        <f t="shared" si="3"/>
        <v>-6.6864413999999996</v>
      </c>
      <c r="U46" s="20"/>
    </row>
    <row r="47" spans="2:21" x14ac:dyDescent="0.25">
      <c r="B47" s="88">
        <v>10080000000</v>
      </c>
      <c r="C47" s="88">
        <v>-8.0028132999999997</v>
      </c>
      <c r="D47" s="88">
        <v>-6.8028784</v>
      </c>
      <c r="E47" s="88"/>
      <c r="F47" s="88"/>
      <c r="G47" s="20"/>
      <c r="H47" s="6">
        <f t="shared" si="0"/>
        <v>10.88</v>
      </c>
      <c r="I47" s="98">
        <f>CLvsLO!H48</f>
        <v>-6.4432020000000003</v>
      </c>
      <c r="J47" s="6">
        <f t="shared" si="1"/>
        <v>-5.9837847000000002</v>
      </c>
      <c r="L47" s="88">
        <v>10080000000</v>
      </c>
      <c r="M47" s="88">
        <v>-7.7805942999999997</v>
      </c>
      <c r="N47" s="88">
        <v>-6.1385388000000001</v>
      </c>
      <c r="O47" s="88"/>
      <c r="P47" s="88"/>
      <c r="Q47" s="20"/>
      <c r="R47" s="6">
        <f t="shared" si="2"/>
        <v>10.88</v>
      </c>
      <c r="S47" s="98">
        <f>CLvsLO!T48</f>
        <v>-8.7016791999999992</v>
      </c>
      <c r="T47" s="6">
        <f t="shared" si="3"/>
        <v>-6.8777803999999998</v>
      </c>
      <c r="U47" s="20"/>
    </row>
    <row r="48" spans="2:21" x14ac:dyDescent="0.25">
      <c r="B48" s="88">
        <v>10240000000</v>
      </c>
      <c r="C48" s="88">
        <v>-8.0336265999999998</v>
      </c>
      <c r="D48" s="88">
        <v>-6.5709714999999997</v>
      </c>
      <c r="E48" s="88"/>
      <c r="F48" s="88"/>
      <c r="G48" s="20"/>
      <c r="H48" s="6">
        <f t="shared" si="0"/>
        <v>11.04</v>
      </c>
      <c r="I48" s="98">
        <f>CLvsLO!H49</f>
        <v>-6.5349436000000001</v>
      </c>
      <c r="J48" s="6">
        <f t="shared" si="1"/>
        <v>-5.9079680000000003</v>
      </c>
      <c r="L48" s="88">
        <v>10240000000</v>
      </c>
      <c r="M48" s="88">
        <v>-7.8606366999999997</v>
      </c>
      <c r="N48" s="88">
        <v>-6.2728329</v>
      </c>
      <c r="O48" s="88"/>
      <c r="P48" s="88"/>
      <c r="Q48" s="20"/>
      <c r="R48" s="6">
        <f t="shared" si="2"/>
        <v>11.04</v>
      </c>
      <c r="S48" s="98">
        <f>CLvsLO!T49</f>
        <v>-8.7131375999999996</v>
      </c>
      <c r="T48" s="6">
        <f t="shared" si="3"/>
        <v>-7.1082787999999999</v>
      </c>
      <c r="U48" s="20"/>
    </row>
    <row r="49" spans="2:21" x14ac:dyDescent="0.25">
      <c r="B49" s="88">
        <v>10400000000</v>
      </c>
      <c r="C49" s="88">
        <v>-8.0425806000000009</v>
      </c>
      <c r="D49" s="88">
        <v>-6.3889946999999996</v>
      </c>
      <c r="E49" s="88"/>
      <c r="F49" s="88"/>
      <c r="G49" s="20"/>
      <c r="H49" s="6">
        <f t="shared" si="0"/>
        <v>11.2</v>
      </c>
      <c r="I49" s="98">
        <f>CLvsLO!H50</f>
        <v>-6.5888996000000004</v>
      </c>
      <c r="J49" s="6">
        <f t="shared" si="1"/>
        <v>-5.8553777</v>
      </c>
      <c r="L49" s="88">
        <v>10400000000</v>
      </c>
      <c r="M49" s="88">
        <v>-7.9251288999999998</v>
      </c>
      <c r="N49" s="88">
        <v>-6.4111881000000004</v>
      </c>
      <c r="O49" s="88"/>
      <c r="P49" s="88"/>
      <c r="Q49" s="20"/>
      <c r="R49" s="6">
        <f t="shared" si="2"/>
        <v>11.2</v>
      </c>
      <c r="S49" s="98">
        <f>CLvsLO!T50</f>
        <v>-8.6273060000000008</v>
      </c>
      <c r="T49" s="6">
        <f t="shared" si="3"/>
        <v>-7.3814874000000001</v>
      </c>
      <c r="U49" s="20"/>
    </row>
    <row r="50" spans="2:21" x14ac:dyDescent="0.25">
      <c r="B50" s="88">
        <v>10560000000</v>
      </c>
      <c r="C50" s="88">
        <v>-8.0674925000000002</v>
      </c>
      <c r="D50" s="88">
        <v>-6.2628775000000001</v>
      </c>
      <c r="E50" s="88"/>
      <c r="F50" s="88"/>
      <c r="G50" s="20"/>
      <c r="H50" s="6">
        <f t="shared" si="0"/>
        <v>11.36</v>
      </c>
      <c r="I50" s="98">
        <f>CLvsLO!H51</f>
        <v>-6.6399527000000003</v>
      </c>
      <c r="J50" s="6">
        <f t="shared" si="1"/>
        <v>-5.8790598000000003</v>
      </c>
      <c r="L50" s="88">
        <v>10560000000</v>
      </c>
      <c r="M50" s="88">
        <v>-7.9949554999999997</v>
      </c>
      <c r="N50" s="88">
        <v>-6.5480064999999996</v>
      </c>
      <c r="O50" s="88"/>
      <c r="P50" s="88"/>
      <c r="Q50" s="20"/>
      <c r="R50" s="6">
        <f t="shared" si="2"/>
        <v>11.36</v>
      </c>
      <c r="S50" s="98">
        <f>CLvsLO!T51</f>
        <v>-8.5436659000000006</v>
      </c>
      <c r="T50" s="6">
        <f t="shared" si="3"/>
        <v>-7.7358937000000001</v>
      </c>
      <c r="U50" s="20"/>
    </row>
    <row r="51" spans="2:21" x14ac:dyDescent="0.25">
      <c r="B51" s="88">
        <v>10720000000</v>
      </c>
      <c r="C51" s="88">
        <v>-8.0758591000000006</v>
      </c>
      <c r="D51" s="88">
        <v>-6.1449933000000003</v>
      </c>
      <c r="E51" s="88"/>
      <c r="F51" s="88"/>
      <c r="G51" s="20"/>
      <c r="H51" s="6">
        <f t="shared" si="0"/>
        <v>11.52</v>
      </c>
      <c r="I51" s="98">
        <f>CLvsLO!H52</f>
        <v>-6.6171097999999997</v>
      </c>
      <c r="J51" s="6">
        <f t="shared" si="1"/>
        <v>-5.9067930999999998</v>
      </c>
      <c r="L51" s="88">
        <v>10720000000</v>
      </c>
      <c r="M51" s="88">
        <v>-8.0724801999999993</v>
      </c>
      <c r="N51" s="88">
        <v>-6.6864413999999996</v>
      </c>
      <c r="O51" s="88"/>
      <c r="P51" s="88"/>
      <c r="Q51" s="20"/>
      <c r="R51" s="6">
        <f t="shared" si="2"/>
        <v>11.52</v>
      </c>
      <c r="S51" s="98">
        <f>CLvsLO!T52</f>
        <v>-8.4561337999999999</v>
      </c>
      <c r="T51" s="6">
        <f t="shared" si="3"/>
        <v>-8.0892371999999995</v>
      </c>
      <c r="U51" s="20"/>
    </row>
    <row r="52" spans="2:21" x14ac:dyDescent="0.25">
      <c r="B52" s="88">
        <v>10880000000</v>
      </c>
      <c r="C52" s="88">
        <v>-8.0866442000000003</v>
      </c>
      <c r="D52" s="88">
        <v>-5.9837847000000002</v>
      </c>
      <c r="E52" s="88"/>
      <c r="F52" s="88"/>
      <c r="G52" s="20"/>
      <c r="H52" s="6">
        <f t="shared" si="0"/>
        <v>11.68</v>
      </c>
      <c r="I52" s="98">
        <f>CLvsLO!H53</f>
        <v>-6.5653037999999997</v>
      </c>
      <c r="J52" s="6">
        <f t="shared" si="1"/>
        <v>-5.9842557999999997</v>
      </c>
      <c r="L52" s="88">
        <v>10880000000</v>
      </c>
      <c r="M52" s="88">
        <v>-8.1617165000000007</v>
      </c>
      <c r="N52" s="88">
        <v>-6.8777803999999998</v>
      </c>
      <c r="O52" s="88"/>
      <c r="P52" s="88"/>
      <c r="Q52" s="20"/>
      <c r="R52" s="6">
        <f t="shared" si="2"/>
        <v>11.68</v>
      </c>
      <c r="S52" s="98">
        <f>CLvsLO!T53</f>
        <v>-8.3034382000000004</v>
      </c>
      <c r="T52" s="6">
        <f t="shared" si="3"/>
        <v>-8.5288973000000006</v>
      </c>
      <c r="U52" s="20"/>
    </row>
    <row r="53" spans="2:21" x14ac:dyDescent="0.25">
      <c r="B53" s="88">
        <v>11040000000</v>
      </c>
      <c r="C53" s="88">
        <v>-8.0718268999999996</v>
      </c>
      <c r="D53" s="88">
        <v>-5.9079680000000003</v>
      </c>
      <c r="E53" s="88"/>
      <c r="F53" s="88"/>
      <c r="G53" s="20"/>
      <c r="H53" s="6">
        <f t="shared" si="0"/>
        <v>11.84</v>
      </c>
      <c r="I53" s="98">
        <f>CLvsLO!H54</f>
        <v>-6.5436586999999999</v>
      </c>
      <c r="J53" s="6">
        <f t="shared" si="1"/>
        <v>-6.1481155999999997</v>
      </c>
      <c r="L53" s="88">
        <v>11040000000</v>
      </c>
      <c r="M53" s="88">
        <v>-8.2344732</v>
      </c>
      <c r="N53" s="88">
        <v>-7.1082787999999999</v>
      </c>
      <c r="O53" s="88"/>
      <c r="P53" s="88"/>
      <c r="Q53" s="20"/>
      <c r="R53" s="6">
        <f t="shared" si="2"/>
        <v>11.84</v>
      </c>
      <c r="S53" s="98">
        <f>CLvsLO!T54</f>
        <v>-8.1795300999999991</v>
      </c>
      <c r="T53" s="6">
        <f t="shared" si="3"/>
        <v>-9.0240220999999998</v>
      </c>
      <c r="U53" s="20"/>
    </row>
    <row r="54" spans="2:21" x14ac:dyDescent="0.25">
      <c r="B54" s="88">
        <v>11200000000</v>
      </c>
      <c r="C54" s="88">
        <v>-8.0526628000000002</v>
      </c>
      <c r="D54" s="88">
        <v>-5.8553777</v>
      </c>
      <c r="E54" s="88"/>
      <c r="F54" s="88"/>
      <c r="G54" s="20"/>
      <c r="H54" s="6">
        <f t="shared" si="0"/>
        <v>12</v>
      </c>
      <c r="I54" s="98">
        <f>CLvsLO!H55</f>
        <v>-6.5648765999999998</v>
      </c>
      <c r="J54" s="6">
        <f t="shared" si="1"/>
        <v>-6.2807282999999998</v>
      </c>
      <c r="L54" s="88">
        <v>11200000000</v>
      </c>
      <c r="M54" s="88">
        <v>-8.3205252000000005</v>
      </c>
      <c r="N54" s="88">
        <v>-7.3814874000000001</v>
      </c>
      <c r="O54" s="88"/>
      <c r="P54" s="88"/>
      <c r="Q54" s="20"/>
      <c r="R54" s="6">
        <f t="shared" si="2"/>
        <v>12</v>
      </c>
      <c r="S54" s="98">
        <f>CLvsLO!T55</f>
        <v>-8.0867986999999992</v>
      </c>
      <c r="T54" s="6">
        <f t="shared" si="3"/>
        <v>-9.5448389000000002</v>
      </c>
      <c r="U54" s="20"/>
    </row>
    <row r="55" spans="2:21" x14ac:dyDescent="0.25">
      <c r="B55" s="88">
        <v>11360000000</v>
      </c>
      <c r="C55" s="88">
        <v>-8.0128936999999993</v>
      </c>
      <c r="D55" s="88">
        <v>-5.8790598000000003</v>
      </c>
      <c r="E55" s="88"/>
      <c r="F55" s="88"/>
      <c r="H55" s="6">
        <f t="shared" si="0"/>
        <v>12.16</v>
      </c>
      <c r="I55" s="98">
        <f>CLvsLO!H56</f>
        <v>-6.5476064999999997</v>
      </c>
      <c r="J55" s="6">
        <f t="shared" si="1"/>
        <v>-6.4090648000000003</v>
      </c>
      <c r="L55" s="88">
        <v>11360000000</v>
      </c>
      <c r="M55" s="88">
        <v>-8.3961734999999997</v>
      </c>
      <c r="N55" s="88">
        <v>-7.7358937000000001</v>
      </c>
      <c r="O55" s="88"/>
      <c r="P55" s="88"/>
      <c r="R55" s="6">
        <f t="shared" si="2"/>
        <v>12.16</v>
      </c>
      <c r="S55" s="98">
        <f>CLvsLO!T56</f>
        <v>-8.0005217000000002</v>
      </c>
      <c r="T55" s="6">
        <f t="shared" si="3"/>
        <v>-10.027813999999999</v>
      </c>
    </row>
    <row r="56" spans="2:21" x14ac:dyDescent="0.25">
      <c r="B56" s="88">
        <v>11520000000</v>
      </c>
      <c r="C56" s="88">
        <v>-7.9963613000000002</v>
      </c>
      <c r="D56" s="88">
        <v>-5.9067930999999998</v>
      </c>
      <c r="E56" s="88"/>
      <c r="F56" s="88"/>
      <c r="H56" s="6">
        <f t="shared" si="0"/>
        <v>12.32</v>
      </c>
      <c r="I56" s="98">
        <f>CLvsLO!H57</f>
        <v>-6.5220570999999996</v>
      </c>
      <c r="J56" s="6">
        <f t="shared" si="1"/>
        <v>-6.6558332</v>
      </c>
      <c r="L56" s="88">
        <v>11520000000</v>
      </c>
      <c r="M56" s="88">
        <v>-8.4786482000000003</v>
      </c>
      <c r="N56" s="88">
        <v>-8.0892371999999995</v>
      </c>
      <c r="O56" s="88"/>
      <c r="P56" s="88"/>
      <c r="R56" s="6">
        <f t="shared" si="2"/>
        <v>12.32</v>
      </c>
      <c r="S56" s="98">
        <f>CLvsLO!T57</f>
        <v>-7.9315739000000001</v>
      </c>
      <c r="T56" s="6">
        <f t="shared" si="3"/>
        <v>-10.550886999999999</v>
      </c>
    </row>
    <row r="57" spans="2:21" x14ac:dyDescent="0.25">
      <c r="B57" s="88">
        <v>11680000000</v>
      </c>
      <c r="C57" s="88">
        <v>-7.9668789000000002</v>
      </c>
      <c r="D57" s="88">
        <v>-5.9842557999999997</v>
      </c>
      <c r="E57" s="88"/>
      <c r="F57" s="88"/>
      <c r="H57" s="6">
        <f t="shared" si="0"/>
        <v>12.48</v>
      </c>
      <c r="I57" s="98">
        <f>CLvsLO!H58</f>
        <v>-6.5122771000000004</v>
      </c>
      <c r="J57" s="6">
        <f t="shared" si="1"/>
        <v>-6.8751639999999998</v>
      </c>
      <c r="L57" s="88">
        <v>11680000000</v>
      </c>
      <c r="M57" s="88">
        <v>-8.5438498999999997</v>
      </c>
      <c r="N57" s="88">
        <v>-8.5288973000000006</v>
      </c>
      <c r="O57" s="88"/>
      <c r="P57" s="88"/>
      <c r="R57" s="6">
        <f t="shared" si="2"/>
        <v>12.48</v>
      </c>
      <c r="S57" s="98">
        <f>CLvsLO!T58</f>
        <v>-7.8297018999999999</v>
      </c>
      <c r="T57" s="6">
        <f t="shared" si="3"/>
        <v>-11.155806999999999</v>
      </c>
    </row>
    <row r="58" spans="2:21" x14ac:dyDescent="0.25">
      <c r="B58" s="88">
        <v>11840000000</v>
      </c>
      <c r="C58" s="88">
        <v>-7.9336285999999996</v>
      </c>
      <c r="D58" s="88">
        <v>-6.1481155999999997</v>
      </c>
      <c r="E58" s="88"/>
      <c r="F58" s="88"/>
      <c r="H58" s="6">
        <f t="shared" si="0"/>
        <v>12.64</v>
      </c>
      <c r="I58" s="98">
        <f>CLvsLO!H59</f>
        <v>-6.4919972000000001</v>
      </c>
      <c r="J58" s="6">
        <f t="shared" si="1"/>
        <v>-7.1025476000000003</v>
      </c>
      <c r="L58" s="88">
        <v>11840000000</v>
      </c>
      <c r="M58" s="88">
        <v>-8.6033515999999999</v>
      </c>
      <c r="N58" s="88">
        <v>-9.0240220999999998</v>
      </c>
      <c r="O58" s="88"/>
      <c r="P58" s="88"/>
      <c r="R58" s="6">
        <f t="shared" si="2"/>
        <v>12.64</v>
      </c>
      <c r="S58" s="98">
        <f>CLvsLO!T59</f>
        <v>-7.7041130000000004</v>
      </c>
      <c r="T58" s="6">
        <f t="shared" si="3"/>
        <v>-11.798541999999999</v>
      </c>
    </row>
    <row r="59" spans="2:21" x14ac:dyDescent="0.25">
      <c r="B59" s="88">
        <v>12000000000</v>
      </c>
      <c r="C59" s="88">
        <v>-7.9054351</v>
      </c>
      <c r="D59" s="88">
        <v>-6.2807282999999998</v>
      </c>
      <c r="E59" s="88"/>
      <c r="F59" s="88"/>
      <c r="H59" s="6">
        <f t="shared" si="0"/>
        <v>12.8</v>
      </c>
      <c r="I59" s="98">
        <f>CLvsLO!H60</f>
        <v>-6.4794663999999997</v>
      </c>
      <c r="J59" s="6">
        <f t="shared" si="1"/>
        <v>-7.4243088000000004</v>
      </c>
      <c r="L59" s="88">
        <v>12000000000</v>
      </c>
      <c r="M59" s="88">
        <v>-8.6453132999999998</v>
      </c>
      <c r="N59" s="88">
        <v>-9.5448389000000002</v>
      </c>
      <c r="O59" s="88"/>
      <c r="P59" s="88"/>
      <c r="R59" s="6">
        <f t="shared" si="2"/>
        <v>12.8</v>
      </c>
      <c r="S59" s="98">
        <f>CLvsLO!T60</f>
        <v>-7.6010485000000001</v>
      </c>
      <c r="T59" s="6">
        <f t="shared" si="3"/>
        <v>-12.347943000000001</v>
      </c>
    </row>
    <row r="60" spans="2:21" x14ac:dyDescent="0.25">
      <c r="B60" s="88">
        <v>12160000000</v>
      </c>
      <c r="C60" s="88">
        <v>-7.8927535999999998</v>
      </c>
      <c r="D60" s="88">
        <v>-6.4090648000000003</v>
      </c>
      <c r="E60" s="88"/>
      <c r="F60" s="88"/>
      <c r="H60" s="6">
        <f t="shared" si="0"/>
        <v>12.96</v>
      </c>
      <c r="I60" s="98">
        <f>CLvsLO!H61</f>
        <v>-6.4466280999999999</v>
      </c>
      <c r="J60" s="6">
        <f t="shared" si="1"/>
        <v>-7.0468373</v>
      </c>
      <c r="L60" s="88">
        <v>12160000000</v>
      </c>
      <c r="M60" s="88">
        <v>-8.7006159000000007</v>
      </c>
      <c r="N60" s="88">
        <v>-10.027813999999999</v>
      </c>
      <c r="O60" s="88"/>
      <c r="P60" s="88"/>
      <c r="R60" s="6">
        <f t="shared" si="2"/>
        <v>12.96</v>
      </c>
      <c r="S60" s="98">
        <f>CLvsLO!T61</f>
        <v>-7.5029935999999999</v>
      </c>
      <c r="T60" s="6">
        <f t="shared" si="3"/>
        <v>-12.71242</v>
      </c>
    </row>
    <row r="61" spans="2:21" x14ac:dyDescent="0.25">
      <c r="B61" s="88">
        <v>12320000000</v>
      </c>
      <c r="C61" s="88">
        <v>-7.8833355999999997</v>
      </c>
      <c r="D61" s="88">
        <v>-6.6558332</v>
      </c>
      <c r="E61" s="88"/>
      <c r="F61" s="88"/>
      <c r="H61" s="6">
        <f t="shared" si="0"/>
        <v>13.12</v>
      </c>
      <c r="I61" s="98">
        <f>CLvsLO!H62</f>
        <v>-6.4099512000000001</v>
      </c>
      <c r="J61" s="6">
        <f t="shared" si="1"/>
        <v>-7.7659701999999999</v>
      </c>
      <c r="L61" s="88">
        <v>12320000000</v>
      </c>
      <c r="M61" s="88">
        <v>-8.7491131000000006</v>
      </c>
      <c r="N61" s="88">
        <v>-10.550886999999999</v>
      </c>
      <c r="O61" s="88"/>
      <c r="P61" s="88"/>
      <c r="R61" s="6">
        <f t="shared" si="2"/>
        <v>13.12</v>
      </c>
      <c r="S61" s="98">
        <f>CLvsLO!T62</f>
        <v>-7.4532885999999996</v>
      </c>
      <c r="T61" s="6">
        <f t="shared" si="3"/>
        <v>-13.005179999999999</v>
      </c>
    </row>
    <row r="62" spans="2:21" x14ac:dyDescent="0.25">
      <c r="B62" s="88">
        <v>12480000000</v>
      </c>
      <c r="C62" s="88">
        <v>-7.8937225</v>
      </c>
      <c r="D62" s="88">
        <v>-6.8751639999999998</v>
      </c>
      <c r="E62" s="88"/>
      <c r="F62" s="88"/>
      <c r="H62" s="6">
        <f t="shared" si="0"/>
        <v>13.28</v>
      </c>
      <c r="I62" s="98">
        <f>CLvsLO!H63</f>
        <v>-6.4138966000000002</v>
      </c>
      <c r="J62" s="6">
        <f t="shared" si="1"/>
        <v>-7.6980557000000003</v>
      </c>
      <c r="L62" s="88">
        <v>12480000000</v>
      </c>
      <c r="M62" s="88">
        <v>-8.7925080999999992</v>
      </c>
      <c r="N62" s="88">
        <v>-11.155806999999999</v>
      </c>
      <c r="O62" s="88"/>
      <c r="P62" s="88"/>
      <c r="R62" s="6">
        <f t="shared" si="2"/>
        <v>13.28</v>
      </c>
      <c r="S62" s="98">
        <f>CLvsLO!T63</f>
        <v>-7.4149136999999996</v>
      </c>
      <c r="T62" s="6">
        <f t="shared" si="3"/>
        <v>-13.250211999999999</v>
      </c>
    </row>
    <row r="63" spans="2:21" x14ac:dyDescent="0.25">
      <c r="B63" s="88">
        <v>12640000000</v>
      </c>
      <c r="C63" s="88">
        <v>-7.9194145000000002</v>
      </c>
      <c r="D63" s="88">
        <v>-7.1025476000000003</v>
      </c>
      <c r="E63" s="88"/>
      <c r="F63" s="88"/>
      <c r="H63" s="6">
        <f t="shared" si="0"/>
        <v>13.44</v>
      </c>
      <c r="I63" s="98">
        <f>CLvsLO!H64</f>
        <v>-6.4217367000000003</v>
      </c>
      <c r="J63" s="6">
        <f t="shared" si="1"/>
        <v>-7.6154064999999997</v>
      </c>
      <c r="L63" s="88">
        <v>12640000000</v>
      </c>
      <c r="M63" s="88">
        <v>-8.8407268999999999</v>
      </c>
      <c r="N63" s="88">
        <v>-11.798541999999999</v>
      </c>
      <c r="O63" s="88"/>
      <c r="P63" s="88"/>
      <c r="R63" s="6">
        <f t="shared" si="2"/>
        <v>13.44</v>
      </c>
      <c r="S63" s="98">
        <f>CLvsLO!T64</f>
        <v>-7.4245061999999997</v>
      </c>
      <c r="T63" s="6">
        <f t="shared" si="3"/>
        <v>-13.365905</v>
      </c>
    </row>
    <row r="64" spans="2:21" x14ac:dyDescent="0.25">
      <c r="B64" s="88">
        <v>12800000000</v>
      </c>
      <c r="C64" s="88">
        <v>-7.9396291000000003</v>
      </c>
      <c r="D64" s="88">
        <v>-7.4243088000000004</v>
      </c>
      <c r="E64" s="88"/>
      <c r="F64" s="88"/>
      <c r="H64" s="6">
        <f t="shared" si="0"/>
        <v>13.6</v>
      </c>
      <c r="I64" s="98">
        <f>CLvsLO!H65</f>
        <v>-6.4250902999999999</v>
      </c>
      <c r="J64" s="6">
        <f t="shared" si="1"/>
        <v>-8.3180388999999995</v>
      </c>
      <c r="L64" s="88">
        <v>12800000000</v>
      </c>
      <c r="M64" s="88">
        <v>-8.8750315000000004</v>
      </c>
      <c r="N64" s="88">
        <v>-12.347943000000001</v>
      </c>
      <c r="O64" s="88"/>
      <c r="P64" s="88"/>
      <c r="R64" s="6">
        <f t="shared" si="2"/>
        <v>13.6</v>
      </c>
      <c r="S64" s="98">
        <f>CLvsLO!T65</f>
        <v>-7.4421214999999998</v>
      </c>
      <c r="T64" s="6">
        <f t="shared" si="3"/>
        <v>-13.240038</v>
      </c>
    </row>
    <row r="65" spans="2:20" x14ac:dyDescent="0.25">
      <c r="B65" s="88">
        <v>12960000000</v>
      </c>
      <c r="C65" s="88">
        <v>-7.9644231999999997</v>
      </c>
      <c r="D65" s="88">
        <v>-7.0468373</v>
      </c>
      <c r="E65" s="88"/>
      <c r="F65" s="88"/>
      <c r="H65" s="6">
        <f t="shared" si="0"/>
        <v>13.76</v>
      </c>
      <c r="I65" s="98">
        <f>CLvsLO!H66</f>
        <v>-6.4502201000000001</v>
      </c>
      <c r="J65" s="6">
        <f t="shared" si="1"/>
        <v>-7.8807482999999996</v>
      </c>
      <c r="L65" s="88">
        <v>12960000000</v>
      </c>
      <c r="M65" s="88">
        <v>-8.8946971999999995</v>
      </c>
      <c r="N65" s="88">
        <v>-12.71242</v>
      </c>
      <c r="O65" s="88"/>
      <c r="P65" s="88"/>
      <c r="R65" s="6">
        <f t="shared" si="2"/>
        <v>13.76</v>
      </c>
      <c r="S65" s="98">
        <f>CLvsLO!T66</f>
        <v>-7.4929299</v>
      </c>
      <c r="T65" s="6">
        <f t="shared" si="3"/>
        <v>-12.993031999999999</v>
      </c>
    </row>
    <row r="66" spans="2:20" x14ac:dyDescent="0.25">
      <c r="B66" s="88">
        <v>13120000000</v>
      </c>
      <c r="C66" s="88">
        <v>-8.0005178000000008</v>
      </c>
      <c r="D66" s="88">
        <v>-7.7659701999999999</v>
      </c>
      <c r="E66" s="88"/>
      <c r="F66" s="88"/>
      <c r="H66" s="6">
        <f t="shared" si="0"/>
        <v>13.92</v>
      </c>
      <c r="I66" s="98">
        <f>CLvsLO!H67</f>
        <v>-6.5049343000000004</v>
      </c>
      <c r="J66" s="6">
        <f t="shared" si="1"/>
        <v>-8.3609361999999994</v>
      </c>
      <c r="L66" s="88">
        <v>13120000000</v>
      </c>
      <c r="M66" s="88">
        <v>-8.9177055000000003</v>
      </c>
      <c r="N66" s="88">
        <v>-13.005179999999999</v>
      </c>
      <c r="O66" s="88"/>
      <c r="P66" s="88"/>
      <c r="R66" s="6">
        <f t="shared" si="2"/>
        <v>13.92</v>
      </c>
      <c r="S66" s="98">
        <f>CLvsLO!T67</f>
        <v>-7.5975571000000004</v>
      </c>
      <c r="T66" s="6">
        <f t="shared" si="3"/>
        <v>-12.760851000000001</v>
      </c>
    </row>
    <row r="67" spans="2:20" x14ac:dyDescent="0.25">
      <c r="B67" s="88">
        <v>13280000000</v>
      </c>
      <c r="C67" s="88">
        <v>-8.0238961999999994</v>
      </c>
      <c r="D67" s="88">
        <v>-7.6980557000000003</v>
      </c>
      <c r="E67" s="88"/>
      <c r="F67" s="88"/>
      <c r="H67" s="6">
        <f t="shared" si="0"/>
        <v>14.08</v>
      </c>
      <c r="I67" s="98">
        <f>CLvsLO!H68</f>
        <v>-6.6000833999999999</v>
      </c>
      <c r="J67" s="6">
        <f t="shared" si="1"/>
        <v>-7.8513675000000003</v>
      </c>
      <c r="L67" s="88">
        <v>13280000000</v>
      </c>
      <c r="M67" s="88">
        <v>-8.9437999999999995</v>
      </c>
      <c r="N67" s="88">
        <v>-13.250211999999999</v>
      </c>
      <c r="O67" s="88"/>
      <c r="P67" s="88"/>
      <c r="R67" s="6">
        <f t="shared" si="2"/>
        <v>14.08</v>
      </c>
      <c r="S67" s="98">
        <f>CLvsLO!T68</f>
        <v>-7.7355900000000002</v>
      </c>
      <c r="T67" s="6">
        <f t="shared" si="3"/>
        <v>-11.95504</v>
      </c>
    </row>
    <row r="68" spans="2:20" x14ac:dyDescent="0.25">
      <c r="B68" s="88">
        <v>13440000000</v>
      </c>
      <c r="C68" s="88">
        <v>-8.0455512999999996</v>
      </c>
      <c r="D68" s="88">
        <v>-7.6154064999999997</v>
      </c>
      <c r="E68" s="88"/>
      <c r="F68" s="88"/>
      <c r="H68" s="6">
        <f t="shared" ref="H68:H131" si="4">B73/1000000000</f>
        <v>14.24</v>
      </c>
      <c r="I68" s="98">
        <f>CLvsLO!H69</f>
        <v>-6.7299581000000002</v>
      </c>
      <c r="J68" s="6">
        <f t="shared" ref="J68:J131" si="5">D73</f>
        <v>-7.6925349000000001</v>
      </c>
      <c r="L68" s="88">
        <v>13440000000</v>
      </c>
      <c r="M68" s="88">
        <v>-8.9696178</v>
      </c>
      <c r="N68" s="88">
        <v>-13.365905</v>
      </c>
      <c r="O68" s="88"/>
      <c r="P68" s="88"/>
      <c r="R68" s="6">
        <f t="shared" ref="R68:R131" si="6">L73/1000000000</f>
        <v>14.24</v>
      </c>
      <c r="S68" s="98">
        <f>CLvsLO!T69</f>
        <v>-7.8661665999999997</v>
      </c>
      <c r="T68" s="6">
        <f t="shared" ref="T68:T131" si="7">N73</f>
        <v>-11.343712</v>
      </c>
    </row>
    <row r="69" spans="2:20" x14ac:dyDescent="0.25">
      <c r="B69" s="88">
        <v>13600000000</v>
      </c>
      <c r="C69" s="88">
        <v>-8.0912552000000009</v>
      </c>
      <c r="D69" s="88">
        <v>-8.3180388999999995</v>
      </c>
      <c r="E69" s="88"/>
      <c r="F69" s="88"/>
      <c r="H69" s="6">
        <f t="shared" si="4"/>
        <v>14.4</v>
      </c>
      <c r="I69" s="98">
        <f>CLvsLO!H70</f>
        <v>-6.8587617999999999</v>
      </c>
      <c r="J69" s="6">
        <f t="shared" si="5"/>
        <v>-7.5559535000000002</v>
      </c>
      <c r="L69" s="88">
        <v>13600000000</v>
      </c>
      <c r="M69" s="88">
        <v>-9.0262928000000002</v>
      </c>
      <c r="N69" s="88">
        <v>-13.240038</v>
      </c>
      <c r="O69" s="88"/>
      <c r="P69" s="88"/>
      <c r="R69" s="6">
        <f t="shared" si="6"/>
        <v>14.4</v>
      </c>
      <c r="S69" s="98">
        <f>CLvsLO!T70</f>
        <v>-8.0129088999999993</v>
      </c>
      <c r="T69" s="6">
        <f t="shared" si="7"/>
        <v>-10.517880999999999</v>
      </c>
    </row>
    <row r="70" spans="2:20" x14ac:dyDescent="0.25">
      <c r="B70" s="88">
        <v>13760000000</v>
      </c>
      <c r="C70" s="88">
        <v>-8.1208381999999997</v>
      </c>
      <c r="D70" s="88">
        <v>-7.8807482999999996</v>
      </c>
      <c r="E70" s="88"/>
      <c r="F70" s="88"/>
      <c r="H70" s="6">
        <f t="shared" si="4"/>
        <v>14.56</v>
      </c>
      <c r="I70" s="98">
        <f>CLvsLO!H71</f>
        <v>-6.9470977999999999</v>
      </c>
      <c r="J70" s="6">
        <f t="shared" si="5"/>
        <v>-7.5401768999999996</v>
      </c>
      <c r="L70" s="88">
        <v>13760000000</v>
      </c>
      <c r="M70" s="88">
        <v>-9.0738344000000009</v>
      </c>
      <c r="N70" s="88">
        <v>-12.993031999999999</v>
      </c>
      <c r="O70" s="88"/>
      <c r="P70" s="88"/>
      <c r="R70" s="6">
        <f t="shared" si="6"/>
        <v>14.56</v>
      </c>
      <c r="S70" s="98">
        <f>CLvsLO!T71</f>
        <v>-8.1741085000000009</v>
      </c>
      <c r="T70" s="6">
        <f t="shared" si="7"/>
        <v>-9.9212092999999992</v>
      </c>
    </row>
    <row r="71" spans="2:20" x14ac:dyDescent="0.25">
      <c r="B71" s="88">
        <v>13920000000</v>
      </c>
      <c r="C71" s="88">
        <v>-8.1205406</v>
      </c>
      <c r="D71" s="88">
        <v>-8.3609361999999994</v>
      </c>
      <c r="E71" s="88"/>
      <c r="F71" s="88"/>
      <c r="H71" s="6">
        <f t="shared" si="4"/>
        <v>14.72</v>
      </c>
      <c r="I71" s="98">
        <f>CLvsLO!H72</f>
        <v>-6.9356049999999998</v>
      </c>
      <c r="J71" s="6">
        <f t="shared" si="5"/>
        <v>-7.5829186000000002</v>
      </c>
      <c r="L71" s="88">
        <v>13920000000</v>
      </c>
      <c r="M71" s="88">
        <v>-9.1284475</v>
      </c>
      <c r="N71" s="88">
        <v>-12.760851000000001</v>
      </c>
      <c r="O71" s="88"/>
      <c r="P71" s="88"/>
      <c r="R71" s="6">
        <f t="shared" si="6"/>
        <v>14.72</v>
      </c>
      <c r="S71" s="98">
        <f>CLvsLO!T72</f>
        <v>-8.2681561000000006</v>
      </c>
      <c r="T71" s="6">
        <f t="shared" si="7"/>
        <v>-9.2782392999999992</v>
      </c>
    </row>
    <row r="72" spans="2:20" x14ac:dyDescent="0.25">
      <c r="B72" s="88">
        <v>14080000000</v>
      </c>
      <c r="C72" s="88">
        <v>-8.1212215000000008</v>
      </c>
      <c r="D72" s="88">
        <v>-7.8513675000000003</v>
      </c>
      <c r="E72" s="88"/>
      <c r="F72" s="88"/>
      <c r="H72" s="6">
        <f t="shared" si="4"/>
        <v>14.88</v>
      </c>
      <c r="I72" s="98">
        <f>CLvsLO!H73</f>
        <v>-6.9763579</v>
      </c>
      <c r="J72" s="6">
        <f t="shared" si="5"/>
        <v>-7.6140108</v>
      </c>
      <c r="L72" s="88">
        <v>14080000000</v>
      </c>
      <c r="M72" s="88">
        <v>-9.1887226000000002</v>
      </c>
      <c r="N72" s="88">
        <v>-11.95504</v>
      </c>
      <c r="O72" s="88"/>
      <c r="P72" s="88"/>
      <c r="R72" s="6">
        <f t="shared" si="6"/>
        <v>14.88</v>
      </c>
      <c r="S72" s="98">
        <f>CLvsLO!T73</f>
        <v>-8.3394442000000009</v>
      </c>
      <c r="T72" s="6">
        <f t="shared" si="7"/>
        <v>-8.8633728000000005</v>
      </c>
    </row>
    <row r="73" spans="2:20" x14ac:dyDescent="0.25">
      <c r="B73" s="88">
        <v>14240000000</v>
      </c>
      <c r="C73" s="88">
        <v>-8.1103258</v>
      </c>
      <c r="D73" s="88">
        <v>-7.6925349000000001</v>
      </c>
      <c r="E73" s="88"/>
      <c r="F73" s="88"/>
      <c r="H73" s="6">
        <f t="shared" si="4"/>
        <v>15.04</v>
      </c>
      <c r="I73" s="98">
        <f>CLvsLO!H74</f>
        <v>-7.0297989999999997</v>
      </c>
      <c r="J73" s="6">
        <f t="shared" si="5"/>
        <v>-7.4649314999999996</v>
      </c>
      <c r="L73" s="88">
        <v>14240000000</v>
      </c>
      <c r="M73" s="88">
        <v>-9.2512559999999997</v>
      </c>
      <c r="N73" s="88">
        <v>-11.343712</v>
      </c>
      <c r="O73" s="88"/>
      <c r="P73" s="88"/>
      <c r="R73" s="6">
        <f t="shared" si="6"/>
        <v>15.04</v>
      </c>
      <c r="S73" s="98">
        <f>CLvsLO!T74</f>
        <v>-8.4418162999999993</v>
      </c>
      <c r="T73" s="6">
        <f t="shared" si="7"/>
        <v>-8.3374328999999996</v>
      </c>
    </row>
    <row r="74" spans="2:20" x14ac:dyDescent="0.25">
      <c r="B74" s="88">
        <v>14400000000</v>
      </c>
      <c r="C74" s="88">
        <v>-8.0888357000000006</v>
      </c>
      <c r="D74" s="88">
        <v>-7.5559535000000002</v>
      </c>
      <c r="E74" s="88"/>
      <c r="F74" s="88"/>
      <c r="H74" s="6">
        <f t="shared" si="4"/>
        <v>15.2</v>
      </c>
      <c r="I74" s="98">
        <f>CLvsLO!H75</f>
        <v>-6.9717674000000001</v>
      </c>
      <c r="J74" s="6">
        <f t="shared" si="5"/>
        <v>-7.9516149</v>
      </c>
      <c r="L74" s="88">
        <v>14400000000</v>
      </c>
      <c r="M74" s="88">
        <v>-9.3128957999999997</v>
      </c>
      <c r="N74" s="88">
        <v>-10.517880999999999</v>
      </c>
      <c r="O74" s="88"/>
      <c r="P74" s="88"/>
      <c r="R74" s="6">
        <f t="shared" si="6"/>
        <v>15.2</v>
      </c>
      <c r="S74" s="98">
        <f>CLvsLO!T75</f>
        <v>-8.4880276000000006</v>
      </c>
      <c r="T74" s="6">
        <f t="shared" si="7"/>
        <v>-8.1081819999999993</v>
      </c>
    </row>
    <row r="75" spans="2:20" x14ac:dyDescent="0.25">
      <c r="B75" s="88">
        <v>14560000000</v>
      </c>
      <c r="C75" s="88">
        <v>-8.0859404000000001</v>
      </c>
      <c r="D75" s="88">
        <v>-7.5401768999999996</v>
      </c>
      <c r="E75" s="88"/>
      <c r="F75" s="88"/>
      <c r="H75" s="6">
        <f t="shared" si="4"/>
        <v>15.36</v>
      </c>
      <c r="I75" s="98">
        <f>CLvsLO!H76</f>
        <v>-6.9331316999999997</v>
      </c>
      <c r="J75" s="6">
        <f t="shared" si="5"/>
        <v>-7.2101226</v>
      </c>
      <c r="L75" s="88">
        <v>14560000000</v>
      </c>
      <c r="M75" s="88">
        <v>-9.3871040000000008</v>
      </c>
      <c r="N75" s="88">
        <v>-9.9212092999999992</v>
      </c>
      <c r="O75" s="88"/>
      <c r="P75" s="88"/>
      <c r="R75" s="6">
        <f t="shared" si="6"/>
        <v>15.36</v>
      </c>
      <c r="S75" s="98">
        <f>CLvsLO!T76</f>
        <v>-8.5457602000000001</v>
      </c>
      <c r="T75" s="6">
        <f t="shared" si="7"/>
        <v>-7.7078018000000004</v>
      </c>
    </row>
    <row r="76" spans="2:20" x14ac:dyDescent="0.25">
      <c r="B76" s="88">
        <v>14720000000</v>
      </c>
      <c r="C76" s="88">
        <v>-8.0945167999999992</v>
      </c>
      <c r="D76" s="88">
        <v>-7.5829186000000002</v>
      </c>
      <c r="E76" s="88"/>
      <c r="F76" s="88"/>
      <c r="H76" s="6">
        <f t="shared" si="4"/>
        <v>15.52</v>
      </c>
      <c r="I76" s="98">
        <f>CLvsLO!H77</f>
        <v>-6.9294361999999996</v>
      </c>
      <c r="J76" s="6">
        <f t="shared" si="5"/>
        <v>-8.2254152000000005</v>
      </c>
      <c r="L76" s="88">
        <v>14720000000</v>
      </c>
      <c r="M76" s="88">
        <v>-9.4547013999999994</v>
      </c>
      <c r="N76" s="88">
        <v>-9.2782392999999992</v>
      </c>
      <c r="O76" s="88"/>
      <c r="P76" s="88"/>
      <c r="R76" s="6">
        <f t="shared" si="6"/>
        <v>15.52</v>
      </c>
      <c r="S76" s="98">
        <f>CLvsLO!T77</f>
        <v>-8.5925750999999995</v>
      </c>
      <c r="T76" s="6">
        <f t="shared" si="7"/>
        <v>-7.5793761999999996</v>
      </c>
    </row>
    <row r="77" spans="2:20" x14ac:dyDescent="0.25">
      <c r="B77" s="88">
        <v>14880000000</v>
      </c>
      <c r="C77" s="88">
        <v>-8.0963907000000006</v>
      </c>
      <c r="D77" s="88">
        <v>-7.6140108</v>
      </c>
      <c r="E77" s="88"/>
      <c r="F77" s="88"/>
      <c r="H77" s="6">
        <f t="shared" si="4"/>
        <v>15.68</v>
      </c>
      <c r="I77" s="98">
        <f>CLvsLO!H78</f>
        <v>-6.9010924999999999</v>
      </c>
      <c r="J77" s="6">
        <f t="shared" si="5"/>
        <v>-7.8711890999999996</v>
      </c>
      <c r="L77" s="88">
        <v>14880000000</v>
      </c>
      <c r="M77" s="88">
        <v>-9.5151567000000004</v>
      </c>
      <c r="N77" s="88">
        <v>-8.8633728000000005</v>
      </c>
      <c r="O77" s="88"/>
      <c r="P77" s="88"/>
      <c r="R77" s="6">
        <f t="shared" si="6"/>
        <v>15.68</v>
      </c>
      <c r="S77" s="98">
        <f>CLvsLO!T78</f>
        <v>-8.6288929000000003</v>
      </c>
      <c r="T77" s="6">
        <f t="shared" si="7"/>
        <v>-7.3460736000000004</v>
      </c>
    </row>
    <row r="78" spans="2:20" x14ac:dyDescent="0.25">
      <c r="B78" s="88">
        <v>15040000000</v>
      </c>
      <c r="C78" s="88">
        <v>-8.1096687000000003</v>
      </c>
      <c r="D78" s="88">
        <v>-7.4649314999999996</v>
      </c>
      <c r="E78" s="88"/>
      <c r="F78" s="88"/>
      <c r="H78" s="6">
        <f t="shared" si="4"/>
        <v>15.84</v>
      </c>
      <c r="I78" s="98">
        <f>CLvsLO!H79</f>
        <v>-6.8977842000000003</v>
      </c>
      <c r="J78" s="6">
        <f t="shared" si="5"/>
        <v>-8.1264906000000003</v>
      </c>
      <c r="L78" s="88">
        <v>15040000000</v>
      </c>
      <c r="M78" s="88">
        <v>-9.5673370000000002</v>
      </c>
      <c r="N78" s="88">
        <v>-8.3374328999999996</v>
      </c>
      <c r="O78" s="88"/>
      <c r="P78" s="88"/>
      <c r="R78" s="6">
        <f t="shared" si="6"/>
        <v>15.84</v>
      </c>
      <c r="S78" s="98">
        <f>CLvsLO!T79</f>
        <v>-8.6640605999999991</v>
      </c>
      <c r="T78" s="6">
        <f t="shared" si="7"/>
        <v>-7.2458210000000003</v>
      </c>
    </row>
    <row r="79" spans="2:20" x14ac:dyDescent="0.25">
      <c r="B79" s="88">
        <v>15200000000</v>
      </c>
      <c r="C79" s="88">
        <v>-8.1330174999999993</v>
      </c>
      <c r="D79" s="88">
        <v>-7.9516149</v>
      </c>
      <c r="E79" s="88"/>
      <c r="F79" s="88"/>
      <c r="H79" s="6">
        <f t="shared" si="4"/>
        <v>16</v>
      </c>
      <c r="I79" s="98">
        <f>CLvsLO!H80</f>
        <v>-6.9125142000000004</v>
      </c>
      <c r="J79" s="6">
        <f t="shared" si="5"/>
        <v>-9.0216770000000004</v>
      </c>
      <c r="L79" s="88">
        <v>15200000000</v>
      </c>
      <c r="M79" s="88">
        <v>-9.6071481999999992</v>
      </c>
      <c r="N79" s="88">
        <v>-8.1081819999999993</v>
      </c>
      <c r="O79" s="88"/>
      <c r="P79" s="88"/>
      <c r="R79" s="6">
        <f t="shared" si="6"/>
        <v>16</v>
      </c>
      <c r="S79" s="98">
        <f>CLvsLO!T80</f>
        <v>-8.6824101999999996</v>
      </c>
      <c r="T79" s="6">
        <f t="shared" si="7"/>
        <v>-7.2495265</v>
      </c>
    </row>
    <row r="80" spans="2:20" x14ac:dyDescent="0.25">
      <c r="B80" s="88">
        <v>15360000000</v>
      </c>
      <c r="C80" s="88">
        <v>-8.1685963000000008</v>
      </c>
      <c r="D80" s="88">
        <v>-7.2101226</v>
      </c>
      <c r="E80" s="88"/>
      <c r="F80" s="88"/>
      <c r="H80" s="6">
        <f t="shared" si="4"/>
        <v>16.16</v>
      </c>
      <c r="I80" s="98">
        <f>CLvsLO!H81</f>
        <v>-6.9210539000000004</v>
      </c>
      <c r="J80" s="6">
        <f t="shared" si="5"/>
        <v>-8.8727550999999991</v>
      </c>
      <c r="L80" s="88">
        <v>15360000000</v>
      </c>
      <c r="M80" s="88">
        <v>-9.6623944999999996</v>
      </c>
      <c r="N80" s="88">
        <v>-7.7078018000000004</v>
      </c>
      <c r="O80" s="88"/>
      <c r="P80" s="88"/>
      <c r="R80" s="6">
        <f t="shared" si="6"/>
        <v>16.16</v>
      </c>
      <c r="S80" s="98">
        <f>CLvsLO!T81</f>
        <v>-8.7313480000000006</v>
      </c>
      <c r="T80" s="6">
        <f t="shared" si="7"/>
        <v>-7.1270493999999998</v>
      </c>
    </row>
    <row r="81" spans="2:20" x14ac:dyDescent="0.25">
      <c r="B81" s="88">
        <v>15520000000</v>
      </c>
      <c r="C81" s="88">
        <v>-8.1921672999999995</v>
      </c>
      <c r="D81" s="88">
        <v>-8.2254152000000005</v>
      </c>
      <c r="E81" s="88"/>
      <c r="F81" s="88"/>
      <c r="H81" s="6">
        <f t="shared" si="4"/>
        <v>16.32</v>
      </c>
      <c r="I81" s="98">
        <f>CLvsLO!H82</f>
        <v>-6.9260073000000002</v>
      </c>
      <c r="J81" s="6">
        <f t="shared" si="5"/>
        <v>-9.2785434999999996</v>
      </c>
      <c r="L81" s="88">
        <v>15520000000</v>
      </c>
      <c r="M81" s="88">
        <v>-9.7000092999999996</v>
      </c>
      <c r="N81" s="88">
        <v>-7.5793761999999996</v>
      </c>
      <c r="O81" s="88"/>
      <c r="P81" s="88"/>
      <c r="R81" s="6">
        <f t="shared" si="6"/>
        <v>16.32</v>
      </c>
      <c r="S81" s="98">
        <f>CLvsLO!T82</f>
        <v>-8.7745657000000001</v>
      </c>
      <c r="T81" s="6">
        <f t="shared" si="7"/>
        <v>-7.1041635999999997</v>
      </c>
    </row>
    <row r="82" spans="2:20" x14ac:dyDescent="0.25">
      <c r="B82" s="88">
        <v>15680000000</v>
      </c>
      <c r="C82" s="88">
        <v>-8.1964854999999996</v>
      </c>
      <c r="D82" s="88">
        <v>-7.8711890999999996</v>
      </c>
      <c r="E82" s="88"/>
      <c r="F82" s="88"/>
      <c r="H82" s="6">
        <f t="shared" si="4"/>
        <v>16.48</v>
      </c>
      <c r="I82" s="98">
        <f>CLvsLO!H83</f>
        <v>-7.0103220999999998</v>
      </c>
      <c r="J82" s="6">
        <f t="shared" si="5"/>
        <v>-9.3933181999999995</v>
      </c>
      <c r="L82" s="88">
        <v>15680000000</v>
      </c>
      <c r="M82" s="88">
        <v>-9.7146196000000007</v>
      </c>
      <c r="N82" s="88">
        <v>-7.3460736000000004</v>
      </c>
      <c r="O82" s="88"/>
      <c r="P82" s="88"/>
      <c r="R82" s="6">
        <f t="shared" si="6"/>
        <v>16.48</v>
      </c>
      <c r="S82" s="98">
        <f>CLvsLO!T83</f>
        <v>-8.7523154999999999</v>
      </c>
      <c r="T82" s="6">
        <f t="shared" si="7"/>
        <v>-7.0846948999999997</v>
      </c>
    </row>
    <row r="83" spans="2:20" x14ac:dyDescent="0.25">
      <c r="B83" s="88">
        <v>15840000000</v>
      </c>
      <c r="C83" s="88">
        <v>-8.2153071999999998</v>
      </c>
      <c r="D83" s="88">
        <v>-8.1264906000000003</v>
      </c>
      <c r="E83" s="88"/>
      <c r="F83" s="88"/>
      <c r="H83" s="6">
        <f t="shared" si="4"/>
        <v>16.64</v>
      </c>
      <c r="I83" s="98">
        <f>CLvsLO!H84</f>
        <v>-7.0590204999999999</v>
      </c>
      <c r="J83" s="6">
        <f t="shared" si="5"/>
        <v>-9.5173216000000007</v>
      </c>
      <c r="L83" s="88">
        <v>15840000000</v>
      </c>
      <c r="M83" s="88">
        <v>-9.7571858999999996</v>
      </c>
      <c r="N83" s="88">
        <v>-7.2458210000000003</v>
      </c>
      <c r="O83" s="88"/>
      <c r="P83" s="88"/>
      <c r="R83" s="6">
        <f t="shared" si="6"/>
        <v>16.64</v>
      </c>
      <c r="S83" s="98">
        <f>CLvsLO!T84</f>
        <v>-8.7556095000000003</v>
      </c>
      <c r="T83" s="6">
        <f t="shared" si="7"/>
        <v>-7.0935378</v>
      </c>
    </row>
    <row r="84" spans="2:20" x14ac:dyDescent="0.25">
      <c r="B84" s="88">
        <v>16000000000</v>
      </c>
      <c r="C84" s="88">
        <v>-8.2248353999999999</v>
      </c>
      <c r="D84" s="88">
        <v>-9.0216770000000004</v>
      </c>
      <c r="E84" s="88"/>
      <c r="F84" s="88"/>
      <c r="H84" s="6">
        <f t="shared" si="4"/>
        <v>16.8</v>
      </c>
      <c r="I84" s="98">
        <f>CLvsLO!H85</f>
        <v>-7.0573578000000001</v>
      </c>
      <c r="J84" s="6">
        <f t="shared" si="5"/>
        <v>-9.7583465999999994</v>
      </c>
      <c r="L84" s="88">
        <v>16000000000</v>
      </c>
      <c r="M84" s="88">
        <v>-9.7946071999999997</v>
      </c>
      <c r="N84" s="88">
        <v>-7.2495265</v>
      </c>
      <c r="O84" s="88"/>
      <c r="P84" s="88"/>
      <c r="R84" s="6">
        <f t="shared" si="6"/>
        <v>16.8</v>
      </c>
      <c r="S84" s="98">
        <f>CLvsLO!T85</f>
        <v>-8.7427758999999998</v>
      </c>
      <c r="T84" s="6">
        <f t="shared" si="7"/>
        <v>-7.1037631000000001</v>
      </c>
    </row>
    <row r="85" spans="2:20" x14ac:dyDescent="0.25">
      <c r="B85" s="88">
        <v>16160000000</v>
      </c>
      <c r="C85" s="88">
        <v>-8.2366171000000001</v>
      </c>
      <c r="D85" s="88">
        <v>-8.8727550999999991</v>
      </c>
      <c r="E85" s="88"/>
      <c r="F85" s="88"/>
      <c r="H85" s="6">
        <f t="shared" si="4"/>
        <v>16.96</v>
      </c>
      <c r="I85" s="98">
        <f>CLvsLO!H86</f>
        <v>-7.0425357999999996</v>
      </c>
      <c r="J85" s="6">
        <f t="shared" si="5"/>
        <v>-9.4507914</v>
      </c>
      <c r="L85" s="88">
        <v>16160000000</v>
      </c>
      <c r="M85" s="88">
        <v>-9.8225279000000008</v>
      </c>
      <c r="N85" s="88">
        <v>-7.1270493999999998</v>
      </c>
      <c r="O85" s="88"/>
      <c r="P85" s="88"/>
      <c r="R85" s="6">
        <f t="shared" si="6"/>
        <v>16.96</v>
      </c>
      <c r="S85" s="98">
        <f>CLvsLO!T86</f>
        <v>-8.7393532</v>
      </c>
      <c r="T85" s="6">
        <f t="shared" si="7"/>
        <v>-7.0672183000000004</v>
      </c>
    </row>
    <row r="86" spans="2:20" x14ac:dyDescent="0.25">
      <c r="B86" s="88">
        <v>16320000000</v>
      </c>
      <c r="C86" s="88">
        <v>-8.2740563999999992</v>
      </c>
      <c r="D86" s="88">
        <v>-9.2785434999999996</v>
      </c>
      <c r="E86" s="88"/>
      <c r="F86" s="88"/>
      <c r="H86" s="6">
        <f t="shared" si="4"/>
        <v>17.12</v>
      </c>
      <c r="I86" s="98">
        <f>CLvsLO!H87</f>
        <v>-7.0224957000000003</v>
      </c>
      <c r="J86" s="6">
        <f t="shared" si="5"/>
        <v>-9.3084965000000004</v>
      </c>
      <c r="L86" s="88">
        <v>16320000000</v>
      </c>
      <c r="M86" s="88">
        <v>-9.8637314000000007</v>
      </c>
      <c r="N86" s="88">
        <v>-7.1041635999999997</v>
      </c>
      <c r="O86" s="88"/>
      <c r="P86" s="88"/>
      <c r="R86" s="6">
        <f t="shared" si="6"/>
        <v>17.12</v>
      </c>
      <c r="S86" s="98">
        <f>CLvsLO!T87</f>
        <v>-8.7273235000000007</v>
      </c>
      <c r="T86" s="6">
        <f t="shared" si="7"/>
        <v>-6.9657397000000003</v>
      </c>
    </row>
    <row r="87" spans="2:20" x14ac:dyDescent="0.25">
      <c r="B87" s="88">
        <v>16480000000</v>
      </c>
      <c r="C87" s="88">
        <v>-8.3423700000000007</v>
      </c>
      <c r="D87" s="88">
        <v>-9.3933181999999995</v>
      </c>
      <c r="E87" s="88"/>
      <c r="F87" s="88"/>
      <c r="H87" s="6">
        <f t="shared" si="4"/>
        <v>17.28</v>
      </c>
      <c r="I87" s="98">
        <f>CLvsLO!H88</f>
        <v>-7.0240606999999997</v>
      </c>
      <c r="J87" s="6">
        <f t="shared" si="5"/>
        <v>-9.3291673999999993</v>
      </c>
      <c r="L87" s="88">
        <v>16480000000</v>
      </c>
      <c r="M87" s="88">
        <v>-9.9342632000000002</v>
      </c>
      <c r="N87" s="88">
        <v>-7.0846948999999997</v>
      </c>
      <c r="O87" s="88"/>
      <c r="P87" s="88"/>
      <c r="R87" s="6">
        <f t="shared" si="6"/>
        <v>17.28</v>
      </c>
      <c r="S87" s="98">
        <f>CLvsLO!T88</f>
        <v>-8.7167349000000005</v>
      </c>
      <c r="T87" s="6">
        <f t="shared" si="7"/>
        <v>-7.1090812999999997</v>
      </c>
    </row>
    <row r="88" spans="2:20" x14ac:dyDescent="0.25">
      <c r="B88" s="88">
        <v>16640000000</v>
      </c>
      <c r="C88" s="88">
        <v>-8.3638496</v>
      </c>
      <c r="D88" s="88">
        <v>-9.5173216000000007</v>
      </c>
      <c r="E88" s="88"/>
      <c r="F88" s="88"/>
      <c r="H88" s="6">
        <f t="shared" si="4"/>
        <v>17.440000000000001</v>
      </c>
      <c r="I88" s="98">
        <f>CLvsLO!H89</f>
        <v>-7.0241752000000002</v>
      </c>
      <c r="J88" s="6">
        <f t="shared" si="5"/>
        <v>-8.1535559000000006</v>
      </c>
      <c r="L88" s="88">
        <v>16640000000</v>
      </c>
      <c r="M88" s="88">
        <v>-9.9624596000000007</v>
      </c>
      <c r="N88" s="88">
        <v>-7.0935378</v>
      </c>
      <c r="O88" s="88"/>
      <c r="P88" s="88"/>
      <c r="R88" s="6">
        <f t="shared" si="6"/>
        <v>17.440000000000001</v>
      </c>
      <c r="S88" s="98">
        <f>CLvsLO!T89</f>
        <v>-8.7010068999999994</v>
      </c>
      <c r="T88" s="6">
        <f t="shared" si="7"/>
        <v>-6.9168023999999999</v>
      </c>
    </row>
    <row r="89" spans="2:20" x14ac:dyDescent="0.25">
      <c r="B89" s="88">
        <v>16800000000</v>
      </c>
      <c r="C89" s="88">
        <v>-8.3854083999999993</v>
      </c>
      <c r="D89" s="88">
        <v>-9.7583465999999994</v>
      </c>
      <c r="E89" s="88"/>
      <c r="F89" s="88"/>
      <c r="H89" s="6">
        <f t="shared" si="4"/>
        <v>17.600000000000001</v>
      </c>
      <c r="I89" s="98">
        <f>CLvsLO!H90</f>
        <v>-6.9881544</v>
      </c>
      <c r="J89" s="6">
        <f t="shared" si="5"/>
        <v>-9.9312524999999994</v>
      </c>
      <c r="L89" s="88">
        <v>16800000000</v>
      </c>
      <c r="M89" s="88">
        <v>-9.9883375000000001</v>
      </c>
      <c r="N89" s="88">
        <v>-7.1037631000000001</v>
      </c>
      <c r="O89" s="88"/>
      <c r="P89" s="88"/>
      <c r="R89" s="6">
        <f t="shared" si="6"/>
        <v>17.600000000000001</v>
      </c>
      <c r="S89" s="98">
        <f>CLvsLO!T90</f>
        <v>-8.6702622999999992</v>
      </c>
      <c r="T89" s="6">
        <f t="shared" si="7"/>
        <v>-7.2568492999999998</v>
      </c>
    </row>
    <row r="90" spans="2:20" x14ac:dyDescent="0.25">
      <c r="B90" s="88">
        <v>16960000000</v>
      </c>
      <c r="C90" s="88">
        <v>-8.4163265000000003</v>
      </c>
      <c r="D90" s="88">
        <v>-9.4507914</v>
      </c>
      <c r="E90" s="88"/>
      <c r="F90" s="88"/>
      <c r="H90" s="6">
        <f t="shared" si="4"/>
        <v>17.760000000000002</v>
      </c>
      <c r="I90" s="98">
        <f>CLvsLO!H91</f>
        <v>-6.9923033999999999</v>
      </c>
      <c r="J90" s="6">
        <f t="shared" si="5"/>
        <v>-8.6735640000000007</v>
      </c>
      <c r="L90" s="88">
        <v>16960000000</v>
      </c>
      <c r="M90" s="88">
        <v>-10.019154</v>
      </c>
      <c r="N90" s="88">
        <v>-7.0672183000000004</v>
      </c>
      <c r="O90" s="88"/>
      <c r="P90" s="88"/>
      <c r="R90" s="6">
        <f t="shared" si="6"/>
        <v>17.760000000000002</v>
      </c>
      <c r="S90" s="98">
        <f>CLvsLO!T91</f>
        <v>-8.6257590999999998</v>
      </c>
      <c r="T90" s="6">
        <f t="shared" si="7"/>
        <v>-7.0490937000000002</v>
      </c>
    </row>
    <row r="91" spans="2:20" x14ac:dyDescent="0.25">
      <c r="B91" s="88">
        <v>17120000000</v>
      </c>
      <c r="C91" s="88">
        <v>-8.4454612999999998</v>
      </c>
      <c r="D91" s="88">
        <v>-9.3084965000000004</v>
      </c>
      <c r="E91" s="88"/>
      <c r="F91" s="88"/>
      <c r="H91" s="6">
        <f t="shared" si="4"/>
        <v>17.920000000000002</v>
      </c>
      <c r="I91" s="98">
        <f>CLvsLO!H92</f>
        <v>-6.9845033000000001</v>
      </c>
      <c r="J91" s="6">
        <f t="shared" si="5"/>
        <v>-9.8122349</v>
      </c>
      <c r="L91" s="88">
        <v>17120000000</v>
      </c>
      <c r="M91" s="88">
        <v>-10.055421000000001</v>
      </c>
      <c r="N91" s="88">
        <v>-6.9657397000000003</v>
      </c>
      <c r="O91" s="88"/>
      <c r="P91" s="88"/>
      <c r="R91" s="6">
        <f t="shared" si="6"/>
        <v>17.920000000000002</v>
      </c>
      <c r="S91" s="98">
        <f>CLvsLO!T92</f>
        <v>-8.6047706999999996</v>
      </c>
      <c r="T91" s="6">
        <f t="shared" si="7"/>
        <v>-7.4698725000000001</v>
      </c>
    </row>
    <row r="92" spans="2:20" x14ac:dyDescent="0.25">
      <c r="B92" s="88">
        <v>17280000000</v>
      </c>
      <c r="C92" s="88">
        <v>-8.4672651000000005</v>
      </c>
      <c r="D92" s="88">
        <v>-9.3291673999999993</v>
      </c>
      <c r="E92" s="88"/>
      <c r="F92" s="88"/>
      <c r="H92" s="6">
        <f t="shared" si="4"/>
        <v>18.079999999999998</v>
      </c>
      <c r="I92" s="98">
        <f>CLvsLO!H93</f>
        <v>-6.9443326000000001</v>
      </c>
      <c r="J92" s="6">
        <f t="shared" si="5"/>
        <v>-9.6956538999999999</v>
      </c>
      <c r="L92" s="88">
        <v>17280000000</v>
      </c>
      <c r="M92" s="88">
        <v>-10.077674999999999</v>
      </c>
      <c r="N92" s="88">
        <v>-7.1090812999999997</v>
      </c>
      <c r="O92" s="88"/>
      <c r="P92" s="88"/>
      <c r="R92" s="6">
        <f t="shared" si="6"/>
        <v>18.079999999999998</v>
      </c>
      <c r="S92" s="98">
        <f>CLvsLO!T93</f>
        <v>-8.5806369999999994</v>
      </c>
      <c r="T92" s="6">
        <f t="shared" si="7"/>
        <v>-7.4057592999999997</v>
      </c>
    </row>
    <row r="93" spans="2:20" x14ac:dyDescent="0.25">
      <c r="B93" s="88">
        <v>17440000000</v>
      </c>
      <c r="C93" s="88">
        <v>-8.5136804999999995</v>
      </c>
      <c r="D93" s="88">
        <v>-8.1535559000000006</v>
      </c>
      <c r="E93" s="88"/>
      <c r="F93" s="88"/>
      <c r="H93" s="6">
        <f t="shared" si="4"/>
        <v>18.239999999999998</v>
      </c>
      <c r="I93" s="98">
        <f>CLvsLO!H94</f>
        <v>-6.9201902999999998</v>
      </c>
      <c r="J93" s="6">
        <f t="shared" si="5"/>
        <v>-10.12158</v>
      </c>
      <c r="L93" s="88">
        <v>17440000000</v>
      </c>
      <c r="M93" s="88">
        <v>-10.12468</v>
      </c>
      <c r="N93" s="88">
        <v>-6.9168023999999999</v>
      </c>
      <c r="O93" s="88"/>
      <c r="P93" s="88"/>
      <c r="R93" s="6">
        <f t="shared" si="6"/>
        <v>18.239999999999998</v>
      </c>
      <c r="S93" s="98">
        <f>CLvsLO!T94</f>
        <v>-8.5394316000000003</v>
      </c>
      <c r="T93" s="6">
        <f t="shared" si="7"/>
        <v>-7.8427401000000003</v>
      </c>
    </row>
    <row r="94" spans="2:20" x14ac:dyDescent="0.25">
      <c r="B94" s="88">
        <v>17600000000</v>
      </c>
      <c r="C94" s="88">
        <v>-8.5552273000000003</v>
      </c>
      <c r="D94" s="88">
        <v>-9.9312524999999994</v>
      </c>
      <c r="E94" s="88"/>
      <c r="F94" s="88"/>
      <c r="H94" s="6">
        <f t="shared" si="4"/>
        <v>18.399999999999999</v>
      </c>
      <c r="I94" s="98">
        <f>CLvsLO!H95</f>
        <v>-6.9129772000000003</v>
      </c>
      <c r="J94" s="6">
        <f t="shared" si="5"/>
        <v>-10.302718</v>
      </c>
      <c r="L94" s="88">
        <v>17600000000</v>
      </c>
      <c r="M94" s="88">
        <v>-10.174458</v>
      </c>
      <c r="N94" s="88">
        <v>-7.2568492999999998</v>
      </c>
      <c r="O94" s="88"/>
      <c r="P94" s="88"/>
      <c r="R94" s="6">
        <f t="shared" si="6"/>
        <v>18.399999999999999</v>
      </c>
      <c r="S94" s="98">
        <f>CLvsLO!T95</f>
        <v>-8.5144739000000005</v>
      </c>
      <c r="T94" s="6">
        <f t="shared" si="7"/>
        <v>-7.9139175000000002</v>
      </c>
    </row>
    <row r="95" spans="2:20" x14ac:dyDescent="0.25">
      <c r="B95" s="88">
        <v>17760000000</v>
      </c>
      <c r="C95" s="88">
        <v>-8.5664701000000001</v>
      </c>
      <c r="D95" s="88">
        <v>-8.6735640000000007</v>
      </c>
      <c r="E95" s="88"/>
      <c r="F95" s="88"/>
      <c r="H95" s="6">
        <f t="shared" si="4"/>
        <v>18.559999999999999</v>
      </c>
      <c r="I95" s="98">
        <f>CLvsLO!H96</f>
        <v>-6.9153767000000004</v>
      </c>
      <c r="J95" s="6">
        <f t="shared" si="5"/>
        <v>-10.554997999999999</v>
      </c>
      <c r="L95" s="88">
        <v>17760000000</v>
      </c>
      <c r="M95" s="88">
        <v>-10.200047</v>
      </c>
      <c r="N95" s="88">
        <v>-7.0490937000000002</v>
      </c>
      <c r="O95" s="88"/>
      <c r="P95" s="88"/>
      <c r="R95" s="6">
        <f t="shared" si="6"/>
        <v>18.559999999999999</v>
      </c>
      <c r="S95" s="98">
        <f>CLvsLO!T96</f>
        <v>-8.4711341999999998</v>
      </c>
      <c r="T95" s="6">
        <f t="shared" si="7"/>
        <v>-8.2365540999999993</v>
      </c>
    </row>
    <row r="96" spans="2:20" x14ac:dyDescent="0.25">
      <c r="B96" s="88">
        <v>17920000000</v>
      </c>
      <c r="C96" s="88">
        <v>-8.5993080000000006</v>
      </c>
      <c r="D96" s="88">
        <v>-9.8122349</v>
      </c>
      <c r="E96" s="88"/>
      <c r="F96" s="88"/>
      <c r="H96" s="6">
        <f t="shared" si="4"/>
        <v>18.72</v>
      </c>
      <c r="I96" s="98">
        <f>CLvsLO!H97</f>
        <v>-6.9161992000000003</v>
      </c>
      <c r="J96" s="6">
        <f t="shared" si="5"/>
        <v>-10.625579999999999</v>
      </c>
      <c r="L96" s="88">
        <v>17920000000</v>
      </c>
      <c r="M96" s="88">
        <v>-10.239018</v>
      </c>
      <c r="N96" s="88">
        <v>-7.4698725000000001</v>
      </c>
      <c r="O96" s="88"/>
      <c r="P96" s="88"/>
      <c r="R96" s="6">
        <f t="shared" si="6"/>
        <v>18.72</v>
      </c>
      <c r="S96" s="98">
        <f>CLvsLO!T97</f>
        <v>-8.3942870999999997</v>
      </c>
      <c r="T96" s="6">
        <f t="shared" si="7"/>
        <v>-8.4707336000000009</v>
      </c>
    </row>
    <row r="97" spans="2:20" x14ac:dyDescent="0.25">
      <c r="B97" s="88">
        <v>18080000000</v>
      </c>
      <c r="C97" s="88">
        <v>-8.6389122</v>
      </c>
      <c r="D97" s="88">
        <v>-9.6956538999999999</v>
      </c>
      <c r="E97" s="88"/>
      <c r="F97" s="88"/>
      <c r="H97" s="6">
        <f t="shared" si="4"/>
        <v>18.88</v>
      </c>
      <c r="I97" s="98">
        <f>CLvsLO!H98</f>
        <v>-6.8868146000000001</v>
      </c>
      <c r="J97" s="6">
        <f t="shared" si="5"/>
        <v>-10.716856999999999</v>
      </c>
      <c r="L97" s="88">
        <v>18080000000</v>
      </c>
      <c r="M97" s="88">
        <v>-10.288421</v>
      </c>
      <c r="N97" s="88">
        <v>-7.4057592999999997</v>
      </c>
      <c r="O97" s="88"/>
      <c r="P97" s="88"/>
      <c r="R97" s="6">
        <f t="shared" si="6"/>
        <v>18.88</v>
      </c>
      <c r="S97" s="98">
        <f>CLvsLO!T98</f>
        <v>-8.3500948000000008</v>
      </c>
      <c r="T97" s="6">
        <f t="shared" si="7"/>
        <v>-8.7467175000000008</v>
      </c>
    </row>
    <row r="98" spans="2:20" x14ac:dyDescent="0.25">
      <c r="B98" s="88">
        <v>18240000000</v>
      </c>
      <c r="C98" s="88">
        <v>-8.6802711000000006</v>
      </c>
      <c r="D98" s="88">
        <v>-10.12158</v>
      </c>
      <c r="E98" s="88"/>
      <c r="F98" s="88"/>
      <c r="H98" s="6">
        <f t="shared" si="4"/>
        <v>19.04</v>
      </c>
      <c r="I98" s="98">
        <f>CLvsLO!H99</f>
        <v>-6.8891492000000003</v>
      </c>
      <c r="J98" s="6">
        <f t="shared" si="5"/>
        <v>-10.558477</v>
      </c>
      <c r="L98" s="88">
        <v>18240000000</v>
      </c>
      <c r="M98" s="88">
        <v>-10.330068000000001</v>
      </c>
      <c r="N98" s="88">
        <v>-7.8427401000000003</v>
      </c>
      <c r="O98" s="88"/>
      <c r="P98" s="88"/>
      <c r="R98" s="6">
        <f t="shared" si="6"/>
        <v>19.04</v>
      </c>
      <c r="S98" s="98">
        <f>CLvsLO!T99</f>
        <v>-8.3151474000000007</v>
      </c>
      <c r="T98" s="6">
        <f t="shared" si="7"/>
        <v>-8.8187952000000003</v>
      </c>
    </row>
    <row r="99" spans="2:20" x14ac:dyDescent="0.25">
      <c r="B99" s="88">
        <v>18400000000</v>
      </c>
      <c r="C99" s="88">
        <v>-8.7187538</v>
      </c>
      <c r="D99" s="88">
        <v>-10.302718</v>
      </c>
      <c r="E99" s="88"/>
      <c r="F99" s="88"/>
      <c r="H99" s="6">
        <f t="shared" si="4"/>
        <v>19.2</v>
      </c>
      <c r="I99" s="98">
        <f>CLvsLO!H100</f>
        <v>-6.8873867999999998</v>
      </c>
      <c r="J99" s="6">
        <f t="shared" si="5"/>
        <v>-10.471831</v>
      </c>
      <c r="L99" s="88">
        <v>18400000000</v>
      </c>
      <c r="M99" s="88">
        <v>-10.363841000000001</v>
      </c>
      <c r="N99" s="88">
        <v>-7.9139175000000002</v>
      </c>
      <c r="O99" s="88"/>
      <c r="P99" s="88"/>
      <c r="R99" s="6">
        <f t="shared" si="6"/>
        <v>19.2</v>
      </c>
      <c r="S99" s="98">
        <f>CLvsLO!T100</f>
        <v>-8.2827005000000007</v>
      </c>
      <c r="T99" s="6">
        <f t="shared" si="7"/>
        <v>-9.0617084999999999</v>
      </c>
    </row>
    <row r="100" spans="2:20" x14ac:dyDescent="0.25">
      <c r="B100" s="88">
        <v>18560000000</v>
      </c>
      <c r="C100" s="88">
        <v>-8.7569970999999995</v>
      </c>
      <c r="D100" s="88">
        <v>-10.554997999999999</v>
      </c>
      <c r="E100" s="88"/>
      <c r="F100" s="88"/>
      <c r="H100" s="6">
        <f t="shared" si="4"/>
        <v>19.36</v>
      </c>
      <c r="I100" s="98">
        <f>CLvsLO!H101</f>
        <v>-6.8889904</v>
      </c>
      <c r="J100" s="6">
        <f t="shared" si="5"/>
        <v>-9.7946910999999997</v>
      </c>
      <c r="L100" s="88">
        <v>18560000000</v>
      </c>
      <c r="M100" s="88">
        <v>-10.410722</v>
      </c>
      <c r="N100" s="88">
        <v>-8.2365540999999993</v>
      </c>
      <c r="O100" s="88"/>
      <c r="P100" s="88"/>
      <c r="R100" s="6">
        <f t="shared" si="6"/>
        <v>19.36</v>
      </c>
      <c r="S100" s="98">
        <f>CLvsLO!T101</f>
        <v>-8.2601700000000005</v>
      </c>
      <c r="T100" s="6">
        <f t="shared" si="7"/>
        <v>-8.9585161000000006</v>
      </c>
    </row>
    <row r="101" spans="2:20" x14ac:dyDescent="0.25">
      <c r="B101" s="88">
        <v>18720000000</v>
      </c>
      <c r="C101" s="88">
        <v>-8.7766991000000001</v>
      </c>
      <c r="D101" s="88">
        <v>-10.625579999999999</v>
      </c>
      <c r="E101" s="88"/>
      <c r="F101" s="88"/>
      <c r="H101" s="6">
        <f t="shared" si="4"/>
        <v>19.52</v>
      </c>
      <c r="I101" s="98">
        <f>CLvsLO!H102</f>
        <v>-6.9113816999999997</v>
      </c>
      <c r="J101" s="6">
        <f t="shared" si="5"/>
        <v>-10.078049999999999</v>
      </c>
      <c r="L101" s="88">
        <v>18720000000</v>
      </c>
      <c r="M101" s="88">
        <v>-10.43999</v>
      </c>
      <c r="N101" s="88">
        <v>-8.4707336000000009</v>
      </c>
      <c r="O101" s="88"/>
      <c r="P101" s="88"/>
      <c r="R101" s="6">
        <f t="shared" si="6"/>
        <v>19.52</v>
      </c>
      <c r="S101" s="98">
        <f>CLvsLO!T102</f>
        <v>-8.2097367999999999</v>
      </c>
      <c r="T101" s="6">
        <f t="shared" si="7"/>
        <v>-9.2056751000000006</v>
      </c>
    </row>
    <row r="102" spans="2:20" x14ac:dyDescent="0.25">
      <c r="B102" s="88">
        <v>18880000000</v>
      </c>
      <c r="C102" s="88">
        <v>-8.7919321000000004</v>
      </c>
      <c r="D102" s="88">
        <v>-10.716856999999999</v>
      </c>
      <c r="E102" s="88"/>
      <c r="F102" s="88"/>
      <c r="H102" s="6">
        <f t="shared" si="4"/>
        <v>19.68</v>
      </c>
      <c r="I102" s="98">
        <f>CLvsLO!H103</f>
        <v>-6.9234581000000004</v>
      </c>
      <c r="J102" s="6">
        <f t="shared" si="5"/>
        <v>-9.5960178000000003</v>
      </c>
      <c r="L102" s="88">
        <v>18880000000</v>
      </c>
      <c r="M102" s="88">
        <v>-10.454802000000001</v>
      </c>
      <c r="N102" s="88">
        <v>-8.7467175000000008</v>
      </c>
      <c r="O102" s="88"/>
      <c r="P102" s="88"/>
      <c r="R102" s="6">
        <f t="shared" si="6"/>
        <v>19.68</v>
      </c>
      <c r="S102" s="98">
        <f>CLvsLO!T103</f>
        <v>-8.1342315999999997</v>
      </c>
      <c r="T102" s="6">
        <f t="shared" si="7"/>
        <v>-9.3328714000000002</v>
      </c>
    </row>
    <row r="103" spans="2:20" x14ac:dyDescent="0.25">
      <c r="B103" s="88">
        <v>19040000000</v>
      </c>
      <c r="C103" s="88">
        <v>-8.8071756000000008</v>
      </c>
      <c r="D103" s="88">
        <v>-10.558477</v>
      </c>
      <c r="E103" s="88"/>
      <c r="F103" s="88"/>
      <c r="H103" s="6">
        <f t="shared" si="4"/>
        <v>19.84</v>
      </c>
      <c r="I103" s="98">
        <f>CLvsLO!H104</f>
        <v>-6.9335541999999997</v>
      </c>
      <c r="J103" s="6">
        <f t="shared" si="5"/>
        <v>-10.099367000000001</v>
      </c>
      <c r="L103" s="88">
        <v>19040000000</v>
      </c>
      <c r="M103" s="88">
        <v>-10.465525</v>
      </c>
      <c r="N103" s="88">
        <v>-8.8187952000000003</v>
      </c>
      <c r="O103" s="88"/>
      <c r="P103" s="88"/>
      <c r="R103" s="6">
        <f t="shared" si="6"/>
        <v>19.84</v>
      </c>
      <c r="S103" s="98">
        <f>CLvsLO!T104</f>
        <v>-8.0719727999999993</v>
      </c>
      <c r="T103" s="6">
        <f t="shared" si="7"/>
        <v>-9.9271574000000005</v>
      </c>
    </row>
    <row r="104" spans="2:20" x14ac:dyDescent="0.25">
      <c r="B104" s="88">
        <v>19200000000</v>
      </c>
      <c r="C104" s="88">
        <v>-8.8203297000000003</v>
      </c>
      <c r="D104" s="88">
        <v>-10.471831</v>
      </c>
      <c r="E104" s="88"/>
      <c r="F104" s="88"/>
      <c r="H104" s="6">
        <f t="shared" si="4"/>
        <v>20</v>
      </c>
      <c r="I104" s="98">
        <f>CLvsLO!H105</f>
        <v>-6.9771127999999996</v>
      </c>
      <c r="J104" s="6">
        <f t="shared" si="5"/>
        <v>-9.8678855999999993</v>
      </c>
      <c r="L104" s="88">
        <v>19200000000</v>
      </c>
      <c r="M104" s="88">
        <v>-10.468251</v>
      </c>
      <c r="N104" s="88">
        <v>-9.0617084999999999</v>
      </c>
      <c r="O104" s="88"/>
      <c r="P104" s="88"/>
      <c r="R104" s="6">
        <f t="shared" si="6"/>
        <v>20</v>
      </c>
      <c r="S104" s="98">
        <f>CLvsLO!T105</f>
        <v>-7.9262176000000002</v>
      </c>
      <c r="T104" s="6">
        <f t="shared" si="7"/>
        <v>-9.6566410000000005</v>
      </c>
    </row>
    <row r="105" spans="2:20" x14ac:dyDescent="0.25">
      <c r="B105" s="88">
        <v>19360000000</v>
      </c>
      <c r="C105" s="88">
        <v>-8.8246870000000008</v>
      </c>
      <c r="D105" s="88">
        <v>-9.7946910999999997</v>
      </c>
      <c r="E105" s="88"/>
      <c r="F105" s="88"/>
      <c r="H105" s="6">
        <f t="shared" si="4"/>
        <v>20.16</v>
      </c>
      <c r="I105" s="98">
        <f>CLvsLO!H106</f>
        <v>-7.0007763000000001</v>
      </c>
      <c r="J105" s="6">
        <f t="shared" si="5"/>
        <v>-10.693277</v>
      </c>
      <c r="L105" s="88">
        <v>19360000000</v>
      </c>
      <c r="M105" s="88">
        <v>-10.459739000000001</v>
      </c>
      <c r="N105" s="88">
        <v>-8.9585161000000006</v>
      </c>
      <c r="O105" s="88"/>
      <c r="P105" s="88"/>
      <c r="R105" s="6">
        <f t="shared" si="6"/>
        <v>20.16</v>
      </c>
      <c r="S105" s="98">
        <f>CLvsLO!T106</f>
        <v>-7.8129720999999996</v>
      </c>
      <c r="T105" s="6">
        <f t="shared" si="7"/>
        <v>-11.814560999999999</v>
      </c>
    </row>
    <row r="106" spans="2:20" x14ac:dyDescent="0.25">
      <c r="B106" s="88">
        <v>19520000000</v>
      </c>
      <c r="C106" s="88">
        <v>-8.8061419000000001</v>
      </c>
      <c r="D106" s="88">
        <v>-10.078049999999999</v>
      </c>
      <c r="E106" s="88"/>
      <c r="F106" s="88"/>
      <c r="H106" s="6">
        <f t="shared" si="4"/>
        <v>20.32</v>
      </c>
      <c r="I106" s="98">
        <f>CLvsLO!H107</f>
        <v>-6.9962282</v>
      </c>
      <c r="J106" s="6">
        <f t="shared" si="5"/>
        <v>-10.542748</v>
      </c>
      <c r="L106" s="88">
        <v>19520000000</v>
      </c>
      <c r="M106" s="88">
        <v>-10.440993000000001</v>
      </c>
      <c r="N106" s="88">
        <v>-9.2056751000000006</v>
      </c>
      <c r="O106" s="88"/>
      <c r="P106" s="88"/>
      <c r="R106" s="6">
        <f t="shared" si="6"/>
        <v>20.32</v>
      </c>
      <c r="S106" s="98">
        <f>CLvsLO!T107</f>
        <v>-7.7148452000000001</v>
      </c>
      <c r="T106" s="6">
        <f t="shared" si="7"/>
        <v>-11.847235</v>
      </c>
    </row>
    <row r="107" spans="2:20" x14ac:dyDescent="0.25">
      <c r="B107" s="88">
        <v>19680000000</v>
      </c>
      <c r="C107" s="88">
        <v>-8.7949780999999998</v>
      </c>
      <c r="D107" s="88">
        <v>-9.5960178000000003</v>
      </c>
      <c r="E107" s="88"/>
      <c r="F107" s="88"/>
      <c r="H107" s="6">
        <f t="shared" si="4"/>
        <v>20.48</v>
      </c>
      <c r="I107" s="98">
        <f>CLvsLO!H108</f>
        <v>-7.0051135999999996</v>
      </c>
      <c r="J107" s="6">
        <f t="shared" si="5"/>
        <v>-10.49048</v>
      </c>
      <c r="L107" s="88">
        <v>19680000000</v>
      </c>
      <c r="M107" s="88">
        <v>-10.431604999999999</v>
      </c>
      <c r="N107" s="88">
        <v>-9.3328714000000002</v>
      </c>
      <c r="O107" s="88"/>
      <c r="P107" s="88"/>
      <c r="R107" s="6">
        <f t="shared" si="6"/>
        <v>20.48</v>
      </c>
      <c r="S107" s="98">
        <f>CLvsLO!T108</f>
        <v>-7.6605296000000003</v>
      </c>
      <c r="T107" s="6">
        <f t="shared" si="7"/>
        <v>-12.199628000000001</v>
      </c>
    </row>
    <row r="108" spans="2:20" x14ac:dyDescent="0.25">
      <c r="B108" s="88">
        <v>19840000000</v>
      </c>
      <c r="C108" s="88">
        <v>-8.7927408000000007</v>
      </c>
      <c r="D108" s="88">
        <v>-10.099367000000001</v>
      </c>
      <c r="E108" s="88"/>
      <c r="F108" s="88"/>
      <c r="H108" s="6">
        <f t="shared" si="4"/>
        <v>20.64</v>
      </c>
      <c r="I108" s="98">
        <f>CLvsLO!H109</f>
        <v>-7.0077132999999998</v>
      </c>
      <c r="J108" s="6">
        <f t="shared" si="5"/>
        <v>-10.473186</v>
      </c>
      <c r="L108" s="88">
        <v>19840000000</v>
      </c>
      <c r="M108" s="88">
        <v>-10.431490999999999</v>
      </c>
      <c r="N108" s="88">
        <v>-9.9271574000000005</v>
      </c>
      <c r="O108" s="88"/>
      <c r="P108" s="88"/>
      <c r="R108" s="6">
        <f t="shared" si="6"/>
        <v>20.64</v>
      </c>
      <c r="S108" s="98">
        <f>CLvsLO!T109</f>
        <v>-7.6028285000000002</v>
      </c>
      <c r="T108" s="6">
        <f t="shared" si="7"/>
        <v>-12.622726999999999</v>
      </c>
    </row>
    <row r="109" spans="2:20" x14ac:dyDescent="0.25">
      <c r="B109" s="88">
        <v>20000000000</v>
      </c>
      <c r="C109" s="88">
        <v>-8.7964524999999991</v>
      </c>
      <c r="D109" s="88">
        <v>-9.8678855999999993</v>
      </c>
      <c r="E109" s="88"/>
      <c r="F109" s="88"/>
      <c r="H109" s="6">
        <f t="shared" si="4"/>
        <v>20.8</v>
      </c>
      <c r="I109" s="98">
        <f>CLvsLO!H110</f>
        <v>-7.0681434000000003</v>
      </c>
      <c r="J109" s="6">
        <f t="shared" si="5"/>
        <v>-10.563457</v>
      </c>
      <c r="L109" s="88">
        <v>20000000000</v>
      </c>
      <c r="M109" s="88">
        <v>-10.438734</v>
      </c>
      <c r="N109" s="88">
        <v>-9.6566410000000005</v>
      </c>
      <c r="O109" s="88"/>
      <c r="P109" s="88"/>
      <c r="R109" s="6">
        <f t="shared" si="6"/>
        <v>20.8</v>
      </c>
      <c r="S109" s="98">
        <f>CLvsLO!T110</f>
        <v>-7.5644764999999996</v>
      </c>
      <c r="T109" s="6">
        <f t="shared" si="7"/>
        <v>-13.004073</v>
      </c>
    </row>
    <row r="110" spans="2:20" x14ac:dyDescent="0.25">
      <c r="B110" s="88">
        <v>20160000000</v>
      </c>
      <c r="C110" s="88">
        <v>-8.8154448999999993</v>
      </c>
      <c r="D110" s="88">
        <v>-10.693277</v>
      </c>
      <c r="E110" s="88"/>
      <c r="F110" s="88"/>
      <c r="H110" s="6">
        <f t="shared" si="4"/>
        <v>20.96</v>
      </c>
      <c r="I110" s="98">
        <f>CLvsLO!H111</f>
        <v>-7.0719433</v>
      </c>
      <c r="J110" s="6">
        <f t="shared" si="5"/>
        <v>-10.687035</v>
      </c>
      <c r="L110" s="88">
        <v>20160000000</v>
      </c>
      <c r="M110" s="88">
        <v>-10.468628000000001</v>
      </c>
      <c r="N110" s="88">
        <v>-11.814560999999999</v>
      </c>
      <c r="O110" s="88"/>
      <c r="P110" s="88"/>
      <c r="R110" s="6">
        <f t="shared" si="6"/>
        <v>20.96</v>
      </c>
      <c r="S110" s="98">
        <f>CLvsLO!T111</f>
        <v>-7.5419245000000004</v>
      </c>
      <c r="T110" s="6">
        <f t="shared" si="7"/>
        <v>-13.636253</v>
      </c>
    </row>
    <row r="111" spans="2:20" x14ac:dyDescent="0.25">
      <c r="B111" s="88">
        <v>20320000000</v>
      </c>
      <c r="C111" s="88">
        <v>-8.8461437000000007</v>
      </c>
      <c r="D111" s="88">
        <v>-10.542748</v>
      </c>
      <c r="E111" s="88"/>
      <c r="F111" s="88"/>
      <c r="H111" s="6">
        <f t="shared" si="4"/>
        <v>21.12</v>
      </c>
      <c r="I111" s="98">
        <f>CLvsLO!H112</f>
        <v>-7.0197215000000002</v>
      </c>
      <c r="J111" s="6">
        <f t="shared" si="5"/>
        <v>-10.862088999999999</v>
      </c>
      <c r="L111" s="88">
        <v>20320000000</v>
      </c>
      <c r="M111" s="88">
        <v>-10.498182</v>
      </c>
      <c r="N111" s="88">
        <v>-11.847235</v>
      </c>
      <c r="O111" s="88"/>
      <c r="P111" s="88"/>
      <c r="R111" s="6">
        <f t="shared" si="6"/>
        <v>21.12</v>
      </c>
      <c r="S111" s="98">
        <f>CLvsLO!T112</f>
        <v>-7.5770873999999999</v>
      </c>
      <c r="T111" s="6">
        <f t="shared" si="7"/>
        <v>-14.090043</v>
      </c>
    </row>
    <row r="112" spans="2:20" x14ac:dyDescent="0.25">
      <c r="B112" s="88">
        <v>20480000000</v>
      </c>
      <c r="C112" s="88">
        <v>-8.8923626000000002</v>
      </c>
      <c r="D112" s="88">
        <v>-10.49048</v>
      </c>
      <c r="E112" s="88"/>
      <c r="F112" s="88"/>
      <c r="H112" s="6">
        <f t="shared" si="4"/>
        <v>21.28</v>
      </c>
      <c r="I112" s="98">
        <f>CLvsLO!H113</f>
        <v>-7.0077901000000002</v>
      </c>
      <c r="J112" s="6">
        <f t="shared" si="5"/>
        <v>-11.104596000000001</v>
      </c>
      <c r="L112" s="88">
        <v>20480000000</v>
      </c>
      <c r="M112" s="88">
        <v>-10.563553000000001</v>
      </c>
      <c r="N112" s="88">
        <v>-12.199628000000001</v>
      </c>
      <c r="O112" s="88"/>
      <c r="P112" s="88"/>
      <c r="R112" s="6">
        <f t="shared" si="6"/>
        <v>21.28</v>
      </c>
      <c r="S112" s="98">
        <f>CLvsLO!T113</f>
        <v>-7.6166339000000001</v>
      </c>
      <c r="T112" s="6">
        <f t="shared" si="7"/>
        <v>-14.632838</v>
      </c>
    </row>
    <row r="113" spans="2:20" x14ac:dyDescent="0.25">
      <c r="B113" s="88">
        <v>20640000000</v>
      </c>
      <c r="C113" s="88">
        <v>-8.9450921999999995</v>
      </c>
      <c r="D113" s="88">
        <v>-10.473186</v>
      </c>
      <c r="E113" s="88"/>
      <c r="F113" s="88"/>
      <c r="H113" s="6">
        <f t="shared" si="4"/>
        <v>21.44</v>
      </c>
      <c r="I113" s="98">
        <f>CLvsLO!H114</f>
        <v>-7.0119566999999998</v>
      </c>
      <c r="J113" s="6">
        <f t="shared" si="5"/>
        <v>-11.298645</v>
      </c>
      <c r="L113" s="88">
        <v>20640000000</v>
      </c>
      <c r="M113" s="88">
        <v>-10.607888000000001</v>
      </c>
      <c r="N113" s="88">
        <v>-12.622726999999999</v>
      </c>
      <c r="O113" s="88"/>
      <c r="P113" s="88"/>
      <c r="R113" s="6">
        <f t="shared" si="6"/>
        <v>21.44</v>
      </c>
      <c r="S113" s="98">
        <f>CLvsLO!T114</f>
        <v>-7.6589165000000001</v>
      </c>
      <c r="T113" s="6">
        <f t="shared" si="7"/>
        <v>-15.084963999999999</v>
      </c>
    </row>
    <row r="114" spans="2:20" x14ac:dyDescent="0.25">
      <c r="B114" s="88">
        <v>20800000000</v>
      </c>
      <c r="C114" s="88">
        <v>-8.9934320000000003</v>
      </c>
      <c r="D114" s="88">
        <v>-10.563457</v>
      </c>
      <c r="E114" s="88"/>
      <c r="F114" s="88"/>
      <c r="H114" s="6">
        <f t="shared" si="4"/>
        <v>21.6</v>
      </c>
      <c r="I114" s="98">
        <f>CLvsLO!H115</f>
        <v>-7.0369172000000004</v>
      </c>
      <c r="J114" s="6">
        <f t="shared" si="5"/>
        <v>-11.221666000000001</v>
      </c>
      <c r="L114" s="88">
        <v>20800000000</v>
      </c>
      <c r="M114" s="88">
        <v>-10.677110000000001</v>
      </c>
      <c r="N114" s="88">
        <v>-13.004073</v>
      </c>
      <c r="O114" s="88"/>
      <c r="P114" s="88"/>
      <c r="R114" s="6">
        <f t="shared" si="6"/>
        <v>21.6</v>
      </c>
      <c r="S114" s="98">
        <f>CLvsLO!T115</f>
        <v>-7.7315167999999996</v>
      </c>
      <c r="T114" s="6">
        <f t="shared" si="7"/>
        <v>-15.359401999999999</v>
      </c>
    </row>
    <row r="115" spans="2:20" x14ac:dyDescent="0.25">
      <c r="B115" s="88">
        <v>20960000000</v>
      </c>
      <c r="C115" s="88">
        <v>-9.0428885999999995</v>
      </c>
      <c r="D115" s="88">
        <v>-10.687035</v>
      </c>
      <c r="E115" s="88"/>
      <c r="F115" s="88"/>
      <c r="H115" s="6">
        <f t="shared" si="4"/>
        <v>21.76</v>
      </c>
      <c r="I115" s="98">
        <f>CLvsLO!H116</f>
        <v>-7.1096896999999997</v>
      </c>
      <c r="J115" s="6">
        <f t="shared" si="5"/>
        <v>-10.696463</v>
      </c>
      <c r="L115" s="88">
        <v>20960000000</v>
      </c>
      <c r="M115" s="88">
        <v>-10.710533</v>
      </c>
      <c r="N115" s="88">
        <v>-13.636253</v>
      </c>
      <c r="O115" s="88"/>
      <c r="P115" s="88"/>
      <c r="R115" s="6">
        <f t="shared" si="6"/>
        <v>21.76</v>
      </c>
      <c r="S115" s="98">
        <f>CLvsLO!T116</f>
        <v>-7.8299050000000001</v>
      </c>
      <c r="T115" s="6">
        <f t="shared" si="7"/>
        <v>-15.231361</v>
      </c>
    </row>
    <row r="116" spans="2:20" x14ac:dyDescent="0.25">
      <c r="B116" s="88">
        <v>21120000000</v>
      </c>
      <c r="C116" s="88">
        <v>-9.0761900000000004</v>
      </c>
      <c r="D116" s="88">
        <v>-10.862088999999999</v>
      </c>
      <c r="E116" s="88"/>
      <c r="F116" s="88"/>
      <c r="H116" s="6">
        <f t="shared" si="4"/>
        <v>21.92</v>
      </c>
      <c r="I116" s="98">
        <f>CLvsLO!H117</f>
        <v>-7.1658629999999999</v>
      </c>
      <c r="J116" s="6">
        <f t="shared" si="5"/>
        <v>-10.136021</v>
      </c>
      <c r="L116" s="88">
        <v>21120000000</v>
      </c>
      <c r="M116" s="88">
        <v>-10.749212999999999</v>
      </c>
      <c r="N116" s="88">
        <v>-14.090043</v>
      </c>
      <c r="O116" s="88"/>
      <c r="P116" s="88"/>
      <c r="R116" s="6">
        <f t="shared" si="6"/>
        <v>21.92</v>
      </c>
      <c r="S116" s="98">
        <f>CLvsLO!T117</f>
        <v>-7.9341454999999996</v>
      </c>
      <c r="T116" s="6">
        <f t="shared" si="7"/>
        <v>-14.497812</v>
      </c>
    </row>
    <row r="117" spans="2:20" x14ac:dyDescent="0.25">
      <c r="B117" s="88">
        <v>21280000000</v>
      </c>
      <c r="C117" s="88">
        <v>-9.0894250999999997</v>
      </c>
      <c r="D117" s="88">
        <v>-11.104596000000001</v>
      </c>
      <c r="E117" s="88"/>
      <c r="F117" s="88"/>
      <c r="H117" s="6">
        <f t="shared" si="4"/>
        <v>22.08</v>
      </c>
      <c r="I117" s="98">
        <f>CLvsLO!H118</f>
        <v>-7.2250838000000002</v>
      </c>
      <c r="J117" s="6">
        <f t="shared" si="5"/>
        <v>-9.6679621000000004</v>
      </c>
      <c r="L117" s="88">
        <v>21280000000</v>
      </c>
      <c r="M117" s="88">
        <v>-10.747477</v>
      </c>
      <c r="N117" s="88">
        <v>-14.632838</v>
      </c>
      <c r="O117" s="88"/>
      <c r="P117" s="88"/>
      <c r="R117" s="6">
        <f t="shared" si="6"/>
        <v>22.08</v>
      </c>
      <c r="S117" s="98">
        <f>CLvsLO!T118</f>
        <v>-7.9832109999999998</v>
      </c>
      <c r="T117" s="6">
        <f t="shared" si="7"/>
        <v>-13.700467</v>
      </c>
    </row>
    <row r="118" spans="2:20" x14ac:dyDescent="0.25">
      <c r="B118" s="88">
        <v>21440000000</v>
      </c>
      <c r="C118" s="88">
        <v>-9.1010475</v>
      </c>
      <c r="D118" s="88">
        <v>-11.298645</v>
      </c>
      <c r="E118" s="88"/>
      <c r="F118" s="88"/>
      <c r="H118" s="6">
        <f t="shared" si="4"/>
        <v>22.24</v>
      </c>
      <c r="I118" s="98">
        <f>CLvsLO!H119</f>
        <v>-7.3067780000000004</v>
      </c>
      <c r="J118" s="6">
        <f t="shared" si="5"/>
        <v>-9.2232952000000008</v>
      </c>
      <c r="L118" s="88">
        <v>21440000000</v>
      </c>
      <c r="M118" s="88">
        <v>-10.753876</v>
      </c>
      <c r="N118" s="88">
        <v>-15.084963999999999</v>
      </c>
      <c r="O118" s="88"/>
      <c r="P118" s="88"/>
      <c r="R118" s="6">
        <f t="shared" si="6"/>
        <v>22.24</v>
      </c>
      <c r="S118" s="98">
        <f>CLvsLO!T119</f>
        <v>-8.0582341999999993</v>
      </c>
      <c r="T118" s="6">
        <f t="shared" si="7"/>
        <v>-13.282461</v>
      </c>
    </row>
    <row r="119" spans="2:20" x14ac:dyDescent="0.25">
      <c r="B119" s="88">
        <v>21600000000</v>
      </c>
      <c r="C119" s="88">
        <v>-9.1189318000000004</v>
      </c>
      <c r="D119" s="88">
        <v>-11.221666000000001</v>
      </c>
      <c r="E119" s="88"/>
      <c r="F119" s="88"/>
      <c r="H119" s="6">
        <f t="shared" si="4"/>
        <v>22.4</v>
      </c>
      <c r="I119" s="98">
        <f>CLvsLO!H120</f>
        <v>-7.3665447000000004</v>
      </c>
      <c r="J119" s="6">
        <f t="shared" si="5"/>
        <v>-9.0514697999999996</v>
      </c>
      <c r="L119" s="88">
        <v>21600000000</v>
      </c>
      <c r="M119" s="88">
        <v>-10.758424</v>
      </c>
      <c r="N119" s="88">
        <v>-15.359401999999999</v>
      </c>
      <c r="O119" s="88"/>
      <c r="P119" s="88"/>
      <c r="R119" s="6">
        <f t="shared" si="6"/>
        <v>22.4</v>
      </c>
      <c r="S119" s="98">
        <f>CLvsLO!T120</f>
        <v>-8.2429456999999999</v>
      </c>
      <c r="T119" s="6">
        <f t="shared" si="7"/>
        <v>-13.033391</v>
      </c>
    </row>
    <row r="120" spans="2:20" x14ac:dyDescent="0.25">
      <c r="B120" s="88">
        <v>21760000000</v>
      </c>
      <c r="C120" s="88">
        <v>-9.1215849000000002</v>
      </c>
      <c r="D120" s="88">
        <v>-10.696463</v>
      </c>
      <c r="E120" s="88"/>
      <c r="F120" s="88"/>
      <c r="H120" s="6">
        <f t="shared" si="4"/>
        <v>22.56</v>
      </c>
      <c r="I120" s="98">
        <f>CLvsLO!H121</f>
        <v>-7.4805764999999997</v>
      </c>
      <c r="J120" s="6">
        <f t="shared" si="5"/>
        <v>-8.8294648999999996</v>
      </c>
      <c r="L120" s="88">
        <v>21760000000</v>
      </c>
      <c r="M120" s="88">
        <v>-10.750823</v>
      </c>
      <c r="N120" s="88">
        <v>-15.231361</v>
      </c>
      <c r="O120" s="88"/>
      <c r="P120" s="88"/>
      <c r="R120" s="6">
        <f t="shared" si="6"/>
        <v>22.56</v>
      </c>
      <c r="S120" s="98">
        <f>CLvsLO!T121</f>
        <v>-8.4042416000000006</v>
      </c>
      <c r="T120" s="6">
        <f t="shared" si="7"/>
        <v>-12.607672000000001</v>
      </c>
    </row>
    <row r="121" spans="2:20" x14ac:dyDescent="0.25">
      <c r="B121" s="88">
        <v>21920000000</v>
      </c>
      <c r="C121" s="88">
        <v>-9.1208066999999993</v>
      </c>
      <c r="D121" s="88">
        <v>-10.136021</v>
      </c>
      <c r="E121" s="88"/>
      <c r="F121" s="88"/>
      <c r="H121" s="6">
        <f t="shared" si="4"/>
        <v>22.72</v>
      </c>
      <c r="I121" s="98">
        <f>CLvsLO!H122</f>
        <v>-7.5519071000000002</v>
      </c>
      <c r="J121" s="6">
        <f t="shared" si="5"/>
        <v>-8.6084975999999997</v>
      </c>
      <c r="L121" s="88">
        <v>21920000000</v>
      </c>
      <c r="M121" s="88">
        <v>-10.734690000000001</v>
      </c>
      <c r="N121" s="88">
        <v>-14.497812</v>
      </c>
      <c r="O121" s="88"/>
      <c r="P121" s="88"/>
      <c r="R121" s="6">
        <f t="shared" si="6"/>
        <v>22.72</v>
      </c>
      <c r="S121" s="98">
        <f>CLvsLO!T122</f>
        <v>-8.5547819</v>
      </c>
      <c r="T121" s="6">
        <f t="shared" si="7"/>
        <v>-11.865308000000001</v>
      </c>
    </row>
    <row r="122" spans="2:20" x14ac:dyDescent="0.25">
      <c r="B122" s="88">
        <v>22080000000</v>
      </c>
      <c r="C122" s="88">
        <v>-9.1236581999999995</v>
      </c>
      <c r="D122" s="88">
        <v>-9.6679621000000004</v>
      </c>
      <c r="E122" s="88"/>
      <c r="F122" s="88"/>
      <c r="H122" s="6">
        <f t="shared" si="4"/>
        <v>22.88</v>
      </c>
      <c r="I122" s="98">
        <f>CLvsLO!H123</f>
        <v>-7.6612701000000003</v>
      </c>
      <c r="J122" s="6">
        <f t="shared" si="5"/>
        <v>-8.1617087999999995</v>
      </c>
      <c r="L122" s="88">
        <v>22080000000</v>
      </c>
      <c r="M122" s="88">
        <v>-10.727964</v>
      </c>
      <c r="N122" s="88">
        <v>-13.700467</v>
      </c>
      <c r="O122" s="88"/>
      <c r="P122" s="88"/>
      <c r="R122" s="6">
        <f t="shared" si="6"/>
        <v>22.88</v>
      </c>
      <c r="S122" s="98">
        <f>CLvsLO!T123</f>
        <v>-8.6970100000000006</v>
      </c>
      <c r="T122" s="6">
        <f t="shared" si="7"/>
        <v>-11.211321</v>
      </c>
    </row>
    <row r="123" spans="2:20" x14ac:dyDescent="0.25">
      <c r="B123" s="88">
        <v>22240000000</v>
      </c>
      <c r="C123" s="88">
        <v>-9.0990391000000006</v>
      </c>
      <c r="D123" s="88">
        <v>-9.2232952000000008</v>
      </c>
      <c r="E123" s="88"/>
      <c r="F123" s="88"/>
      <c r="H123" s="6">
        <f t="shared" si="4"/>
        <v>23.04</v>
      </c>
      <c r="I123" s="98">
        <f>CLvsLO!H124</f>
        <v>-7.6685705000000004</v>
      </c>
      <c r="J123" s="6">
        <f t="shared" si="5"/>
        <v>-8.0747537999999999</v>
      </c>
      <c r="L123" s="88">
        <v>22240000000</v>
      </c>
      <c r="M123" s="88">
        <v>-10.709453999999999</v>
      </c>
      <c r="N123" s="88">
        <v>-13.282461</v>
      </c>
      <c r="O123" s="88"/>
      <c r="P123" s="88"/>
      <c r="R123" s="6">
        <f t="shared" si="6"/>
        <v>23.04</v>
      </c>
      <c r="S123" s="98">
        <f>CLvsLO!T124</f>
        <v>-8.7728701000000004</v>
      </c>
      <c r="T123" s="6">
        <f t="shared" si="7"/>
        <v>-10.587906</v>
      </c>
    </row>
    <row r="124" spans="2:20" x14ac:dyDescent="0.25">
      <c r="B124" s="88">
        <v>22400000000</v>
      </c>
      <c r="C124" s="88">
        <v>-9.0873250999999993</v>
      </c>
      <c r="D124" s="88">
        <v>-9.0514697999999996</v>
      </c>
      <c r="E124" s="88"/>
      <c r="F124" s="88"/>
      <c r="H124" s="6">
        <f t="shared" si="4"/>
        <v>23.2</v>
      </c>
      <c r="I124" s="98">
        <f>CLvsLO!H125</f>
        <v>-7.6665105999999996</v>
      </c>
      <c r="J124" s="6">
        <f t="shared" si="5"/>
        <v>-8.1246691000000002</v>
      </c>
      <c r="L124" s="88">
        <v>22400000000</v>
      </c>
      <c r="M124" s="88">
        <v>-10.684554</v>
      </c>
      <c r="N124" s="88">
        <v>-13.033391</v>
      </c>
      <c r="O124" s="88"/>
      <c r="P124" s="88"/>
      <c r="R124" s="6">
        <f t="shared" si="6"/>
        <v>23.2</v>
      </c>
      <c r="S124" s="98">
        <f>CLvsLO!T125</f>
        <v>-8.8473424999999999</v>
      </c>
      <c r="T124" s="6">
        <f t="shared" si="7"/>
        <v>-10.100206999999999</v>
      </c>
    </row>
    <row r="125" spans="2:20" x14ac:dyDescent="0.25">
      <c r="B125" s="88">
        <v>22560000000</v>
      </c>
      <c r="C125" s="88">
        <v>-9.0892123999999992</v>
      </c>
      <c r="D125" s="88">
        <v>-8.8294648999999996</v>
      </c>
      <c r="E125" s="88"/>
      <c r="F125" s="88"/>
      <c r="H125" s="6">
        <f t="shared" si="4"/>
        <v>23.36</v>
      </c>
      <c r="I125" s="98">
        <f>CLvsLO!H126</f>
        <v>-7.6295295000000003</v>
      </c>
      <c r="J125" s="6">
        <f t="shared" si="5"/>
        <v>-8.0401936000000003</v>
      </c>
      <c r="L125" s="88">
        <v>22560000000</v>
      </c>
      <c r="M125" s="88">
        <v>-10.695111000000001</v>
      </c>
      <c r="N125" s="88">
        <v>-12.607672000000001</v>
      </c>
      <c r="O125" s="88"/>
      <c r="P125" s="88"/>
      <c r="R125" s="6">
        <f t="shared" si="6"/>
        <v>23.36</v>
      </c>
      <c r="S125" s="98">
        <f>CLvsLO!T126</f>
        <v>-8.8373594000000004</v>
      </c>
      <c r="T125" s="6">
        <f t="shared" si="7"/>
        <v>-9.6080045999999992</v>
      </c>
    </row>
    <row r="126" spans="2:20" x14ac:dyDescent="0.25">
      <c r="B126" s="88">
        <v>22720000000</v>
      </c>
      <c r="C126" s="88">
        <v>-9.0832671999999999</v>
      </c>
      <c r="D126" s="88">
        <v>-8.6084975999999997</v>
      </c>
      <c r="E126" s="88"/>
      <c r="F126" s="88"/>
      <c r="H126" s="6">
        <f t="shared" si="4"/>
        <v>23.52</v>
      </c>
      <c r="I126" s="98">
        <f>CLvsLO!H127</f>
        <v>-7.6017966000000001</v>
      </c>
      <c r="J126" s="6">
        <f t="shared" si="5"/>
        <v>-8.1128053999999992</v>
      </c>
      <c r="L126" s="88">
        <v>22720000000</v>
      </c>
      <c r="M126" s="88">
        <v>-10.677453</v>
      </c>
      <c r="N126" s="88">
        <v>-11.865308000000001</v>
      </c>
      <c r="O126" s="88"/>
      <c r="P126" s="88"/>
      <c r="R126" s="6">
        <f t="shared" si="6"/>
        <v>23.52</v>
      </c>
      <c r="S126" s="98">
        <f>CLvsLO!T127</f>
        <v>-8.8440256000000002</v>
      </c>
      <c r="T126" s="6">
        <f t="shared" si="7"/>
        <v>-9.1285685999999995</v>
      </c>
    </row>
    <row r="127" spans="2:20" x14ac:dyDescent="0.25">
      <c r="B127" s="88">
        <v>22880000000</v>
      </c>
      <c r="C127" s="88">
        <v>-9.0745497000000004</v>
      </c>
      <c r="D127" s="88">
        <v>-8.1617087999999995</v>
      </c>
      <c r="E127" s="88"/>
      <c r="F127" s="88"/>
      <c r="H127" s="6">
        <f t="shared" si="4"/>
        <v>23.68</v>
      </c>
      <c r="I127" s="98">
        <f>CLvsLO!H128</f>
        <v>-7.5414944000000004</v>
      </c>
      <c r="J127" s="6">
        <f t="shared" si="5"/>
        <v>-8.2933474</v>
      </c>
      <c r="L127" s="88">
        <v>22880000000</v>
      </c>
      <c r="M127" s="88">
        <v>-10.661144999999999</v>
      </c>
      <c r="N127" s="88">
        <v>-11.211321</v>
      </c>
      <c r="O127" s="88"/>
      <c r="P127" s="88"/>
      <c r="R127" s="6">
        <f t="shared" si="6"/>
        <v>23.68</v>
      </c>
      <c r="S127" s="98">
        <f>CLvsLO!T128</f>
        <v>-8.8443565</v>
      </c>
      <c r="T127" s="6">
        <f t="shared" si="7"/>
        <v>-8.7866163000000004</v>
      </c>
    </row>
    <row r="128" spans="2:20" x14ac:dyDescent="0.25">
      <c r="B128" s="88">
        <v>23040000000</v>
      </c>
      <c r="C128" s="88">
        <v>-9.0665197000000006</v>
      </c>
      <c r="D128" s="88">
        <v>-8.0747537999999999</v>
      </c>
      <c r="E128" s="88"/>
      <c r="F128" s="88"/>
      <c r="H128" s="6">
        <f t="shared" si="4"/>
        <v>23.84</v>
      </c>
      <c r="I128" s="98">
        <f>CLvsLO!H129</f>
        <v>-7.5215693000000003</v>
      </c>
      <c r="J128" s="6">
        <f t="shared" si="5"/>
        <v>-8.4673414000000005</v>
      </c>
      <c r="L128" s="88">
        <v>23040000000</v>
      </c>
      <c r="M128" s="88">
        <v>-10.642427</v>
      </c>
      <c r="N128" s="88">
        <v>-10.587906</v>
      </c>
      <c r="O128" s="88"/>
      <c r="P128" s="88"/>
      <c r="R128" s="6">
        <f t="shared" si="6"/>
        <v>23.84</v>
      </c>
      <c r="S128" s="98">
        <f>CLvsLO!T129</f>
        <v>-8.8993138999999992</v>
      </c>
      <c r="T128" s="6">
        <f t="shared" si="7"/>
        <v>-8.5817080000000008</v>
      </c>
    </row>
    <row r="129" spans="2:20" x14ac:dyDescent="0.25">
      <c r="B129" s="88">
        <v>23200000000</v>
      </c>
      <c r="C129" s="88">
        <v>-9.0525559999999992</v>
      </c>
      <c r="D129" s="88">
        <v>-8.1246691000000002</v>
      </c>
      <c r="E129" s="88"/>
      <c r="F129" s="88"/>
      <c r="H129" s="6">
        <f t="shared" si="4"/>
        <v>24</v>
      </c>
      <c r="I129" s="98">
        <f>CLvsLO!H130</f>
        <v>-7.4899683000000001</v>
      </c>
      <c r="J129" s="6">
        <f t="shared" si="5"/>
        <v>-8.7598152000000002</v>
      </c>
      <c r="L129" s="88">
        <v>23200000000</v>
      </c>
      <c r="M129" s="88">
        <v>-10.632122000000001</v>
      </c>
      <c r="N129" s="88">
        <v>-10.100206999999999</v>
      </c>
      <c r="O129" s="88"/>
      <c r="P129" s="88"/>
      <c r="R129" s="6">
        <f t="shared" si="6"/>
        <v>24</v>
      </c>
      <c r="S129" s="98">
        <f>CLvsLO!T130</f>
        <v>-8.9223061000000001</v>
      </c>
      <c r="T129" s="6">
        <f t="shared" si="7"/>
        <v>-8.3354625999999996</v>
      </c>
    </row>
    <row r="130" spans="2:20" x14ac:dyDescent="0.25">
      <c r="B130" s="88">
        <v>23360000000</v>
      </c>
      <c r="C130" s="88">
        <v>-9.0445805000000004</v>
      </c>
      <c r="D130" s="88">
        <v>-8.0401936000000003</v>
      </c>
      <c r="E130" s="88"/>
      <c r="F130" s="88"/>
      <c r="H130" s="6">
        <f t="shared" si="4"/>
        <v>24.16</v>
      </c>
      <c r="I130" s="98">
        <f>CLvsLO!H131</f>
        <v>-7.4830122000000001</v>
      </c>
      <c r="J130" s="6">
        <f t="shared" si="5"/>
        <v>-9.0029296999999993</v>
      </c>
      <c r="L130" s="88">
        <v>23360000000</v>
      </c>
      <c r="M130" s="88">
        <v>-10.607120999999999</v>
      </c>
      <c r="N130" s="88">
        <v>-9.6080045999999992</v>
      </c>
      <c r="O130" s="88"/>
      <c r="P130" s="88"/>
      <c r="R130" s="6">
        <f t="shared" si="6"/>
        <v>24.16</v>
      </c>
      <c r="S130" s="98">
        <f>CLvsLO!T131</f>
        <v>-8.9469414</v>
      </c>
      <c r="T130" s="6">
        <f t="shared" si="7"/>
        <v>-8.1176394999999992</v>
      </c>
    </row>
    <row r="131" spans="2:20" x14ac:dyDescent="0.25">
      <c r="B131" s="88">
        <v>23520000000</v>
      </c>
      <c r="C131" s="88">
        <v>-9.0646439000000001</v>
      </c>
      <c r="D131" s="88">
        <v>-8.1128053999999992</v>
      </c>
      <c r="E131" s="88"/>
      <c r="F131" s="88"/>
      <c r="H131" s="6">
        <f t="shared" si="4"/>
        <v>24.32</v>
      </c>
      <c r="I131" s="98">
        <f>CLvsLO!H132</f>
        <v>-7.4696927000000004</v>
      </c>
      <c r="J131" s="6">
        <f t="shared" si="5"/>
        <v>-9.2658634000000006</v>
      </c>
      <c r="L131" s="88">
        <v>23520000000</v>
      </c>
      <c r="M131" s="88">
        <v>-10.619168999999999</v>
      </c>
      <c r="N131" s="88">
        <v>-9.1285685999999995</v>
      </c>
      <c r="O131" s="88"/>
      <c r="P131" s="88"/>
      <c r="R131" s="6">
        <f t="shared" si="6"/>
        <v>24.32</v>
      </c>
      <c r="S131" s="98">
        <f>CLvsLO!T132</f>
        <v>-8.9741526</v>
      </c>
      <c r="T131" s="6">
        <f t="shared" si="7"/>
        <v>-7.9482435999999996</v>
      </c>
    </row>
    <row r="132" spans="2:20" x14ac:dyDescent="0.25">
      <c r="B132" s="88">
        <v>23680000000</v>
      </c>
      <c r="C132" s="88">
        <v>-9.0698823999999991</v>
      </c>
      <c r="D132" s="88">
        <v>-8.2933474</v>
      </c>
      <c r="E132" s="88"/>
      <c r="F132" s="88"/>
      <c r="H132" s="6">
        <f t="shared" ref="H132:H195" si="8">B137/1000000000</f>
        <v>24.48</v>
      </c>
      <c r="I132" s="98">
        <f>CLvsLO!H133</f>
        <v>-7.4473896000000002</v>
      </c>
      <c r="J132" s="6">
        <f t="shared" ref="J132:J195" si="9">D137</f>
        <v>-9.6779633</v>
      </c>
      <c r="L132" s="88">
        <v>23680000000</v>
      </c>
      <c r="M132" s="88">
        <v>-10.613761999999999</v>
      </c>
      <c r="N132" s="88">
        <v>-8.7866163000000004</v>
      </c>
      <c r="O132" s="88"/>
      <c r="P132" s="88"/>
      <c r="R132" s="6">
        <f t="shared" ref="R132:R195" si="10">L137/1000000000</f>
        <v>24.48</v>
      </c>
      <c r="S132" s="98">
        <f>CLvsLO!T133</f>
        <v>-8.9769030000000001</v>
      </c>
      <c r="T132" s="6">
        <f t="shared" ref="T132:T195" si="11">N137</f>
        <v>-7.7550224999999999</v>
      </c>
    </row>
    <row r="133" spans="2:20" x14ac:dyDescent="0.25">
      <c r="B133" s="88">
        <v>23840000000</v>
      </c>
      <c r="C133" s="88">
        <v>-9.0767936999999996</v>
      </c>
      <c r="D133" s="88">
        <v>-8.4673414000000005</v>
      </c>
      <c r="E133" s="88"/>
      <c r="F133" s="88"/>
      <c r="H133" s="6">
        <f t="shared" si="8"/>
        <v>24.64</v>
      </c>
      <c r="I133" s="98">
        <f>CLvsLO!H134</f>
        <v>-7.44238</v>
      </c>
      <c r="J133" s="6">
        <f t="shared" si="9"/>
        <v>-9.7863130999999992</v>
      </c>
      <c r="L133" s="88">
        <v>23840000000</v>
      </c>
      <c r="M133" s="88">
        <v>-10.600745</v>
      </c>
      <c r="N133" s="88">
        <v>-8.5817080000000008</v>
      </c>
      <c r="O133" s="88"/>
      <c r="P133" s="88"/>
      <c r="R133" s="6">
        <f t="shared" si="10"/>
        <v>24.64</v>
      </c>
      <c r="S133" s="98">
        <f>CLvsLO!T134</f>
        <v>-9.0508822999999996</v>
      </c>
      <c r="T133" s="6">
        <f t="shared" si="11"/>
        <v>-7.5352807000000004</v>
      </c>
    </row>
    <row r="134" spans="2:20" x14ac:dyDescent="0.25">
      <c r="B134" s="88">
        <v>24000000000</v>
      </c>
      <c r="C134" s="88">
        <v>-9.0806093000000008</v>
      </c>
      <c r="D134" s="88">
        <v>-8.7598152000000002</v>
      </c>
      <c r="E134" s="88"/>
      <c r="F134" s="88"/>
      <c r="H134" s="6">
        <f t="shared" si="8"/>
        <v>24.8</v>
      </c>
      <c r="I134" s="98">
        <f>CLvsLO!H135</f>
        <v>-7.4571494999999999</v>
      </c>
      <c r="J134" s="6">
        <f t="shared" si="9"/>
        <v>-9.9750394999999994</v>
      </c>
      <c r="L134" s="88">
        <v>24000000000</v>
      </c>
      <c r="M134" s="88">
        <v>-10.578872</v>
      </c>
      <c r="N134" s="88">
        <v>-8.3354625999999996</v>
      </c>
      <c r="O134" s="88"/>
      <c r="P134" s="88"/>
      <c r="R134" s="6">
        <f t="shared" si="10"/>
        <v>24.8</v>
      </c>
      <c r="S134" s="98">
        <f>CLvsLO!T135</f>
        <v>-9.1245545999999997</v>
      </c>
      <c r="T134" s="6">
        <f t="shared" si="11"/>
        <v>-7.3062405999999998</v>
      </c>
    </row>
    <row r="135" spans="2:20" x14ac:dyDescent="0.25">
      <c r="B135" s="88">
        <v>24160000000</v>
      </c>
      <c r="C135" s="88">
        <v>-9.0688238000000005</v>
      </c>
      <c r="D135" s="88">
        <v>-9.0029296999999993</v>
      </c>
      <c r="E135" s="88"/>
      <c r="F135" s="88"/>
      <c r="H135" s="6">
        <f t="shared" si="8"/>
        <v>24.96</v>
      </c>
      <c r="I135" s="98">
        <f>CLvsLO!H136</f>
        <v>-7.4848561</v>
      </c>
      <c r="J135" s="6">
        <f t="shared" si="9"/>
        <v>-10.194322</v>
      </c>
      <c r="L135" s="88">
        <v>24160000000</v>
      </c>
      <c r="M135" s="88">
        <v>-10.555115000000001</v>
      </c>
      <c r="N135" s="88">
        <v>-8.1176394999999992</v>
      </c>
      <c r="O135" s="88"/>
      <c r="P135" s="88"/>
      <c r="R135" s="6">
        <f t="shared" si="10"/>
        <v>24.96</v>
      </c>
      <c r="S135" s="98">
        <f>CLvsLO!T136</f>
        <v>-9.1900090999999993</v>
      </c>
      <c r="T135" s="6">
        <f t="shared" si="11"/>
        <v>-7.1395593000000002</v>
      </c>
    </row>
    <row r="136" spans="2:20" x14ac:dyDescent="0.25">
      <c r="B136" s="88">
        <v>24320000000</v>
      </c>
      <c r="C136" s="88">
        <v>-9.0674638999999999</v>
      </c>
      <c r="D136" s="88">
        <v>-9.2658634000000006</v>
      </c>
      <c r="E136" s="88"/>
      <c r="F136" s="88"/>
      <c r="H136" s="6">
        <f t="shared" si="8"/>
        <v>25.12</v>
      </c>
      <c r="I136" s="98">
        <f>CLvsLO!H137</f>
        <v>-7.5201415999999996</v>
      </c>
      <c r="J136" s="6">
        <f t="shared" si="9"/>
        <v>-10.109738</v>
      </c>
      <c r="L136" s="88">
        <v>24320000000</v>
      </c>
      <c r="M136" s="88">
        <v>-10.538626000000001</v>
      </c>
      <c r="N136" s="88">
        <v>-7.9482435999999996</v>
      </c>
      <c r="O136" s="88"/>
      <c r="P136" s="88"/>
      <c r="R136" s="6">
        <f t="shared" si="10"/>
        <v>25.12</v>
      </c>
      <c r="S136" s="98">
        <f>CLvsLO!T137</f>
        <v>-9.2774342999999995</v>
      </c>
      <c r="T136" s="6">
        <f t="shared" si="11"/>
        <v>-6.8932222999999997</v>
      </c>
    </row>
    <row r="137" spans="2:20" x14ac:dyDescent="0.25">
      <c r="B137" s="88">
        <v>24480000000</v>
      </c>
      <c r="C137" s="88">
        <v>-9.0615767999999992</v>
      </c>
      <c r="D137" s="88">
        <v>-9.6779633</v>
      </c>
      <c r="E137" s="88"/>
      <c r="F137" s="88"/>
      <c r="H137" s="6">
        <f t="shared" si="8"/>
        <v>25.28</v>
      </c>
      <c r="I137" s="98">
        <f>CLvsLO!H138</f>
        <v>-7.5550541999999998</v>
      </c>
      <c r="J137" s="6">
        <f t="shared" si="9"/>
        <v>-10.147513</v>
      </c>
      <c r="L137" s="88">
        <v>24480000000</v>
      </c>
      <c r="M137" s="88">
        <v>-10.525281</v>
      </c>
      <c r="N137" s="88">
        <v>-7.7550224999999999</v>
      </c>
      <c r="O137" s="88"/>
      <c r="P137" s="88"/>
      <c r="R137" s="6">
        <f t="shared" si="10"/>
        <v>25.28</v>
      </c>
      <c r="S137" s="98">
        <f>CLvsLO!T138</f>
        <v>-9.3523864999999997</v>
      </c>
      <c r="T137" s="6">
        <f t="shared" si="11"/>
        <v>-6.6529613000000003</v>
      </c>
    </row>
    <row r="138" spans="2:20" x14ac:dyDescent="0.25">
      <c r="B138" s="88">
        <v>24640000000</v>
      </c>
      <c r="C138" s="88">
        <v>-9.0689726000000004</v>
      </c>
      <c r="D138" s="88">
        <v>-9.7863130999999992</v>
      </c>
      <c r="E138" s="88"/>
      <c r="F138" s="88"/>
      <c r="H138" s="6">
        <f t="shared" si="8"/>
        <v>25.44</v>
      </c>
      <c r="I138" s="98">
        <f>CLvsLO!H139</f>
        <v>-7.5504183999999999</v>
      </c>
      <c r="J138" s="6">
        <f t="shared" si="9"/>
        <v>-10.170878</v>
      </c>
      <c r="L138" s="88">
        <v>24640000000</v>
      </c>
      <c r="M138" s="88">
        <v>-10.52459</v>
      </c>
      <c r="N138" s="88">
        <v>-7.5352807000000004</v>
      </c>
      <c r="O138" s="88"/>
      <c r="P138" s="88"/>
      <c r="R138" s="6">
        <f t="shared" si="10"/>
        <v>25.44</v>
      </c>
      <c r="S138" s="98">
        <f>CLvsLO!T139</f>
        <v>-9.4077950000000001</v>
      </c>
      <c r="T138" s="6">
        <f t="shared" si="11"/>
        <v>-6.4200726000000001</v>
      </c>
    </row>
    <row r="139" spans="2:20" x14ac:dyDescent="0.25">
      <c r="B139" s="88">
        <v>24800000000</v>
      </c>
      <c r="C139" s="88">
        <v>-9.0748434000000007</v>
      </c>
      <c r="D139" s="88">
        <v>-9.9750394999999994</v>
      </c>
      <c r="E139" s="88"/>
      <c r="F139" s="88"/>
      <c r="H139" s="6">
        <f t="shared" si="8"/>
        <v>25.6</v>
      </c>
      <c r="I139" s="98">
        <f>CLvsLO!H140</f>
        <v>-7.5952181999999997</v>
      </c>
      <c r="J139" s="6">
        <f t="shared" si="9"/>
        <v>-10.330862</v>
      </c>
      <c r="L139" s="88">
        <v>24800000000</v>
      </c>
      <c r="M139" s="88">
        <v>-10.507965</v>
      </c>
      <c r="N139" s="88">
        <v>-7.3062405999999998</v>
      </c>
      <c r="O139" s="88"/>
      <c r="P139" s="88"/>
      <c r="R139" s="6">
        <f t="shared" si="10"/>
        <v>25.6</v>
      </c>
      <c r="S139" s="98">
        <f>CLvsLO!T140</f>
        <v>-9.4444017000000002</v>
      </c>
      <c r="T139" s="6">
        <f t="shared" si="11"/>
        <v>-6.2240118999999998</v>
      </c>
    </row>
    <row r="140" spans="2:20" x14ac:dyDescent="0.25">
      <c r="B140" s="88">
        <v>24960000000</v>
      </c>
      <c r="C140" s="88">
        <v>-9.1001414999999994</v>
      </c>
      <c r="D140" s="88">
        <v>-10.194322</v>
      </c>
      <c r="E140" s="88"/>
      <c r="F140" s="88"/>
      <c r="H140" s="6">
        <f t="shared" si="8"/>
        <v>25.76</v>
      </c>
      <c r="I140" s="98">
        <f>CLvsLO!H141</f>
        <v>-7.6526699000000002</v>
      </c>
      <c r="J140" s="6">
        <f t="shared" si="9"/>
        <v>-10.334846000000001</v>
      </c>
      <c r="L140" s="88">
        <v>24960000000</v>
      </c>
      <c r="M140" s="88">
        <v>-10.503672</v>
      </c>
      <c r="N140" s="88">
        <v>-7.1395593000000002</v>
      </c>
      <c r="O140" s="88"/>
      <c r="P140" s="88"/>
      <c r="R140" s="6">
        <f t="shared" si="10"/>
        <v>25.76</v>
      </c>
      <c r="S140" s="98">
        <f>CLvsLO!T141</f>
        <v>-9.5147495000000006</v>
      </c>
      <c r="T140" s="6">
        <f t="shared" si="11"/>
        <v>-6.1630691999999998</v>
      </c>
    </row>
    <row r="141" spans="2:20" x14ac:dyDescent="0.25">
      <c r="B141" s="88">
        <v>25120000000</v>
      </c>
      <c r="C141" s="88">
        <v>-9.1230382999999993</v>
      </c>
      <c r="D141" s="88">
        <v>-10.109738</v>
      </c>
      <c r="E141" s="88"/>
      <c r="F141" s="88"/>
      <c r="H141" s="6">
        <f t="shared" si="8"/>
        <v>25.92</v>
      </c>
      <c r="I141" s="98">
        <f>CLvsLO!H142</f>
        <v>-7.7099276000000003</v>
      </c>
      <c r="J141" s="6">
        <f t="shared" si="9"/>
        <v>-10.757222000000001</v>
      </c>
      <c r="L141" s="88">
        <v>25120000000</v>
      </c>
      <c r="M141" s="88">
        <v>-10.484164</v>
      </c>
      <c r="N141" s="88">
        <v>-6.8932222999999997</v>
      </c>
      <c r="O141" s="88"/>
      <c r="P141" s="88"/>
      <c r="R141" s="6">
        <f t="shared" si="10"/>
        <v>25.92</v>
      </c>
      <c r="S141" s="98">
        <f>CLvsLO!T142</f>
        <v>-9.5604782000000004</v>
      </c>
      <c r="T141" s="6">
        <f t="shared" si="11"/>
        <v>-6.0704402999999996</v>
      </c>
    </row>
    <row r="142" spans="2:20" x14ac:dyDescent="0.25">
      <c r="B142" s="88">
        <v>25280000000</v>
      </c>
      <c r="C142" s="88">
        <v>-9.1805620000000001</v>
      </c>
      <c r="D142" s="88">
        <v>-10.147513</v>
      </c>
      <c r="E142" s="88"/>
      <c r="F142" s="88"/>
      <c r="H142" s="6">
        <f t="shared" si="8"/>
        <v>26.08</v>
      </c>
      <c r="I142" s="98">
        <f>CLvsLO!H143</f>
        <v>-7.8061050999999999</v>
      </c>
      <c r="J142" s="6">
        <f t="shared" si="9"/>
        <v>-10.948683000000001</v>
      </c>
      <c r="L142" s="88">
        <v>25280000000</v>
      </c>
      <c r="M142" s="88">
        <v>-10.477850999999999</v>
      </c>
      <c r="N142" s="88">
        <v>-6.6529613000000003</v>
      </c>
      <c r="O142" s="88"/>
      <c r="P142" s="88"/>
      <c r="R142" s="6">
        <f t="shared" si="10"/>
        <v>26.08</v>
      </c>
      <c r="S142" s="98">
        <f>CLvsLO!T143</f>
        <v>-9.6292294999999992</v>
      </c>
      <c r="T142" s="6">
        <f t="shared" si="11"/>
        <v>-5.9993267000000001</v>
      </c>
    </row>
    <row r="143" spans="2:20" x14ac:dyDescent="0.25">
      <c r="B143" s="88">
        <v>25440000000</v>
      </c>
      <c r="C143" s="88">
        <v>-9.2358284000000008</v>
      </c>
      <c r="D143" s="88">
        <v>-10.170878</v>
      </c>
      <c r="E143" s="88"/>
      <c r="F143" s="88"/>
      <c r="H143" s="6">
        <f t="shared" si="8"/>
        <v>26.24</v>
      </c>
      <c r="I143" s="98">
        <f>CLvsLO!H144</f>
        <v>-7.9280170999999999</v>
      </c>
      <c r="J143" s="6">
        <f t="shared" si="9"/>
        <v>-11.269560999999999</v>
      </c>
      <c r="L143" s="88">
        <v>25440000000</v>
      </c>
      <c r="M143" s="88">
        <v>-10.47063</v>
      </c>
      <c r="N143" s="88">
        <v>-6.4200726000000001</v>
      </c>
      <c r="O143" s="88"/>
      <c r="P143" s="88"/>
      <c r="R143" s="6">
        <f t="shared" si="10"/>
        <v>26.24</v>
      </c>
      <c r="S143" s="98">
        <f>CLvsLO!T144</f>
        <v>-9.7024592999999992</v>
      </c>
      <c r="T143" s="6">
        <f t="shared" si="11"/>
        <v>-6.0066217999999996</v>
      </c>
    </row>
    <row r="144" spans="2:20" x14ac:dyDescent="0.25">
      <c r="B144" s="88">
        <v>25600000000</v>
      </c>
      <c r="C144" s="88">
        <v>-9.2912330999999995</v>
      </c>
      <c r="D144" s="88">
        <v>-10.330862</v>
      </c>
      <c r="E144" s="88"/>
      <c r="F144" s="88"/>
      <c r="H144" s="6">
        <f t="shared" si="8"/>
        <v>26.4</v>
      </c>
      <c r="I144" s="98">
        <f>CLvsLO!H145</f>
        <v>-8.0159082000000001</v>
      </c>
      <c r="J144" s="6">
        <f t="shared" si="9"/>
        <v>-11.678368000000001</v>
      </c>
      <c r="L144" s="88">
        <v>25600000000</v>
      </c>
      <c r="M144" s="88">
        <v>-10.456712</v>
      </c>
      <c r="N144" s="88">
        <v>-6.2240118999999998</v>
      </c>
      <c r="O144" s="88"/>
      <c r="P144" s="88"/>
      <c r="R144" s="6">
        <f t="shared" si="10"/>
        <v>26.4</v>
      </c>
      <c r="S144" s="98">
        <f>CLvsLO!T145</f>
        <v>-9.7879609999999992</v>
      </c>
      <c r="T144" s="6">
        <f t="shared" si="11"/>
        <v>-6.0377029999999996</v>
      </c>
    </row>
    <row r="145" spans="2:20" x14ac:dyDescent="0.25">
      <c r="B145" s="88">
        <v>25760000000</v>
      </c>
      <c r="C145" s="88">
        <v>-9.3621473000000002</v>
      </c>
      <c r="D145" s="88">
        <v>-10.334846000000001</v>
      </c>
      <c r="E145" s="88"/>
      <c r="F145" s="88"/>
      <c r="H145" s="6">
        <f t="shared" si="8"/>
        <v>26.56</v>
      </c>
      <c r="I145" s="98">
        <f>CLvsLO!H146</f>
        <v>-8.1770619999999994</v>
      </c>
      <c r="J145" s="6">
        <f t="shared" si="9"/>
        <v>-11.695764</v>
      </c>
      <c r="L145" s="88">
        <v>25760000000</v>
      </c>
      <c r="M145" s="88">
        <v>-10.449847</v>
      </c>
      <c r="N145" s="88">
        <v>-6.1630691999999998</v>
      </c>
      <c r="O145" s="88"/>
      <c r="P145" s="88"/>
      <c r="R145" s="6">
        <f t="shared" si="10"/>
        <v>26.56</v>
      </c>
      <c r="S145" s="98">
        <f>CLvsLO!T146</f>
        <v>-9.8134526999999991</v>
      </c>
      <c r="T145" s="6">
        <f t="shared" si="11"/>
        <v>-6.2023807</v>
      </c>
    </row>
    <row r="146" spans="2:20" x14ac:dyDescent="0.25">
      <c r="B146" s="88">
        <v>25920000000</v>
      </c>
      <c r="C146" s="88">
        <v>-9.4224137999999993</v>
      </c>
      <c r="D146" s="88">
        <v>-10.757222000000001</v>
      </c>
      <c r="E146" s="88"/>
      <c r="F146" s="88"/>
      <c r="H146" s="6">
        <f t="shared" si="8"/>
        <v>26.72</v>
      </c>
      <c r="I146" s="98">
        <f>CLvsLO!H147</f>
        <v>-8.0168409</v>
      </c>
      <c r="J146" s="6">
        <f t="shared" si="9"/>
        <v>-12.450025999999999</v>
      </c>
      <c r="L146" s="88">
        <v>25920000000</v>
      </c>
      <c r="M146" s="88">
        <v>-10.422770999999999</v>
      </c>
      <c r="N146" s="88">
        <v>-6.0704402999999996</v>
      </c>
      <c r="O146" s="88"/>
      <c r="P146" s="88"/>
      <c r="R146" s="6">
        <f t="shared" si="10"/>
        <v>26.72</v>
      </c>
      <c r="S146" s="98">
        <f>CLvsLO!T147</f>
        <v>-9.6219815999999998</v>
      </c>
      <c r="T146" s="6">
        <f t="shared" si="11"/>
        <v>-6.4832745000000003</v>
      </c>
    </row>
    <row r="147" spans="2:20" x14ac:dyDescent="0.25">
      <c r="B147" s="88">
        <v>26080000000</v>
      </c>
      <c r="C147" s="88">
        <v>-9.4776459000000006</v>
      </c>
      <c r="D147" s="88">
        <v>-10.948683000000001</v>
      </c>
      <c r="E147" s="88"/>
      <c r="F147" s="88"/>
      <c r="H147" s="6">
        <f t="shared" si="8"/>
        <v>26.88</v>
      </c>
      <c r="I147" s="98">
        <f>CLvsLO!H148</f>
        <v>-8.0353373999999995</v>
      </c>
      <c r="J147" s="6">
        <f t="shared" si="9"/>
        <v>-13.659549999999999</v>
      </c>
      <c r="L147" s="88">
        <v>26080000000</v>
      </c>
      <c r="M147" s="88">
        <v>-10.390682999999999</v>
      </c>
      <c r="N147" s="88">
        <v>-5.9993267000000001</v>
      </c>
      <c r="O147" s="88"/>
      <c r="P147" s="88"/>
      <c r="R147" s="6">
        <f t="shared" si="10"/>
        <v>26.88</v>
      </c>
      <c r="S147" s="98">
        <f>CLvsLO!T148</f>
        <v>-9.5413178999999992</v>
      </c>
      <c r="T147" s="6">
        <f t="shared" si="11"/>
        <v>-6.4414014999999996</v>
      </c>
    </row>
    <row r="148" spans="2:20" x14ac:dyDescent="0.25">
      <c r="B148" s="88">
        <v>26240000000</v>
      </c>
      <c r="C148" s="88">
        <v>-9.5527295999999993</v>
      </c>
      <c r="D148" s="88">
        <v>-11.269560999999999</v>
      </c>
      <c r="E148" s="88"/>
      <c r="F148" s="88"/>
      <c r="H148" s="6">
        <f t="shared" si="8"/>
        <v>27.04</v>
      </c>
      <c r="I148" s="98">
        <f>CLvsLO!H149</f>
        <v>-8.1055317000000002</v>
      </c>
      <c r="J148" s="6">
        <f t="shared" si="9"/>
        <v>-14.314560999999999</v>
      </c>
      <c r="L148" s="88">
        <v>26240000000</v>
      </c>
      <c r="M148" s="88">
        <v>-10.369403999999999</v>
      </c>
      <c r="N148" s="88">
        <v>-6.0066217999999996</v>
      </c>
      <c r="O148" s="88"/>
      <c r="P148" s="88"/>
      <c r="R148" s="6">
        <f t="shared" si="10"/>
        <v>27.04</v>
      </c>
      <c r="S148" s="98">
        <f>CLvsLO!T149</f>
        <v>-9.5228766999999994</v>
      </c>
      <c r="T148" s="6">
        <f t="shared" si="11"/>
        <v>-6.3383583999999997</v>
      </c>
    </row>
    <row r="149" spans="2:20" x14ac:dyDescent="0.25">
      <c r="B149" s="88">
        <v>26400000000</v>
      </c>
      <c r="C149" s="88">
        <v>-9.6533175</v>
      </c>
      <c r="D149" s="88">
        <v>-11.678368000000001</v>
      </c>
      <c r="E149" s="88"/>
      <c r="F149" s="88"/>
      <c r="H149" s="6">
        <f t="shared" si="8"/>
        <v>27.2</v>
      </c>
      <c r="I149" s="98">
        <f>CLvsLO!H150</f>
        <v>-8.0289497000000001</v>
      </c>
      <c r="J149" s="6">
        <f t="shared" si="9"/>
        <v>-15.966056999999999</v>
      </c>
      <c r="L149" s="88">
        <v>26400000000</v>
      </c>
      <c r="M149" s="88">
        <v>-10.363837999999999</v>
      </c>
      <c r="N149" s="88">
        <v>-6.0377029999999996</v>
      </c>
      <c r="O149" s="88"/>
      <c r="P149" s="88"/>
      <c r="R149" s="6">
        <f t="shared" si="10"/>
        <v>27.2</v>
      </c>
      <c r="S149" s="98">
        <f>CLvsLO!T150</f>
        <v>-9.5353774999999992</v>
      </c>
      <c r="T149" s="6">
        <f t="shared" si="11"/>
        <v>-6.2815308999999999</v>
      </c>
    </row>
    <row r="150" spans="2:20" x14ac:dyDescent="0.25">
      <c r="B150" s="88">
        <v>26560000000</v>
      </c>
      <c r="C150" s="88">
        <v>-9.7366819000000007</v>
      </c>
      <c r="D150" s="88">
        <v>-11.695764</v>
      </c>
      <c r="E150" s="88"/>
      <c r="F150" s="88"/>
      <c r="H150" s="6">
        <f t="shared" si="8"/>
        <v>27.36</v>
      </c>
      <c r="I150" s="98">
        <f>CLvsLO!H151</f>
        <v>-7.9553298999999997</v>
      </c>
      <c r="J150" s="6">
        <f t="shared" si="9"/>
        <v>-17.430167999999998</v>
      </c>
      <c r="L150" s="88">
        <v>26560000000</v>
      </c>
      <c r="M150" s="88">
        <v>-10.332133000000001</v>
      </c>
      <c r="N150" s="88">
        <v>-6.2023807</v>
      </c>
      <c r="O150" s="88"/>
      <c r="P150" s="88"/>
      <c r="R150" s="6">
        <f t="shared" si="10"/>
        <v>27.36</v>
      </c>
      <c r="S150" s="98">
        <f>CLvsLO!T151</f>
        <v>-9.5286998999999994</v>
      </c>
      <c r="T150" s="6">
        <f t="shared" si="11"/>
        <v>-6.2159519000000003</v>
      </c>
    </row>
    <row r="151" spans="2:20" x14ac:dyDescent="0.25">
      <c r="B151" s="88">
        <v>26720000000</v>
      </c>
      <c r="C151" s="88">
        <v>-9.8282804000000006</v>
      </c>
      <c r="D151" s="88">
        <v>-12.450025999999999</v>
      </c>
      <c r="E151" s="88"/>
      <c r="F151" s="88"/>
      <c r="H151" s="6">
        <f t="shared" si="8"/>
        <v>27.52</v>
      </c>
      <c r="I151" s="98">
        <f>CLvsLO!H152</f>
        <v>-8.0016403</v>
      </c>
      <c r="J151" s="6">
        <f t="shared" si="9"/>
        <v>-18.839872</v>
      </c>
      <c r="L151" s="88">
        <v>26720000000</v>
      </c>
      <c r="M151" s="88">
        <v>-10.297848999999999</v>
      </c>
      <c r="N151" s="88">
        <v>-6.4832745000000003</v>
      </c>
      <c r="O151" s="88"/>
      <c r="P151" s="88"/>
      <c r="R151" s="6">
        <f t="shared" si="10"/>
        <v>27.52</v>
      </c>
      <c r="S151" s="98">
        <f>CLvsLO!T152</f>
        <v>-9.5633830999999994</v>
      </c>
      <c r="T151" s="6">
        <f t="shared" si="11"/>
        <v>-6.1917691000000001</v>
      </c>
    </row>
    <row r="152" spans="2:20" x14ac:dyDescent="0.25">
      <c r="B152" s="88">
        <v>26880000000</v>
      </c>
      <c r="C152" s="88">
        <v>-9.9455928999999994</v>
      </c>
      <c r="D152" s="88">
        <v>-13.659549999999999</v>
      </c>
      <c r="E152" s="88"/>
      <c r="F152" s="88"/>
      <c r="H152" s="6">
        <f t="shared" si="8"/>
        <v>27.68</v>
      </c>
      <c r="I152" s="98">
        <f>CLvsLO!H153</f>
        <v>-8.0756817000000005</v>
      </c>
      <c r="J152" s="6">
        <f t="shared" si="9"/>
        <v>-21.075970000000002</v>
      </c>
      <c r="L152" s="88">
        <v>26880000000</v>
      </c>
      <c r="M152" s="88">
        <v>-10.266109</v>
      </c>
      <c r="N152" s="88">
        <v>-6.4414014999999996</v>
      </c>
      <c r="O152" s="88"/>
      <c r="P152" s="88"/>
      <c r="R152" s="6">
        <f t="shared" si="10"/>
        <v>27.68</v>
      </c>
      <c r="S152" s="98">
        <f>CLvsLO!T153</f>
        <v>-9.5867815000000007</v>
      </c>
      <c r="T152" s="6">
        <f t="shared" si="11"/>
        <v>-6.2452512000000002</v>
      </c>
    </row>
    <row r="153" spans="2:20" x14ac:dyDescent="0.25">
      <c r="B153" s="88">
        <v>27040000000</v>
      </c>
      <c r="C153" s="88">
        <v>-10.07648</v>
      </c>
      <c r="D153" s="88">
        <v>-14.314560999999999</v>
      </c>
      <c r="E153" s="88"/>
      <c r="F153" s="88"/>
      <c r="H153" s="6">
        <f t="shared" si="8"/>
        <v>27.84</v>
      </c>
      <c r="I153" s="98">
        <f>CLvsLO!H154</f>
        <v>-8.0802317000000006</v>
      </c>
      <c r="J153" s="6">
        <f t="shared" si="9"/>
        <v>-23.771912</v>
      </c>
      <c r="L153" s="88">
        <v>27040000000</v>
      </c>
      <c r="M153" s="88">
        <v>-10.230287000000001</v>
      </c>
      <c r="N153" s="88">
        <v>-6.3383583999999997</v>
      </c>
      <c r="O153" s="88"/>
      <c r="P153" s="88"/>
      <c r="R153" s="6">
        <f t="shared" si="10"/>
        <v>27.84</v>
      </c>
      <c r="S153" s="98">
        <f>CLvsLO!T154</f>
        <v>-9.5687914000000003</v>
      </c>
      <c r="T153" s="6">
        <f t="shared" si="11"/>
        <v>-6.3355617999999998</v>
      </c>
    </row>
    <row r="154" spans="2:20" x14ac:dyDescent="0.25">
      <c r="B154" s="88">
        <v>27200000000</v>
      </c>
      <c r="C154" s="88">
        <v>-10.21269</v>
      </c>
      <c r="D154" s="88">
        <v>-15.966056999999999</v>
      </c>
      <c r="E154" s="88"/>
      <c r="F154" s="88"/>
      <c r="H154" s="6">
        <f t="shared" si="8"/>
        <v>28</v>
      </c>
      <c r="I154" s="98">
        <f>CLvsLO!H155</f>
        <v>-8.1001767999999998</v>
      </c>
      <c r="J154" s="6">
        <f t="shared" si="9"/>
        <v>-24.832735</v>
      </c>
      <c r="L154" s="88">
        <v>27200000000</v>
      </c>
      <c r="M154" s="88">
        <v>-10.185404</v>
      </c>
      <c r="N154" s="88">
        <v>-6.2815308999999999</v>
      </c>
      <c r="O154" s="88"/>
      <c r="P154" s="88"/>
      <c r="R154" s="6">
        <f t="shared" si="10"/>
        <v>28</v>
      </c>
      <c r="S154" s="98">
        <f>CLvsLO!T155</f>
        <v>-9.5963259000000001</v>
      </c>
      <c r="T154" s="6">
        <f t="shared" si="11"/>
        <v>-6.3294338999999997</v>
      </c>
    </row>
    <row r="155" spans="2:20" x14ac:dyDescent="0.25">
      <c r="B155" s="88">
        <v>27360000000</v>
      </c>
      <c r="C155" s="88">
        <v>-10.411213999999999</v>
      </c>
      <c r="D155" s="88">
        <v>-17.430167999999998</v>
      </c>
      <c r="E155" s="88"/>
      <c r="F155" s="88"/>
      <c r="H155" s="6">
        <f t="shared" si="8"/>
        <v>28.16</v>
      </c>
      <c r="I155" s="98">
        <f>CLvsLO!H156</f>
        <v>-8.0231408999999996</v>
      </c>
      <c r="J155" s="6">
        <f t="shared" si="9"/>
        <v>-24.831983999999999</v>
      </c>
      <c r="L155" s="88">
        <v>27360000000</v>
      </c>
      <c r="M155" s="88">
        <v>-10.17878</v>
      </c>
      <c r="N155" s="88">
        <v>-6.2159519000000003</v>
      </c>
      <c r="O155" s="88"/>
      <c r="P155" s="88"/>
      <c r="R155" s="6">
        <f t="shared" si="10"/>
        <v>28.16</v>
      </c>
      <c r="S155" s="98">
        <f>CLvsLO!T156</f>
        <v>-9.5205392999999994</v>
      </c>
      <c r="T155" s="6">
        <f t="shared" si="11"/>
        <v>-6.4283333000000002</v>
      </c>
    </row>
    <row r="156" spans="2:20" x14ac:dyDescent="0.25">
      <c r="B156" s="88">
        <v>27520000000</v>
      </c>
      <c r="C156" s="88">
        <v>-10.620555</v>
      </c>
      <c r="D156" s="88">
        <v>-18.839872</v>
      </c>
      <c r="E156" s="88"/>
      <c r="F156" s="88"/>
      <c r="H156" s="6">
        <f t="shared" si="8"/>
        <v>28.32</v>
      </c>
      <c r="I156" s="98">
        <f>CLvsLO!H157</f>
        <v>-8.0684137000000007</v>
      </c>
      <c r="J156" s="6">
        <f t="shared" si="9"/>
        <v>-22.247071999999999</v>
      </c>
      <c r="L156" s="88">
        <v>27520000000</v>
      </c>
      <c r="M156" s="88">
        <v>-10.163150999999999</v>
      </c>
      <c r="N156" s="88">
        <v>-6.1917691000000001</v>
      </c>
      <c r="O156" s="88"/>
      <c r="P156" s="88"/>
      <c r="R156" s="6">
        <f t="shared" si="10"/>
        <v>28.32</v>
      </c>
      <c r="S156" s="98">
        <f>CLvsLO!T157</f>
        <v>-9.4566573999999992</v>
      </c>
      <c r="T156" s="6">
        <f t="shared" si="11"/>
        <v>-6.4549688999999999</v>
      </c>
    </row>
    <row r="157" spans="2:20" x14ac:dyDescent="0.25">
      <c r="B157" s="88">
        <v>27680000000</v>
      </c>
      <c r="C157" s="88">
        <v>-10.84191</v>
      </c>
      <c r="D157" s="88">
        <v>-21.075970000000002</v>
      </c>
      <c r="E157" s="88"/>
      <c r="F157" s="88"/>
      <c r="H157" s="6">
        <f t="shared" si="8"/>
        <v>28.48</v>
      </c>
      <c r="I157" s="98">
        <f>CLvsLO!H158</f>
        <v>-8.1382092999999998</v>
      </c>
      <c r="J157" s="6">
        <f t="shared" si="9"/>
        <v>-20.161892000000002</v>
      </c>
      <c r="L157" s="88">
        <v>27680000000</v>
      </c>
      <c r="M157" s="88">
        <v>-10.141821</v>
      </c>
      <c r="N157" s="88">
        <v>-6.2452512000000002</v>
      </c>
      <c r="O157" s="88"/>
      <c r="P157" s="88"/>
      <c r="R157" s="6">
        <f t="shared" si="10"/>
        <v>28.48</v>
      </c>
      <c r="S157" s="98">
        <f>CLvsLO!T158</f>
        <v>-9.4562445000000004</v>
      </c>
      <c r="T157" s="6">
        <f t="shared" si="11"/>
        <v>-6.3888344999999997</v>
      </c>
    </row>
    <row r="158" spans="2:20" x14ac:dyDescent="0.25">
      <c r="B158" s="88">
        <v>27840000000</v>
      </c>
      <c r="C158" s="88">
        <v>-11.094365</v>
      </c>
      <c r="D158" s="88">
        <v>-23.771912</v>
      </c>
      <c r="E158" s="88"/>
      <c r="F158" s="88"/>
      <c r="H158" s="6">
        <f t="shared" si="8"/>
        <v>28.64</v>
      </c>
      <c r="I158" s="98">
        <f>CLvsLO!H159</f>
        <v>-8.1260356999999992</v>
      </c>
      <c r="J158" s="6">
        <f t="shared" si="9"/>
        <v>-18.023405</v>
      </c>
      <c r="L158" s="88">
        <v>27840000000</v>
      </c>
      <c r="M158" s="88">
        <v>-10.131816000000001</v>
      </c>
      <c r="N158" s="88">
        <v>-6.3355617999999998</v>
      </c>
      <c r="O158" s="88"/>
      <c r="P158" s="88"/>
      <c r="R158" s="6">
        <f t="shared" si="10"/>
        <v>28.64</v>
      </c>
      <c r="S158" s="98">
        <f>CLvsLO!T159</f>
        <v>-9.3798665999999997</v>
      </c>
      <c r="T158" s="6">
        <f t="shared" si="11"/>
        <v>-6.4069504999999998</v>
      </c>
    </row>
    <row r="159" spans="2:20" x14ac:dyDescent="0.25">
      <c r="B159" s="88">
        <v>28000000000</v>
      </c>
      <c r="C159" s="88">
        <v>-11.386021</v>
      </c>
      <c r="D159" s="88">
        <v>-24.832735</v>
      </c>
      <c r="E159" s="88"/>
      <c r="F159" s="88"/>
      <c r="H159" s="6">
        <f t="shared" si="8"/>
        <v>28.8</v>
      </c>
      <c r="I159" s="98">
        <f>CLvsLO!H160</f>
        <v>-8.1641636000000002</v>
      </c>
      <c r="J159" s="6">
        <f t="shared" si="9"/>
        <v>-16.32855</v>
      </c>
      <c r="L159" s="88">
        <v>28000000000</v>
      </c>
      <c r="M159" s="88">
        <v>-10.141613</v>
      </c>
      <c r="N159" s="88">
        <v>-6.3294338999999997</v>
      </c>
      <c r="O159" s="88"/>
      <c r="P159" s="88"/>
      <c r="R159" s="6">
        <f t="shared" si="10"/>
        <v>28.8</v>
      </c>
      <c r="S159" s="98">
        <f>CLvsLO!T160</f>
        <v>-9.3967627999999994</v>
      </c>
      <c r="T159" s="6">
        <f t="shared" si="11"/>
        <v>-6.3570976000000003</v>
      </c>
    </row>
    <row r="160" spans="2:20" x14ac:dyDescent="0.25">
      <c r="B160" s="88">
        <v>28160000000</v>
      </c>
      <c r="C160" s="88">
        <v>-11.687803000000001</v>
      </c>
      <c r="D160" s="88">
        <v>-24.831983999999999</v>
      </c>
      <c r="E160" s="88"/>
      <c r="F160" s="88"/>
      <c r="H160" s="6">
        <f t="shared" si="8"/>
        <v>28.96</v>
      </c>
      <c r="I160" s="98">
        <f>CLvsLO!H161</f>
        <v>-8.1609125000000002</v>
      </c>
      <c r="J160" s="6">
        <f t="shared" si="9"/>
        <v>-14.802683999999999</v>
      </c>
      <c r="L160" s="88">
        <v>28160000000</v>
      </c>
      <c r="M160" s="88">
        <v>-10.138712</v>
      </c>
      <c r="N160" s="88">
        <v>-6.4283333000000002</v>
      </c>
      <c r="O160" s="88"/>
      <c r="P160" s="88"/>
      <c r="R160" s="6">
        <f t="shared" si="10"/>
        <v>28.96</v>
      </c>
      <c r="S160" s="98">
        <f>CLvsLO!T161</f>
        <v>-9.3591069999999998</v>
      </c>
      <c r="T160" s="6">
        <f t="shared" si="11"/>
        <v>-6.1532024999999999</v>
      </c>
    </row>
    <row r="161" spans="2:20" x14ac:dyDescent="0.25">
      <c r="B161" s="88">
        <v>28320000000</v>
      </c>
      <c r="C161" s="88">
        <v>-12.022567</v>
      </c>
      <c r="D161" s="88">
        <v>-22.247071999999999</v>
      </c>
      <c r="E161" s="88"/>
      <c r="F161" s="88"/>
      <c r="H161" s="6">
        <f t="shared" si="8"/>
        <v>29.12</v>
      </c>
      <c r="I161" s="98">
        <f>CLvsLO!H162</f>
        <v>-8.2577304999999992</v>
      </c>
      <c r="J161" s="6">
        <f t="shared" si="9"/>
        <v>-13.371829</v>
      </c>
      <c r="L161" s="88">
        <v>28320000000</v>
      </c>
      <c r="M161" s="88">
        <v>-10.158944</v>
      </c>
      <c r="N161" s="88">
        <v>-6.4549688999999999</v>
      </c>
      <c r="O161" s="88"/>
      <c r="P161" s="88"/>
      <c r="R161" s="6">
        <f t="shared" si="10"/>
        <v>29.12</v>
      </c>
      <c r="S161" s="98">
        <f>CLvsLO!T162</f>
        <v>-9.4395962000000004</v>
      </c>
      <c r="T161" s="6">
        <f t="shared" si="11"/>
        <v>-5.8724074000000002</v>
      </c>
    </row>
    <row r="162" spans="2:20" x14ac:dyDescent="0.25">
      <c r="B162" s="88">
        <v>28480000000</v>
      </c>
      <c r="C162" s="88">
        <v>-12.407470999999999</v>
      </c>
      <c r="D162" s="88">
        <v>-20.161892000000002</v>
      </c>
      <c r="E162" s="88"/>
      <c r="F162" s="88"/>
      <c r="H162" s="6">
        <f t="shared" si="8"/>
        <v>29.28</v>
      </c>
      <c r="I162" s="98">
        <f>CLvsLO!H163</f>
        <v>-8.2963532999999998</v>
      </c>
      <c r="J162" s="6">
        <f t="shared" si="9"/>
        <v>-12.348064000000001</v>
      </c>
      <c r="L162" s="88">
        <v>28480000000</v>
      </c>
      <c r="M162" s="88">
        <v>-10.203749</v>
      </c>
      <c r="N162" s="88">
        <v>-6.3888344999999997</v>
      </c>
      <c r="O162" s="88"/>
      <c r="P162" s="88"/>
      <c r="R162" s="6">
        <f t="shared" si="10"/>
        <v>29.28</v>
      </c>
      <c r="S162" s="98">
        <f>CLvsLO!T163</f>
        <v>-9.4782618999999997</v>
      </c>
      <c r="T162" s="6">
        <f t="shared" si="11"/>
        <v>-5.6346121</v>
      </c>
    </row>
    <row r="163" spans="2:20" x14ac:dyDescent="0.25">
      <c r="B163" s="88">
        <v>28640000000</v>
      </c>
      <c r="C163" s="88">
        <v>-12.80076</v>
      </c>
      <c r="D163" s="88">
        <v>-18.023405</v>
      </c>
      <c r="E163" s="88"/>
      <c r="F163" s="88"/>
      <c r="H163" s="6">
        <f t="shared" si="8"/>
        <v>29.44</v>
      </c>
      <c r="I163" s="98">
        <f>CLvsLO!H164</f>
        <v>-8.4215239999999998</v>
      </c>
      <c r="J163" s="6">
        <f t="shared" si="9"/>
        <v>-11.636253</v>
      </c>
      <c r="L163" s="88">
        <v>28640000000</v>
      </c>
      <c r="M163" s="88">
        <v>-10.239616</v>
      </c>
      <c r="N163" s="88">
        <v>-6.4069504999999998</v>
      </c>
      <c r="O163" s="88"/>
      <c r="P163" s="88"/>
      <c r="R163" s="6">
        <f t="shared" si="10"/>
        <v>29.44</v>
      </c>
      <c r="S163" s="98">
        <f>CLvsLO!T164</f>
        <v>-9.6301737000000003</v>
      </c>
      <c r="T163" s="6">
        <f t="shared" si="11"/>
        <v>-5.2591251999999997</v>
      </c>
    </row>
    <row r="164" spans="2:20" x14ac:dyDescent="0.25">
      <c r="B164" s="88">
        <v>28800000000</v>
      </c>
      <c r="C164" s="88">
        <v>-13.212299</v>
      </c>
      <c r="D164" s="88">
        <v>-16.32855</v>
      </c>
      <c r="E164" s="88"/>
      <c r="F164" s="88"/>
      <c r="H164" s="6">
        <f t="shared" si="8"/>
        <v>29.6</v>
      </c>
      <c r="I164" s="98">
        <f>CLvsLO!H165</f>
        <v>-8.5067339000000004</v>
      </c>
      <c r="J164" s="6">
        <f t="shared" si="9"/>
        <v>-10.474088</v>
      </c>
      <c r="L164" s="88">
        <v>28800000000</v>
      </c>
      <c r="M164" s="88">
        <v>-10.274599</v>
      </c>
      <c r="N164" s="88">
        <v>-6.3570976000000003</v>
      </c>
      <c r="O164" s="88"/>
      <c r="P164" s="88"/>
      <c r="R164" s="6">
        <f t="shared" si="10"/>
        <v>29.6</v>
      </c>
      <c r="S164" s="98">
        <f>CLvsLO!T165</f>
        <v>-9.7353620999999997</v>
      </c>
      <c r="T164" s="6">
        <f t="shared" si="11"/>
        <v>-4.9080567000000004</v>
      </c>
    </row>
    <row r="165" spans="2:20" x14ac:dyDescent="0.25">
      <c r="B165" s="88">
        <v>28960000000</v>
      </c>
      <c r="C165" s="88">
        <v>-13.645706000000001</v>
      </c>
      <c r="D165" s="88">
        <v>-14.802683999999999</v>
      </c>
      <c r="E165" s="88"/>
      <c r="F165" s="88"/>
      <c r="H165" s="6">
        <f t="shared" si="8"/>
        <v>29.76</v>
      </c>
      <c r="I165" s="98">
        <f>CLvsLO!H166</f>
        <v>-8.6081877000000002</v>
      </c>
      <c r="J165" s="6">
        <f t="shared" si="9"/>
        <v>-10.003041</v>
      </c>
      <c r="L165" s="88">
        <v>28960000000</v>
      </c>
      <c r="M165" s="88">
        <v>-10.31748</v>
      </c>
      <c r="N165" s="88">
        <v>-6.1532024999999999</v>
      </c>
      <c r="O165" s="88"/>
      <c r="P165" s="88"/>
      <c r="R165" s="6">
        <f t="shared" si="10"/>
        <v>29.76</v>
      </c>
      <c r="S165" s="98">
        <f>CLvsLO!T166</f>
        <v>-9.8448677</v>
      </c>
      <c r="T165" s="6">
        <f t="shared" si="11"/>
        <v>-4.5143022999999998</v>
      </c>
    </row>
    <row r="166" spans="2:20" x14ac:dyDescent="0.25">
      <c r="B166" s="88">
        <v>29120000000</v>
      </c>
      <c r="C166" s="88">
        <v>-14.120049</v>
      </c>
      <c r="D166" s="88">
        <v>-13.371829</v>
      </c>
      <c r="E166" s="88"/>
      <c r="F166" s="88"/>
      <c r="H166" s="6">
        <f t="shared" si="8"/>
        <v>29.92</v>
      </c>
      <c r="I166" s="98">
        <f>CLvsLO!H167</f>
        <v>-8.7417583000000008</v>
      </c>
      <c r="J166" s="6">
        <f t="shared" si="9"/>
        <v>-9.1799087999999998</v>
      </c>
      <c r="L166" s="88">
        <v>29120000000</v>
      </c>
      <c r="M166" s="88">
        <v>-10.372773</v>
      </c>
      <c r="N166" s="88">
        <v>-5.8724074000000002</v>
      </c>
      <c r="O166" s="88"/>
      <c r="P166" s="88"/>
      <c r="R166" s="6">
        <f t="shared" si="10"/>
        <v>29.92</v>
      </c>
      <c r="S166" s="98">
        <f>CLvsLO!T167</f>
        <v>-10.026103000000001</v>
      </c>
      <c r="T166" s="6">
        <f t="shared" si="11"/>
        <v>-4.1449151000000004</v>
      </c>
    </row>
    <row r="167" spans="2:20" x14ac:dyDescent="0.25">
      <c r="B167" s="88">
        <v>29280000000</v>
      </c>
      <c r="C167" s="88">
        <v>-14.604498</v>
      </c>
      <c r="D167" s="88">
        <v>-12.348064000000001</v>
      </c>
      <c r="E167" s="88"/>
      <c r="F167" s="88"/>
      <c r="H167" s="6">
        <f t="shared" si="8"/>
        <v>30.08</v>
      </c>
      <c r="I167" s="98">
        <f>CLvsLO!H168</f>
        <v>-8.9519081000000007</v>
      </c>
      <c r="J167" s="6">
        <f t="shared" si="9"/>
        <v>-8.6170396999999994</v>
      </c>
      <c r="L167" s="88">
        <v>29280000000</v>
      </c>
      <c r="M167" s="88">
        <v>-10.422909000000001</v>
      </c>
      <c r="N167" s="88">
        <v>-5.6346121</v>
      </c>
      <c r="O167" s="88"/>
      <c r="P167" s="88"/>
      <c r="R167" s="6">
        <f t="shared" si="10"/>
        <v>30.08</v>
      </c>
      <c r="S167" s="98">
        <f>CLvsLO!T168</f>
        <v>-10.286697</v>
      </c>
      <c r="T167" s="6">
        <f t="shared" si="11"/>
        <v>-3.7704333999999999</v>
      </c>
    </row>
    <row r="168" spans="2:20" x14ac:dyDescent="0.25">
      <c r="B168" s="88">
        <v>29440000000</v>
      </c>
      <c r="C168" s="88">
        <v>-15.123714</v>
      </c>
      <c r="D168" s="88">
        <v>-11.636253</v>
      </c>
      <c r="E168" s="88"/>
      <c r="F168" s="88"/>
      <c r="H168" s="6">
        <f t="shared" si="8"/>
        <v>30.24</v>
      </c>
      <c r="I168" s="98">
        <f>CLvsLO!H169</f>
        <v>-9.1389437000000004</v>
      </c>
      <c r="J168" s="6">
        <f t="shared" si="9"/>
        <v>-8.2903737999999993</v>
      </c>
      <c r="L168" s="88">
        <v>29440000000</v>
      </c>
      <c r="M168" s="88">
        <v>-10.487432</v>
      </c>
      <c r="N168" s="88">
        <v>-5.2591251999999997</v>
      </c>
      <c r="O168" s="88"/>
      <c r="P168" s="88"/>
      <c r="R168" s="6">
        <f t="shared" si="10"/>
        <v>30.24</v>
      </c>
      <c r="S168" s="98">
        <f>CLvsLO!T169</f>
        <v>-10.596762</v>
      </c>
      <c r="T168" s="6">
        <f t="shared" si="11"/>
        <v>-3.5003783999999998</v>
      </c>
    </row>
    <row r="169" spans="2:20" x14ac:dyDescent="0.25">
      <c r="B169" s="88">
        <v>29600000000</v>
      </c>
      <c r="C169" s="88">
        <v>-15.658027000000001</v>
      </c>
      <c r="D169" s="88">
        <v>-10.474088</v>
      </c>
      <c r="E169" s="88"/>
      <c r="F169" s="88"/>
      <c r="H169" s="6">
        <f t="shared" si="8"/>
        <v>30.4</v>
      </c>
      <c r="I169" s="98">
        <f>CLvsLO!H170</f>
        <v>-9.2430190999999997</v>
      </c>
      <c r="J169" s="6">
        <f t="shared" si="9"/>
        <v>-7.8604693000000001</v>
      </c>
      <c r="L169" s="88">
        <v>29600000000</v>
      </c>
      <c r="M169" s="88">
        <v>-10.585729000000001</v>
      </c>
      <c r="N169" s="88">
        <v>-4.9080567000000004</v>
      </c>
      <c r="O169" s="88"/>
      <c r="P169" s="88"/>
      <c r="R169" s="6">
        <f t="shared" si="10"/>
        <v>30.4</v>
      </c>
      <c r="S169" s="98">
        <f>CLvsLO!T170</f>
        <v>-10.847002</v>
      </c>
      <c r="T169" s="6">
        <f t="shared" si="11"/>
        <v>-3.2983744000000002</v>
      </c>
    </row>
    <row r="170" spans="2:20" x14ac:dyDescent="0.25">
      <c r="B170" s="88">
        <v>29760000000</v>
      </c>
      <c r="C170" s="88">
        <v>-16.198989999999998</v>
      </c>
      <c r="D170" s="88">
        <v>-10.003041</v>
      </c>
      <c r="E170" s="88"/>
      <c r="F170" s="88"/>
      <c r="H170" s="6">
        <f t="shared" si="8"/>
        <v>30.56</v>
      </c>
      <c r="I170" s="98">
        <f>CLvsLO!H171</f>
        <v>-9.3972367999999999</v>
      </c>
      <c r="J170" s="6">
        <f t="shared" si="9"/>
        <v>-7.8751515999999997</v>
      </c>
      <c r="L170" s="88">
        <v>29760000000</v>
      </c>
      <c r="M170" s="88">
        <v>-10.687037</v>
      </c>
      <c r="N170" s="88">
        <v>-4.5143022999999998</v>
      </c>
      <c r="O170" s="88"/>
      <c r="P170" s="88"/>
      <c r="R170" s="6">
        <f t="shared" si="10"/>
        <v>30.56</v>
      </c>
      <c r="S170" s="98">
        <f>CLvsLO!T171</f>
        <v>-11.134311</v>
      </c>
      <c r="T170" s="6">
        <f t="shared" si="11"/>
        <v>-3.1158261</v>
      </c>
    </row>
    <row r="171" spans="2:20" x14ac:dyDescent="0.25">
      <c r="B171" s="88">
        <v>29920000000</v>
      </c>
      <c r="C171" s="88">
        <v>-16.754588999999999</v>
      </c>
      <c r="D171" s="88">
        <v>-9.1799087999999998</v>
      </c>
      <c r="E171" s="88"/>
      <c r="F171" s="88"/>
      <c r="H171" s="6">
        <f t="shared" si="8"/>
        <v>30.72</v>
      </c>
      <c r="I171" s="98">
        <f>CLvsLO!H172</f>
        <v>-9.5585775000000002</v>
      </c>
      <c r="J171" s="6">
        <f t="shared" si="9"/>
        <v>-7.5263748000000001</v>
      </c>
      <c r="L171" s="88">
        <v>29920000000</v>
      </c>
      <c r="M171" s="88">
        <v>-10.779855</v>
      </c>
      <c r="N171" s="88">
        <v>-4.1449151000000004</v>
      </c>
      <c r="O171" s="88"/>
      <c r="P171" s="88"/>
      <c r="R171" s="6">
        <f t="shared" si="10"/>
        <v>30.72</v>
      </c>
      <c r="S171" s="98">
        <f>CLvsLO!T172</f>
        <v>-11.449869</v>
      </c>
      <c r="T171" s="6">
        <f t="shared" si="11"/>
        <v>-3.0150815999999998</v>
      </c>
    </row>
    <row r="172" spans="2:20" x14ac:dyDescent="0.25">
      <c r="B172" s="88">
        <v>30080000000</v>
      </c>
      <c r="C172" s="88">
        <v>-17.320958999999998</v>
      </c>
      <c r="D172" s="88">
        <v>-8.6170396999999994</v>
      </c>
      <c r="E172" s="88"/>
      <c r="F172" s="88"/>
      <c r="H172" s="6">
        <f t="shared" si="8"/>
        <v>30.88</v>
      </c>
      <c r="I172" s="98">
        <f>CLvsLO!H173</f>
        <v>-9.7459153999999995</v>
      </c>
      <c r="J172" s="6">
        <f t="shared" si="9"/>
        <v>-7.1566057000000001</v>
      </c>
      <c r="L172" s="88">
        <v>30080000000</v>
      </c>
      <c r="M172" s="88">
        <v>-10.900624000000001</v>
      </c>
      <c r="N172" s="88">
        <v>-3.7704333999999999</v>
      </c>
      <c r="O172" s="88"/>
      <c r="P172" s="88"/>
      <c r="R172" s="6">
        <f t="shared" si="10"/>
        <v>30.88</v>
      </c>
      <c r="S172" s="98">
        <f>CLvsLO!T173</f>
        <v>-11.890922</v>
      </c>
      <c r="T172" s="6">
        <f t="shared" si="11"/>
        <v>-2.9947537999999998</v>
      </c>
    </row>
    <row r="173" spans="2:20" x14ac:dyDescent="0.25">
      <c r="B173" s="88">
        <v>30240000000</v>
      </c>
      <c r="C173" s="88">
        <v>-17.902552</v>
      </c>
      <c r="D173" s="88">
        <v>-8.2903737999999993</v>
      </c>
      <c r="E173" s="88"/>
      <c r="F173" s="88"/>
      <c r="H173" s="6">
        <f t="shared" si="8"/>
        <v>31.04</v>
      </c>
      <c r="I173" s="98">
        <f>CLvsLO!H174</f>
        <v>-9.9701480999999994</v>
      </c>
      <c r="J173" s="6">
        <f t="shared" si="9"/>
        <v>-6.2345252000000002</v>
      </c>
      <c r="L173" s="88">
        <v>30240000000</v>
      </c>
      <c r="M173" s="88">
        <v>-11.077002999999999</v>
      </c>
      <c r="N173" s="88">
        <v>-3.5003783999999998</v>
      </c>
      <c r="O173" s="88"/>
      <c r="P173" s="88"/>
      <c r="R173" s="6">
        <f t="shared" si="10"/>
        <v>31.04</v>
      </c>
      <c r="S173" s="98">
        <f>CLvsLO!T174</f>
        <v>-12.422181</v>
      </c>
      <c r="T173" s="6">
        <f t="shared" si="11"/>
        <v>-3.0740037</v>
      </c>
    </row>
    <row r="174" spans="2:20" x14ac:dyDescent="0.25">
      <c r="B174" s="88">
        <v>30400000000</v>
      </c>
      <c r="C174" s="88">
        <v>-18.473223000000001</v>
      </c>
      <c r="D174" s="88">
        <v>-7.8604693000000001</v>
      </c>
      <c r="E174" s="88"/>
      <c r="F174" s="88"/>
      <c r="H174" s="6">
        <f t="shared" si="8"/>
        <v>31.2</v>
      </c>
      <c r="I174" s="98">
        <f>CLvsLO!H175</f>
        <v>-10.098413000000001</v>
      </c>
      <c r="J174" s="6">
        <f t="shared" si="9"/>
        <v>-5.9226913000000003</v>
      </c>
      <c r="L174" s="88">
        <v>30400000000</v>
      </c>
      <c r="M174" s="88">
        <v>-11.254669</v>
      </c>
      <c r="N174" s="88">
        <v>-3.2983744000000002</v>
      </c>
      <c r="O174" s="88"/>
      <c r="P174" s="88"/>
      <c r="R174" s="6">
        <f t="shared" si="10"/>
        <v>31.2</v>
      </c>
      <c r="S174" s="98">
        <f>CLvsLO!T175</f>
        <v>-12.873511000000001</v>
      </c>
      <c r="T174" s="6">
        <f t="shared" si="11"/>
        <v>-3.3163752999999998</v>
      </c>
    </row>
    <row r="175" spans="2:20" x14ac:dyDescent="0.25">
      <c r="B175" s="88">
        <v>30560000000</v>
      </c>
      <c r="C175" s="88">
        <v>-19.039978000000001</v>
      </c>
      <c r="D175" s="88">
        <v>-7.8751515999999997</v>
      </c>
      <c r="E175" s="88"/>
      <c r="F175" s="88"/>
      <c r="H175" s="6">
        <f t="shared" si="8"/>
        <v>31.36</v>
      </c>
      <c r="I175" s="98">
        <f>CLvsLO!H176</f>
        <v>-10.213710000000001</v>
      </c>
      <c r="J175" s="6">
        <f t="shared" si="9"/>
        <v>-5.4171844</v>
      </c>
      <c r="L175" s="88">
        <v>30560000000</v>
      </c>
      <c r="M175" s="88">
        <v>-11.552668000000001</v>
      </c>
      <c r="N175" s="88">
        <v>-3.1158261</v>
      </c>
      <c r="O175" s="88"/>
      <c r="P175" s="88"/>
      <c r="R175" s="6">
        <f t="shared" si="10"/>
        <v>31.36</v>
      </c>
      <c r="S175" s="98">
        <f>CLvsLO!T176</f>
        <v>-13.349807</v>
      </c>
      <c r="T175" s="6">
        <f t="shared" si="11"/>
        <v>-3.6138933</v>
      </c>
    </row>
    <row r="176" spans="2:20" x14ac:dyDescent="0.25">
      <c r="B176" s="88">
        <v>30720000000</v>
      </c>
      <c r="C176" s="88">
        <v>-19.619745000000002</v>
      </c>
      <c r="D176" s="88">
        <v>-7.5263748000000001</v>
      </c>
      <c r="E176" s="88"/>
      <c r="F176" s="88"/>
      <c r="H176" s="6">
        <f t="shared" si="8"/>
        <v>31.52</v>
      </c>
      <c r="I176" s="98">
        <f>CLvsLO!H177</f>
        <v>-10.436672</v>
      </c>
      <c r="J176" s="6">
        <f t="shared" si="9"/>
        <v>-5.1484427000000004</v>
      </c>
      <c r="L176" s="88">
        <v>30720000000</v>
      </c>
      <c r="M176" s="88">
        <v>-11.961057</v>
      </c>
      <c r="N176" s="88">
        <v>-3.0150815999999998</v>
      </c>
      <c r="O176" s="88"/>
      <c r="P176" s="88"/>
      <c r="R176" s="6">
        <f t="shared" si="10"/>
        <v>31.52</v>
      </c>
      <c r="S176" s="98">
        <f>CLvsLO!T177</f>
        <v>-14.024094</v>
      </c>
      <c r="T176" s="6">
        <f t="shared" si="11"/>
        <v>-4.0414171000000003</v>
      </c>
    </row>
    <row r="177" spans="2:20" x14ac:dyDescent="0.25">
      <c r="B177" s="88">
        <v>30880000000</v>
      </c>
      <c r="C177" s="88">
        <v>-20.213401999999999</v>
      </c>
      <c r="D177" s="88">
        <v>-7.1566057000000001</v>
      </c>
      <c r="E177" s="88"/>
      <c r="F177" s="88"/>
      <c r="H177" s="6">
        <f t="shared" si="8"/>
        <v>31.68</v>
      </c>
      <c r="I177" s="98">
        <f>CLvsLO!H178</f>
        <v>-10.624445</v>
      </c>
      <c r="J177" s="6">
        <f t="shared" si="9"/>
        <v>-5.2996825999999997</v>
      </c>
      <c r="L177" s="88">
        <v>30880000000</v>
      </c>
      <c r="M177" s="88">
        <v>-12.408404000000001</v>
      </c>
      <c r="N177" s="88">
        <v>-2.9947537999999998</v>
      </c>
      <c r="O177" s="88"/>
      <c r="P177" s="88"/>
      <c r="R177" s="6">
        <f t="shared" si="10"/>
        <v>31.68</v>
      </c>
      <c r="S177" s="98">
        <f>CLvsLO!T178</f>
        <v>-14.847415</v>
      </c>
      <c r="T177" s="6">
        <f t="shared" si="11"/>
        <v>-4.6534934000000003</v>
      </c>
    </row>
    <row r="178" spans="2:20" x14ac:dyDescent="0.25">
      <c r="B178" s="88">
        <v>31040000000</v>
      </c>
      <c r="C178" s="88">
        <v>-20.791122000000001</v>
      </c>
      <c r="D178" s="88">
        <v>-6.2345252000000002</v>
      </c>
      <c r="E178" s="88"/>
      <c r="F178" s="88"/>
      <c r="H178" s="6">
        <f t="shared" si="8"/>
        <v>31.84</v>
      </c>
      <c r="I178" s="98">
        <f>CLvsLO!H179</f>
        <v>-10.811344999999999</v>
      </c>
      <c r="J178" s="6">
        <f t="shared" si="9"/>
        <v>-5.1136241</v>
      </c>
      <c r="L178" s="88">
        <v>31040000000</v>
      </c>
      <c r="M178" s="88">
        <v>-13.024411000000001</v>
      </c>
      <c r="N178" s="88">
        <v>-3.0740037</v>
      </c>
      <c r="O178" s="88"/>
      <c r="P178" s="88"/>
      <c r="R178" s="6">
        <f t="shared" si="10"/>
        <v>31.84</v>
      </c>
      <c r="S178" s="98">
        <f>CLvsLO!T179</f>
        <v>-15.67258</v>
      </c>
      <c r="T178" s="6">
        <f t="shared" si="11"/>
        <v>-5.4068531999999996</v>
      </c>
    </row>
    <row r="179" spans="2:20" x14ac:dyDescent="0.25">
      <c r="B179" s="88">
        <v>31200000000</v>
      </c>
      <c r="C179" s="88">
        <v>-21.400255000000001</v>
      </c>
      <c r="D179" s="88">
        <v>-5.9226913000000003</v>
      </c>
      <c r="E179" s="88"/>
      <c r="F179" s="88"/>
      <c r="H179" s="6">
        <f t="shared" si="8"/>
        <v>32</v>
      </c>
      <c r="I179" s="98">
        <f>CLvsLO!H180</f>
        <v>-11.052348</v>
      </c>
      <c r="J179" s="6">
        <f t="shared" si="9"/>
        <v>-4.8887252999999999</v>
      </c>
      <c r="L179" s="88">
        <v>31200000000</v>
      </c>
      <c r="M179" s="88">
        <v>-13.905142</v>
      </c>
      <c r="N179" s="88">
        <v>-3.3163752999999998</v>
      </c>
      <c r="O179" s="88"/>
      <c r="P179" s="88"/>
      <c r="R179" s="6">
        <f t="shared" si="10"/>
        <v>32</v>
      </c>
      <c r="S179" s="98">
        <f>CLvsLO!T180</f>
        <v>-16.378454000000001</v>
      </c>
      <c r="T179" s="6">
        <f t="shared" si="11"/>
        <v>-6.3548694000000001</v>
      </c>
    </row>
    <row r="180" spans="2:20" x14ac:dyDescent="0.25">
      <c r="B180" s="88">
        <v>31360000000</v>
      </c>
      <c r="C180" s="88">
        <v>-22.006246999999998</v>
      </c>
      <c r="D180" s="88">
        <v>-5.4171844</v>
      </c>
      <c r="E180" s="88"/>
      <c r="F180" s="88"/>
      <c r="H180" s="6">
        <f t="shared" si="8"/>
        <v>32.159999999999997</v>
      </c>
      <c r="I180" s="98">
        <f>CLvsLO!H181</f>
        <v>-11.303603000000001</v>
      </c>
      <c r="J180" s="6">
        <f t="shared" si="9"/>
        <v>-4.7174953999999998</v>
      </c>
      <c r="L180" s="88">
        <v>31360000000</v>
      </c>
      <c r="M180" s="88">
        <v>-14.886900000000001</v>
      </c>
      <c r="N180" s="88">
        <v>-3.6138933</v>
      </c>
      <c r="O180" s="88"/>
      <c r="P180" s="88"/>
      <c r="R180" s="6">
        <f t="shared" si="10"/>
        <v>32.159999999999997</v>
      </c>
      <c r="S180" s="98">
        <f>CLvsLO!T181</f>
        <v>-16.756440999999999</v>
      </c>
      <c r="T180" s="6">
        <f t="shared" si="11"/>
        <v>-7.5345459000000004</v>
      </c>
    </row>
    <row r="181" spans="2:20" x14ac:dyDescent="0.25">
      <c r="B181" s="88">
        <v>31520000000</v>
      </c>
      <c r="C181" s="88">
        <v>-22.599799999999998</v>
      </c>
      <c r="D181" s="88">
        <v>-5.1484427000000004</v>
      </c>
      <c r="E181" s="88"/>
      <c r="F181" s="88"/>
      <c r="H181" s="6">
        <f t="shared" si="8"/>
        <v>32.32</v>
      </c>
      <c r="I181" s="98">
        <f>CLvsLO!H182</f>
        <v>-11.446759</v>
      </c>
      <c r="J181" s="6">
        <f t="shared" si="9"/>
        <v>-4.5168166000000003</v>
      </c>
      <c r="L181" s="88">
        <v>31520000000</v>
      </c>
      <c r="M181" s="88">
        <v>-16.056025000000002</v>
      </c>
      <c r="N181" s="88">
        <v>-4.0414171000000003</v>
      </c>
      <c r="O181" s="88"/>
      <c r="P181" s="88"/>
      <c r="R181" s="6">
        <f t="shared" si="10"/>
        <v>32.32</v>
      </c>
      <c r="S181" s="98">
        <f>CLvsLO!T182</f>
        <v>-16.827998999999998</v>
      </c>
      <c r="T181" s="6">
        <f t="shared" si="11"/>
        <v>-9.0324162999999995</v>
      </c>
    </row>
    <row r="182" spans="2:20" x14ac:dyDescent="0.25">
      <c r="B182" s="88">
        <v>31680000000</v>
      </c>
      <c r="C182" s="88">
        <v>-23.150248999999999</v>
      </c>
      <c r="D182" s="88">
        <v>-5.2996825999999997</v>
      </c>
      <c r="E182" s="88"/>
      <c r="F182" s="88"/>
      <c r="H182" s="6">
        <f t="shared" si="8"/>
        <v>32.479999999999997</v>
      </c>
      <c r="I182" s="98">
        <f>CLvsLO!H183</f>
        <v>-11.441831000000001</v>
      </c>
      <c r="J182" s="6">
        <f t="shared" si="9"/>
        <v>-4.3460068999999999</v>
      </c>
      <c r="L182" s="88">
        <v>31680000000</v>
      </c>
      <c r="M182" s="88">
        <v>-17.515898</v>
      </c>
      <c r="N182" s="88">
        <v>-4.6534934000000003</v>
      </c>
      <c r="O182" s="88"/>
      <c r="P182" s="88"/>
      <c r="R182" s="6">
        <f t="shared" si="10"/>
        <v>32.479999999999997</v>
      </c>
      <c r="S182" s="98">
        <f>CLvsLO!T183</f>
        <v>-16.264904000000001</v>
      </c>
      <c r="T182" s="6">
        <f t="shared" si="11"/>
        <v>-10.682592</v>
      </c>
    </row>
    <row r="183" spans="2:20" x14ac:dyDescent="0.25">
      <c r="B183" s="88">
        <v>31840000000</v>
      </c>
      <c r="C183" s="88">
        <v>-23.682274</v>
      </c>
      <c r="D183" s="88">
        <v>-5.1136241</v>
      </c>
      <c r="E183" s="88"/>
      <c r="F183" s="88"/>
      <c r="H183" s="6">
        <f t="shared" si="8"/>
        <v>32.64</v>
      </c>
      <c r="I183" s="98">
        <f>CLvsLO!H184</f>
        <v>-11.405438</v>
      </c>
      <c r="J183" s="6">
        <f t="shared" si="9"/>
        <v>-4.2063112</v>
      </c>
      <c r="L183" s="88">
        <v>31840000000</v>
      </c>
      <c r="M183" s="88">
        <v>-18.912307999999999</v>
      </c>
      <c r="N183" s="88">
        <v>-5.4068531999999996</v>
      </c>
      <c r="O183" s="88"/>
      <c r="P183" s="88"/>
      <c r="R183" s="6">
        <f t="shared" si="10"/>
        <v>32.64</v>
      </c>
      <c r="S183" s="98">
        <f>CLvsLO!T184</f>
        <v>-15.219735999999999</v>
      </c>
      <c r="T183" s="6">
        <f t="shared" si="11"/>
        <v>-12.730047000000001</v>
      </c>
    </row>
    <row r="184" spans="2:20" x14ac:dyDescent="0.25">
      <c r="B184" s="88">
        <v>32000000000</v>
      </c>
      <c r="C184" s="88">
        <v>-24.123899000000002</v>
      </c>
      <c r="D184" s="88">
        <v>-4.8887252999999999</v>
      </c>
      <c r="E184" s="88"/>
      <c r="F184" s="88"/>
      <c r="H184" s="6">
        <f t="shared" si="8"/>
        <v>32.799999999999997</v>
      </c>
      <c r="I184" s="98">
        <f>CLvsLO!H185</f>
        <v>-11.418431</v>
      </c>
      <c r="J184" s="6">
        <f t="shared" si="9"/>
        <v>-4.1367273000000004</v>
      </c>
      <c r="L184" s="88">
        <v>32000000000</v>
      </c>
      <c r="M184" s="88">
        <v>-20.026598</v>
      </c>
      <c r="N184" s="88">
        <v>-6.3548694000000001</v>
      </c>
      <c r="O184" s="88"/>
      <c r="P184" s="88"/>
      <c r="R184" s="6">
        <f t="shared" si="10"/>
        <v>32.799999999999997</v>
      </c>
      <c r="S184" s="98">
        <f>CLvsLO!T185</f>
        <v>-13.9535</v>
      </c>
      <c r="T184" s="6">
        <f t="shared" si="11"/>
        <v>-15.370513000000001</v>
      </c>
    </row>
    <row r="185" spans="2:20" x14ac:dyDescent="0.25">
      <c r="B185" s="88">
        <v>32160000000</v>
      </c>
      <c r="C185" s="88">
        <v>-24.437121999999999</v>
      </c>
      <c r="D185" s="88">
        <v>-4.7174953999999998</v>
      </c>
      <c r="E185" s="88"/>
      <c r="F185" s="88"/>
      <c r="H185" s="6">
        <f t="shared" si="8"/>
        <v>32.96</v>
      </c>
      <c r="I185" s="98">
        <f>CLvsLO!H186</f>
        <v>-11.336206000000001</v>
      </c>
      <c r="J185" s="6">
        <f t="shared" si="9"/>
        <v>-4.1012067999999999</v>
      </c>
      <c r="L185" s="88">
        <v>32160000000</v>
      </c>
      <c r="M185" s="88">
        <v>-21.352685999999999</v>
      </c>
      <c r="N185" s="88">
        <v>-7.5345459000000004</v>
      </c>
      <c r="O185" s="88"/>
      <c r="P185" s="88"/>
      <c r="R185" s="6">
        <f t="shared" si="10"/>
        <v>32.96</v>
      </c>
      <c r="S185" s="98">
        <f>CLvsLO!T186</f>
        <v>-12.851292000000001</v>
      </c>
      <c r="T185" s="6">
        <f t="shared" si="11"/>
        <v>-18.525745000000001</v>
      </c>
    </row>
    <row r="186" spans="2:20" x14ac:dyDescent="0.25">
      <c r="B186" s="88">
        <v>32320000000</v>
      </c>
      <c r="C186" s="88">
        <v>-24.594940000000001</v>
      </c>
      <c r="D186" s="88">
        <v>-4.5168166000000003</v>
      </c>
      <c r="E186" s="88"/>
      <c r="F186" s="88"/>
      <c r="H186" s="6">
        <f t="shared" si="8"/>
        <v>33.119999999999997</v>
      </c>
      <c r="I186" s="98">
        <f>CLvsLO!H187</f>
        <v>-11.237026</v>
      </c>
      <c r="J186" s="6">
        <f t="shared" si="9"/>
        <v>-4.0093554999999999</v>
      </c>
      <c r="L186" s="88">
        <v>32320000000</v>
      </c>
      <c r="M186" s="88">
        <v>-22.625043999999999</v>
      </c>
      <c r="N186" s="88">
        <v>-9.0324162999999995</v>
      </c>
      <c r="O186" s="88"/>
      <c r="P186" s="88"/>
      <c r="R186" s="6">
        <f t="shared" si="10"/>
        <v>33.119999999999997</v>
      </c>
      <c r="S186" s="98">
        <f>CLvsLO!T187</f>
        <v>-11.985313</v>
      </c>
      <c r="T186" s="6">
        <f t="shared" si="11"/>
        <v>-22.932061999999998</v>
      </c>
    </row>
    <row r="187" spans="2:20" x14ac:dyDescent="0.25">
      <c r="B187" s="88">
        <v>32480000000</v>
      </c>
      <c r="C187" s="88">
        <v>-24.579778999999998</v>
      </c>
      <c r="D187" s="88">
        <v>-4.3460068999999999</v>
      </c>
      <c r="E187" s="88"/>
      <c r="F187" s="88"/>
      <c r="H187" s="6">
        <f t="shared" si="8"/>
        <v>33.28</v>
      </c>
      <c r="I187" s="98">
        <f>CLvsLO!H188</f>
        <v>-11.291553</v>
      </c>
      <c r="J187" s="6">
        <f t="shared" si="9"/>
        <v>-3.9251130000000001</v>
      </c>
      <c r="L187" s="88">
        <v>32480000000</v>
      </c>
      <c r="M187" s="88">
        <v>-23.254465</v>
      </c>
      <c r="N187" s="88">
        <v>-10.682592</v>
      </c>
      <c r="O187" s="88"/>
      <c r="P187" s="88"/>
      <c r="R187" s="6">
        <f t="shared" si="10"/>
        <v>33.28</v>
      </c>
      <c r="S187" s="98">
        <f>CLvsLO!T188</f>
        <v>-11.386953999999999</v>
      </c>
      <c r="T187" s="6">
        <f t="shared" si="11"/>
        <v>-25.522933999999999</v>
      </c>
    </row>
    <row r="188" spans="2:20" x14ac:dyDescent="0.25">
      <c r="B188" s="88">
        <v>32640000000</v>
      </c>
      <c r="C188" s="88">
        <v>-24.375903999999998</v>
      </c>
      <c r="D188" s="88">
        <v>-4.2063112</v>
      </c>
      <c r="E188" s="88"/>
      <c r="F188" s="88"/>
      <c r="H188" s="6">
        <f t="shared" si="8"/>
        <v>33.44</v>
      </c>
      <c r="I188" s="98">
        <f>CLvsLO!H189</f>
        <v>-11.408094999999999</v>
      </c>
      <c r="J188" s="6">
        <f t="shared" si="9"/>
        <v>-3.9109878999999999</v>
      </c>
      <c r="L188" s="88">
        <v>32640000000</v>
      </c>
      <c r="M188" s="88">
        <v>-23.559622000000001</v>
      </c>
      <c r="N188" s="88">
        <v>-12.730047000000001</v>
      </c>
      <c r="O188" s="88"/>
      <c r="P188" s="88"/>
      <c r="R188" s="6">
        <f t="shared" si="10"/>
        <v>33.44</v>
      </c>
      <c r="S188" s="98">
        <f>CLvsLO!T189</f>
        <v>-11.071415</v>
      </c>
      <c r="T188" s="6">
        <f t="shared" si="11"/>
        <v>-22.665043000000001</v>
      </c>
    </row>
    <row r="189" spans="2:20" x14ac:dyDescent="0.25">
      <c r="B189" s="88">
        <v>32800000000</v>
      </c>
      <c r="C189" s="88">
        <v>-24.018847999999998</v>
      </c>
      <c r="D189" s="88">
        <v>-4.1367273000000004</v>
      </c>
      <c r="E189" s="88"/>
      <c r="F189" s="88"/>
      <c r="H189" s="6">
        <f t="shared" si="8"/>
        <v>33.6</v>
      </c>
      <c r="I189" s="98">
        <f>CLvsLO!H190</f>
        <v>-11.627924</v>
      </c>
      <c r="J189" s="6">
        <f t="shared" si="9"/>
        <v>-3.8174801</v>
      </c>
      <c r="L189" s="88">
        <v>32800000000</v>
      </c>
      <c r="M189" s="88">
        <v>-23.856670000000001</v>
      </c>
      <c r="N189" s="88">
        <v>-15.370513000000001</v>
      </c>
      <c r="O189" s="88"/>
      <c r="P189" s="88"/>
      <c r="R189" s="6">
        <f t="shared" si="10"/>
        <v>33.6</v>
      </c>
      <c r="S189" s="98">
        <f>CLvsLO!T190</f>
        <v>-11.020265</v>
      </c>
      <c r="T189" s="6">
        <f t="shared" si="11"/>
        <v>-19.101669000000001</v>
      </c>
    </row>
    <row r="190" spans="2:20" x14ac:dyDescent="0.25">
      <c r="B190" s="88">
        <v>32960000000</v>
      </c>
      <c r="C190" s="88">
        <v>-23.557732000000001</v>
      </c>
      <c r="D190" s="88">
        <v>-4.1012067999999999</v>
      </c>
      <c r="E190" s="88"/>
      <c r="F190" s="88"/>
      <c r="H190" s="6">
        <f t="shared" si="8"/>
        <v>33.76</v>
      </c>
      <c r="I190" s="98">
        <f>CLvsLO!H191</f>
        <v>-11.889281</v>
      </c>
      <c r="J190" s="6">
        <f t="shared" si="9"/>
        <v>-3.7768831</v>
      </c>
      <c r="L190" s="88">
        <v>32960000000</v>
      </c>
      <c r="M190" s="88">
        <v>-23.427987999999999</v>
      </c>
      <c r="N190" s="88">
        <v>-18.525745000000001</v>
      </c>
      <c r="O190" s="88"/>
      <c r="P190" s="88"/>
      <c r="R190" s="6">
        <f t="shared" si="10"/>
        <v>33.76</v>
      </c>
      <c r="S190" s="98">
        <f>CLvsLO!T191</f>
        <v>-11.101190000000001</v>
      </c>
      <c r="T190" s="6">
        <f t="shared" si="11"/>
        <v>-16.598542999999999</v>
      </c>
    </row>
    <row r="191" spans="2:20" x14ac:dyDescent="0.25">
      <c r="B191" s="88">
        <v>33120000000</v>
      </c>
      <c r="C191" s="88">
        <v>-22.978991000000001</v>
      </c>
      <c r="D191" s="88">
        <v>-4.0093554999999999</v>
      </c>
      <c r="E191" s="88"/>
      <c r="F191" s="88"/>
      <c r="H191" s="6">
        <f t="shared" si="8"/>
        <v>33.92</v>
      </c>
      <c r="I191" s="98">
        <f>CLvsLO!H192</f>
        <v>-12.099409</v>
      </c>
      <c r="J191" s="6">
        <f t="shared" si="9"/>
        <v>-3.7383818999999998</v>
      </c>
      <c r="L191" s="88">
        <v>33120000000</v>
      </c>
      <c r="M191" s="88">
        <v>-22.503498</v>
      </c>
      <c r="N191" s="88">
        <v>-22.932061999999998</v>
      </c>
      <c r="O191" s="88"/>
      <c r="P191" s="88"/>
      <c r="R191" s="6">
        <f t="shared" si="10"/>
        <v>33.92</v>
      </c>
      <c r="S191" s="98">
        <f>CLvsLO!T192</f>
        <v>-11.181222</v>
      </c>
      <c r="T191" s="6">
        <f t="shared" si="11"/>
        <v>-14.675655000000001</v>
      </c>
    </row>
    <row r="192" spans="2:20" x14ac:dyDescent="0.25">
      <c r="B192" s="88">
        <v>33280000000</v>
      </c>
      <c r="C192" s="88">
        <v>-22.337662000000002</v>
      </c>
      <c r="D192" s="88">
        <v>-3.9251130000000001</v>
      </c>
      <c r="E192" s="88"/>
      <c r="F192" s="88"/>
      <c r="H192" s="6">
        <f t="shared" si="8"/>
        <v>34.08</v>
      </c>
      <c r="I192" s="98">
        <f>CLvsLO!H193</f>
        <v>-12.364489000000001</v>
      </c>
      <c r="J192" s="6">
        <f t="shared" si="9"/>
        <v>-3.7453938</v>
      </c>
      <c r="L192" s="88">
        <v>33280000000</v>
      </c>
      <c r="M192" s="88">
        <v>-21.526035</v>
      </c>
      <c r="N192" s="88">
        <v>-25.522933999999999</v>
      </c>
      <c r="O192" s="88"/>
      <c r="P192" s="88"/>
      <c r="R192" s="6">
        <f t="shared" si="10"/>
        <v>34.08</v>
      </c>
      <c r="S192" s="98">
        <f>CLvsLO!T193</f>
        <v>-11.396876000000001</v>
      </c>
      <c r="T192" s="6">
        <f t="shared" si="11"/>
        <v>-13.257325</v>
      </c>
    </row>
    <row r="193" spans="2:20" x14ac:dyDescent="0.25">
      <c r="B193" s="88">
        <v>33440000000</v>
      </c>
      <c r="C193" s="88">
        <v>-21.652792000000002</v>
      </c>
      <c r="D193" s="88">
        <v>-3.9109878999999999</v>
      </c>
      <c r="E193" s="88"/>
      <c r="F193" s="88"/>
      <c r="H193" s="6">
        <f t="shared" si="8"/>
        <v>34.24</v>
      </c>
      <c r="I193" s="98">
        <f>CLvsLO!H194</f>
        <v>-12.605103</v>
      </c>
      <c r="J193" s="6">
        <f t="shared" si="9"/>
        <v>-3.7379992</v>
      </c>
      <c r="L193" s="88">
        <v>33440000000</v>
      </c>
      <c r="M193" s="88">
        <v>-20.401712</v>
      </c>
      <c r="N193" s="88">
        <v>-22.665043000000001</v>
      </c>
      <c r="O193" s="88"/>
      <c r="P193" s="88"/>
      <c r="R193" s="6">
        <f t="shared" si="10"/>
        <v>34.24</v>
      </c>
      <c r="S193" s="98">
        <f>CLvsLO!T194</f>
        <v>-11.606557</v>
      </c>
      <c r="T193" s="6">
        <f t="shared" si="11"/>
        <v>-12.071369000000001</v>
      </c>
    </row>
    <row r="194" spans="2:20" x14ac:dyDescent="0.25">
      <c r="B194" s="88">
        <v>33600000000</v>
      </c>
      <c r="C194" s="88">
        <v>-20.926939000000001</v>
      </c>
      <c r="D194" s="88">
        <v>-3.8174801</v>
      </c>
      <c r="E194" s="88"/>
      <c r="F194" s="88"/>
      <c r="H194" s="6">
        <f t="shared" si="8"/>
        <v>34.4</v>
      </c>
      <c r="I194" s="98">
        <f>CLvsLO!H195</f>
        <v>-12.796608000000001</v>
      </c>
      <c r="J194" s="6">
        <f t="shared" si="9"/>
        <v>-3.7523138999999999</v>
      </c>
      <c r="L194" s="88">
        <v>33600000000</v>
      </c>
      <c r="M194" s="88">
        <v>-19.125488000000001</v>
      </c>
      <c r="N194" s="88">
        <v>-19.101669000000001</v>
      </c>
      <c r="O194" s="88"/>
      <c r="P194" s="88"/>
      <c r="R194" s="6">
        <f t="shared" si="10"/>
        <v>34.4</v>
      </c>
      <c r="S194" s="98">
        <f>CLvsLO!T195</f>
        <v>-11.830215000000001</v>
      </c>
      <c r="T194" s="6">
        <f t="shared" si="11"/>
        <v>-11.204909000000001</v>
      </c>
    </row>
    <row r="195" spans="2:20" x14ac:dyDescent="0.25">
      <c r="B195" s="88">
        <v>33760000000</v>
      </c>
      <c r="C195" s="88">
        <v>-20.200589999999998</v>
      </c>
      <c r="D195" s="88">
        <v>-3.7768831</v>
      </c>
      <c r="E195" s="88"/>
      <c r="F195" s="88"/>
      <c r="H195" s="6">
        <f t="shared" si="8"/>
        <v>34.56</v>
      </c>
      <c r="I195" s="98">
        <f>CLvsLO!H196</f>
        <v>-12.758921000000001</v>
      </c>
      <c r="J195" s="6">
        <f t="shared" si="9"/>
        <v>-3.7878945000000002</v>
      </c>
      <c r="L195" s="88">
        <v>33760000000</v>
      </c>
      <c r="M195" s="88">
        <v>-18.055133999999999</v>
      </c>
      <c r="N195" s="88">
        <v>-16.598542999999999</v>
      </c>
      <c r="O195" s="88"/>
      <c r="P195" s="88"/>
      <c r="R195" s="6">
        <f t="shared" si="10"/>
        <v>34.56</v>
      </c>
      <c r="S195" s="98">
        <f>CLvsLO!T196</f>
        <v>-11.994373</v>
      </c>
      <c r="T195" s="6">
        <f t="shared" si="11"/>
        <v>-10.555878999999999</v>
      </c>
    </row>
    <row r="196" spans="2:20" x14ac:dyDescent="0.25">
      <c r="B196" s="88">
        <v>33920000000</v>
      </c>
      <c r="C196" s="88">
        <v>-19.523492999999998</v>
      </c>
      <c r="D196" s="88">
        <v>-3.7383818999999998</v>
      </c>
      <c r="E196" s="88"/>
      <c r="F196" s="88"/>
      <c r="H196" s="6">
        <f t="shared" ref="H196:H204" si="12">B201/1000000000</f>
        <v>34.72</v>
      </c>
      <c r="I196" s="98">
        <f>CLvsLO!H197</f>
        <v>-12.550667000000001</v>
      </c>
      <c r="J196" s="6">
        <f t="shared" ref="J196:J204" si="13">D201</f>
        <v>-3.8653154000000001</v>
      </c>
      <c r="L196" s="88">
        <v>33920000000</v>
      </c>
      <c r="M196" s="88">
        <v>-17.155992999999999</v>
      </c>
      <c r="N196" s="88">
        <v>-14.675655000000001</v>
      </c>
      <c r="O196" s="88"/>
      <c r="P196" s="88"/>
      <c r="R196" s="6">
        <f t="shared" ref="R196:R204" si="14">L201/1000000000</f>
        <v>34.72</v>
      </c>
      <c r="S196" s="98">
        <f>CLvsLO!T197</f>
        <v>-11.990148</v>
      </c>
      <c r="T196" s="6">
        <f t="shared" ref="T196:T204" si="15">N201</f>
        <v>-10.048183999999999</v>
      </c>
    </row>
    <row r="197" spans="2:20" x14ac:dyDescent="0.25">
      <c r="B197" s="88">
        <v>34080000000</v>
      </c>
      <c r="C197" s="88">
        <v>-18.879034000000001</v>
      </c>
      <c r="D197" s="88">
        <v>-3.7453938</v>
      </c>
      <c r="E197" s="88"/>
      <c r="F197" s="88"/>
      <c r="H197" s="6">
        <f t="shared" si="12"/>
        <v>34.880000000000003</v>
      </c>
      <c r="I197" s="98">
        <f>CLvsLO!H198</f>
        <v>-12.398149</v>
      </c>
      <c r="J197" s="6">
        <f t="shared" si="13"/>
        <v>-3.9659399999999998</v>
      </c>
      <c r="L197" s="88">
        <v>34080000000</v>
      </c>
      <c r="M197" s="88">
        <v>-16.563148000000002</v>
      </c>
      <c r="N197" s="88">
        <v>-13.257325</v>
      </c>
      <c r="O197" s="88"/>
      <c r="P197" s="88"/>
      <c r="R197" s="6">
        <f t="shared" si="14"/>
        <v>34.880000000000003</v>
      </c>
      <c r="S197" s="98">
        <f>CLvsLO!T198</f>
        <v>-11.883285000000001</v>
      </c>
      <c r="T197" s="6">
        <f t="shared" si="15"/>
        <v>-9.6499328999999996</v>
      </c>
    </row>
    <row r="198" spans="2:20" x14ac:dyDescent="0.25">
      <c r="B198" s="88">
        <v>34240000000</v>
      </c>
      <c r="C198" s="88">
        <v>-18.264336</v>
      </c>
      <c r="D198" s="88">
        <v>-3.7379992</v>
      </c>
      <c r="E198" s="88"/>
      <c r="F198" s="88"/>
      <c r="H198" s="6">
        <f t="shared" si="12"/>
        <v>35.04</v>
      </c>
      <c r="I198" s="98">
        <f>CLvsLO!H199</f>
        <v>-12.207112</v>
      </c>
      <c r="J198" s="6">
        <f t="shared" si="13"/>
        <v>-4.1590351999999999</v>
      </c>
      <c r="L198" s="88">
        <v>34240000000</v>
      </c>
      <c r="M198" s="88">
        <v>-16.337761</v>
      </c>
      <c r="N198" s="88">
        <v>-12.071369000000001</v>
      </c>
      <c r="O198" s="88"/>
      <c r="P198" s="88"/>
      <c r="R198" s="6">
        <f t="shared" si="14"/>
        <v>35.04</v>
      </c>
      <c r="S198" s="98">
        <f>CLvsLO!T199</f>
        <v>-11.753781</v>
      </c>
      <c r="T198" s="6">
        <f t="shared" si="15"/>
        <v>-9.2982367999999997</v>
      </c>
    </row>
    <row r="199" spans="2:20" x14ac:dyDescent="0.25">
      <c r="B199" s="88">
        <v>34400000000</v>
      </c>
      <c r="C199" s="88">
        <v>-17.682724</v>
      </c>
      <c r="D199" s="88">
        <v>-3.7523138999999999</v>
      </c>
      <c r="E199" s="88"/>
      <c r="F199" s="88"/>
      <c r="H199" s="6">
        <f t="shared" si="12"/>
        <v>35.200000000000003</v>
      </c>
      <c r="I199" s="98">
        <f>CLvsLO!H200</f>
        <v>-12.160805</v>
      </c>
      <c r="J199" s="6">
        <f t="shared" si="13"/>
        <v>-4.3126135000000003</v>
      </c>
      <c r="L199" s="88">
        <v>34400000000</v>
      </c>
      <c r="M199" s="88">
        <v>-16.327337</v>
      </c>
      <c r="N199" s="88">
        <v>-11.204909000000001</v>
      </c>
      <c r="O199" s="88"/>
      <c r="P199" s="88"/>
      <c r="R199" s="6">
        <f t="shared" si="14"/>
        <v>35.200000000000003</v>
      </c>
      <c r="S199" s="98">
        <f>CLvsLO!T200</f>
        <v>-11.695615</v>
      </c>
      <c r="T199" s="6">
        <f t="shared" si="15"/>
        <v>-8.8796824999999995</v>
      </c>
    </row>
    <row r="200" spans="2:20" x14ac:dyDescent="0.25">
      <c r="B200" s="88">
        <v>34560000000</v>
      </c>
      <c r="C200" s="88">
        <v>-17.209019000000001</v>
      </c>
      <c r="D200" s="88">
        <v>-3.7878945000000002</v>
      </c>
      <c r="E200" s="88"/>
      <c r="F200" s="88"/>
      <c r="H200" s="6">
        <f t="shared" si="12"/>
        <v>35.36</v>
      </c>
      <c r="I200" s="98">
        <f>CLvsLO!H201</f>
        <v>-12.232718999999999</v>
      </c>
      <c r="J200" s="6">
        <f t="shared" si="13"/>
        <v>-4.4996518999999999</v>
      </c>
      <c r="L200" s="88">
        <v>34560000000</v>
      </c>
      <c r="M200" s="88">
        <v>-16.471243000000001</v>
      </c>
      <c r="N200" s="88">
        <v>-10.555878999999999</v>
      </c>
      <c r="O200" s="88"/>
      <c r="P200" s="88"/>
      <c r="R200" s="6">
        <f t="shared" si="14"/>
        <v>35.36</v>
      </c>
      <c r="S200" s="98">
        <f>CLvsLO!T201</f>
        <v>-11.641501</v>
      </c>
      <c r="T200" s="6">
        <f t="shared" si="15"/>
        <v>-8.5934056999999999</v>
      </c>
    </row>
    <row r="201" spans="2:20" x14ac:dyDescent="0.25">
      <c r="B201" s="88">
        <v>34720000000</v>
      </c>
      <c r="C201" s="88">
        <v>-16.761161999999999</v>
      </c>
      <c r="D201" s="88">
        <v>-3.8653154000000001</v>
      </c>
      <c r="E201" s="88"/>
      <c r="F201" s="88"/>
      <c r="H201" s="6">
        <f t="shared" si="12"/>
        <v>35.520000000000003</v>
      </c>
      <c r="I201" s="98">
        <f>CLvsLO!H202</f>
        <v>-12.355352</v>
      </c>
      <c r="J201" s="6">
        <f t="shared" si="13"/>
        <v>-4.6515269000000004</v>
      </c>
      <c r="L201" s="88">
        <v>34720000000</v>
      </c>
      <c r="M201" s="88">
        <v>-16.832073000000001</v>
      </c>
      <c r="N201" s="88">
        <v>-10.048183999999999</v>
      </c>
      <c r="O201" s="88"/>
      <c r="P201" s="88"/>
      <c r="R201" s="6">
        <f t="shared" si="14"/>
        <v>35.520000000000003</v>
      </c>
      <c r="S201" s="98">
        <f>CLvsLO!T202</f>
        <v>-11.649578</v>
      </c>
      <c r="T201" s="6">
        <f t="shared" si="15"/>
        <v>-8.4226828000000005</v>
      </c>
    </row>
    <row r="202" spans="2:20" x14ac:dyDescent="0.25">
      <c r="B202" s="88">
        <v>34880000000</v>
      </c>
      <c r="C202" s="88">
        <v>-16.3901</v>
      </c>
      <c r="D202" s="88">
        <v>-3.9659399999999998</v>
      </c>
      <c r="E202" s="88"/>
      <c r="F202" s="88"/>
      <c r="H202" s="6">
        <f t="shared" si="12"/>
        <v>35.68</v>
      </c>
      <c r="I202" s="98">
        <f>CLvsLO!H203</f>
        <v>-12.486659</v>
      </c>
      <c r="J202" s="6">
        <f t="shared" si="13"/>
        <v>-4.7649239999999997</v>
      </c>
      <c r="L202" s="88">
        <v>34880000000</v>
      </c>
      <c r="M202" s="88">
        <v>-17.351101</v>
      </c>
      <c r="N202" s="88">
        <v>-9.6499328999999996</v>
      </c>
      <c r="O202" s="88"/>
      <c r="P202" s="88"/>
      <c r="R202" s="6">
        <f t="shared" si="14"/>
        <v>35.68</v>
      </c>
      <c r="S202" s="98">
        <f>CLvsLO!T203</f>
        <v>-11.685885000000001</v>
      </c>
      <c r="T202" s="6">
        <f t="shared" si="15"/>
        <v>-8.2425165000000007</v>
      </c>
    </row>
    <row r="203" spans="2:20" x14ac:dyDescent="0.25">
      <c r="B203" s="88">
        <v>35040000000</v>
      </c>
      <c r="C203" s="88">
        <v>-16.150041999999999</v>
      </c>
      <c r="D203" s="88">
        <v>-4.1590351999999999</v>
      </c>
      <c r="E203" s="88"/>
      <c r="F203" s="88"/>
      <c r="H203" s="6">
        <f t="shared" si="12"/>
        <v>35.840000000000003</v>
      </c>
      <c r="I203" s="98">
        <f>CLvsLO!H204</f>
        <v>-12.640427000000001</v>
      </c>
      <c r="J203" s="6">
        <f t="shared" si="13"/>
        <v>-4.7818012000000003</v>
      </c>
      <c r="L203" s="88">
        <v>35040000000</v>
      </c>
      <c r="M203" s="88">
        <v>-17.966025999999999</v>
      </c>
      <c r="N203" s="88">
        <v>-9.2982367999999997</v>
      </c>
      <c r="O203" s="88"/>
      <c r="P203" s="88"/>
      <c r="R203" s="6">
        <f t="shared" si="14"/>
        <v>35.840000000000003</v>
      </c>
      <c r="S203" s="98">
        <f>CLvsLO!T204</f>
        <v>-11.760738</v>
      </c>
      <c r="T203" s="6">
        <f t="shared" si="15"/>
        <v>-7.9288020000000001</v>
      </c>
    </row>
    <row r="204" spans="2:20" x14ac:dyDescent="0.25">
      <c r="B204" s="88">
        <v>35200000000</v>
      </c>
      <c r="C204" s="88">
        <v>-15.995926000000001</v>
      </c>
      <c r="D204" s="88">
        <v>-4.3126135000000003</v>
      </c>
      <c r="E204" s="88"/>
      <c r="F204" s="88"/>
      <c r="H204" s="6">
        <f t="shared" si="12"/>
        <v>36</v>
      </c>
      <c r="I204" s="98">
        <f>CLvsLO!H205</f>
        <v>-12.894743</v>
      </c>
      <c r="J204" s="6">
        <f t="shared" si="13"/>
        <v>-4.7802863000000002</v>
      </c>
      <c r="L204" s="88">
        <v>35200000000</v>
      </c>
      <c r="M204" s="88">
        <v>-18.674194</v>
      </c>
      <c r="N204" s="88">
        <v>-8.8796824999999995</v>
      </c>
      <c r="O204" s="88"/>
      <c r="P204" s="88"/>
      <c r="R204" s="6">
        <f t="shared" si="14"/>
        <v>36</v>
      </c>
      <c r="S204" s="98">
        <f>CLvsLO!T205</f>
        <v>-11.854341</v>
      </c>
      <c r="T204" s="6">
        <f t="shared" si="15"/>
        <v>-7.6355022999999997</v>
      </c>
    </row>
    <row r="205" spans="2:20" x14ac:dyDescent="0.25">
      <c r="B205" s="88">
        <v>35360000000</v>
      </c>
      <c r="C205" s="88">
        <v>-15.998773</v>
      </c>
      <c r="D205" s="88">
        <v>-4.4996518999999999</v>
      </c>
      <c r="E205" s="88"/>
      <c r="F205" s="88"/>
      <c r="L205" s="88">
        <v>35360000000</v>
      </c>
      <c r="M205" s="88">
        <v>-19.491202999999999</v>
      </c>
      <c r="N205" s="88">
        <v>-8.5934056999999999</v>
      </c>
      <c r="O205" s="88"/>
      <c r="P205" s="88"/>
    </row>
    <row r="206" spans="2:20" x14ac:dyDescent="0.25">
      <c r="B206" s="88">
        <v>35520000000</v>
      </c>
      <c r="C206" s="88">
        <v>-16.302643</v>
      </c>
      <c r="D206" s="88">
        <v>-4.6515269000000004</v>
      </c>
      <c r="E206" s="88"/>
      <c r="F206" s="88"/>
      <c r="L206" s="88">
        <v>35520000000</v>
      </c>
      <c r="M206" s="88">
        <v>-20.384352</v>
      </c>
      <c r="N206" s="88">
        <v>-8.4226828000000005</v>
      </c>
      <c r="O206" s="88"/>
      <c r="P206" s="88"/>
    </row>
    <row r="207" spans="2:20" x14ac:dyDescent="0.25">
      <c r="B207" s="88">
        <v>35680000000</v>
      </c>
      <c r="C207" s="88">
        <v>-16.864111000000001</v>
      </c>
      <c r="D207" s="88">
        <v>-4.7649239999999997</v>
      </c>
      <c r="E207" s="88"/>
      <c r="F207" s="88"/>
      <c r="L207" s="88">
        <v>35680000000</v>
      </c>
      <c r="M207" s="88">
        <v>-21.353128000000002</v>
      </c>
      <c r="N207" s="88">
        <v>-8.2425165000000007</v>
      </c>
      <c r="O207" s="88"/>
      <c r="P207" s="88"/>
    </row>
    <row r="208" spans="2:20" x14ac:dyDescent="0.25">
      <c r="B208" s="88">
        <v>35840000000</v>
      </c>
      <c r="C208" s="88">
        <v>-17.410831000000002</v>
      </c>
      <c r="D208" s="88">
        <v>-4.7818012000000003</v>
      </c>
      <c r="E208" s="88"/>
      <c r="F208" s="88"/>
      <c r="L208" s="88">
        <v>35840000000</v>
      </c>
      <c r="M208" s="88">
        <v>-22.159012000000001</v>
      </c>
      <c r="N208" s="88">
        <v>-7.9288020000000001</v>
      </c>
      <c r="O208" s="88"/>
      <c r="P208" s="88"/>
    </row>
    <row r="209" spans="2:16" x14ac:dyDescent="0.25">
      <c r="B209" s="88">
        <v>36000000000</v>
      </c>
      <c r="C209" s="88">
        <v>-17.954249999999998</v>
      </c>
      <c r="D209" s="88">
        <v>-4.7802863000000002</v>
      </c>
      <c r="E209" s="88"/>
      <c r="F209" s="88"/>
      <c r="L209" s="88">
        <v>36000000000</v>
      </c>
      <c r="M209" s="88">
        <v>-22.785661999999999</v>
      </c>
      <c r="N209" s="88">
        <v>-7.6355022999999997</v>
      </c>
      <c r="O209" s="88"/>
      <c r="P209" s="88"/>
    </row>
    <row r="210" spans="2:16" x14ac:dyDescent="0.25">
      <c r="B210" t="s">
        <v>21</v>
      </c>
      <c r="C210" s="88"/>
      <c r="D210" s="88"/>
      <c r="E210" s="88"/>
      <c r="F210" s="88"/>
      <c r="L210" s="88" t="s">
        <v>21</v>
      </c>
      <c r="M210" s="88"/>
      <c r="N210" s="88"/>
      <c r="O210" s="88"/>
      <c r="P210" s="88"/>
    </row>
    <row r="211" spans="2:16" x14ac:dyDescent="0.25">
      <c r="C211" s="88"/>
      <c r="D211" s="88"/>
      <c r="E211" s="88"/>
      <c r="F211" s="88"/>
      <c r="L211" s="88"/>
      <c r="M211" s="88"/>
      <c r="N211" s="88"/>
      <c r="O211" s="88"/>
      <c r="P211" s="88"/>
    </row>
    <row r="212" spans="2:16" x14ac:dyDescent="0.25">
      <c r="C212" s="88"/>
      <c r="D212" s="88"/>
      <c r="E212" s="88"/>
      <c r="F212" s="88"/>
      <c r="L212" s="88"/>
      <c r="M212" s="88"/>
      <c r="N212" s="88"/>
      <c r="O212" s="88"/>
      <c r="P212" s="88"/>
    </row>
    <row r="213" spans="2:16" x14ac:dyDescent="0.25">
      <c r="B213" s="88" t="s">
        <v>99</v>
      </c>
      <c r="C213" s="88"/>
      <c r="D213" s="88"/>
      <c r="E213" s="88"/>
      <c r="F213" s="88"/>
      <c r="L213" s="88" t="s">
        <v>99</v>
      </c>
      <c r="M213" s="88"/>
      <c r="N213" s="88"/>
      <c r="O213" s="88"/>
      <c r="P213" s="88"/>
    </row>
    <row r="214" spans="2:16" x14ac:dyDescent="0.25">
      <c r="B214" s="88" t="s">
        <v>19</v>
      </c>
      <c r="C214" s="88" t="s">
        <v>290</v>
      </c>
      <c r="D214" s="88" t="s">
        <v>291</v>
      </c>
      <c r="E214" s="88"/>
      <c r="F214" s="88"/>
      <c r="L214" s="88" t="s">
        <v>19</v>
      </c>
      <c r="M214" s="88" t="s">
        <v>290</v>
      </c>
      <c r="N214" s="88" t="s">
        <v>291</v>
      </c>
      <c r="O214" s="88"/>
      <c r="P214" s="88"/>
    </row>
    <row r="215" spans="2:16" x14ac:dyDescent="0.25">
      <c r="B215" s="88">
        <v>10000000</v>
      </c>
      <c r="C215" s="88">
        <v>-5.8539022999999997</v>
      </c>
      <c r="D215" s="88">
        <v>-8.2549676999999999</v>
      </c>
      <c r="E215" s="88"/>
      <c r="F215" s="88"/>
      <c r="L215" s="88">
        <v>10000000</v>
      </c>
      <c r="M215" s="88">
        <v>-8.5912333000000007</v>
      </c>
      <c r="N215" s="88">
        <v>-5.6462703000000003</v>
      </c>
      <c r="O215" s="88"/>
      <c r="P215" s="88"/>
    </row>
    <row r="216" spans="2:16" x14ac:dyDescent="0.25">
      <c r="B216" s="88">
        <v>109950000</v>
      </c>
      <c r="C216" s="88">
        <v>-5.8530892999999997</v>
      </c>
      <c r="D216" s="88">
        <v>-8.3108368000000006</v>
      </c>
      <c r="E216" s="88"/>
      <c r="F216" s="88"/>
      <c r="L216" s="88">
        <v>109950000</v>
      </c>
      <c r="M216" s="88">
        <v>-8.5864325000000008</v>
      </c>
      <c r="N216" s="88">
        <v>-5.6996760000000002</v>
      </c>
      <c r="O216" s="88"/>
      <c r="P216" s="88"/>
    </row>
    <row r="217" spans="2:16" x14ac:dyDescent="0.25">
      <c r="B217" s="88">
        <v>209900000</v>
      </c>
      <c r="C217" s="88">
        <v>-5.8405695</v>
      </c>
      <c r="D217" s="88">
        <v>-8.4329681000000001</v>
      </c>
      <c r="E217" s="88"/>
      <c r="F217" s="88"/>
      <c r="L217" s="88">
        <v>209900000</v>
      </c>
      <c r="M217" s="88">
        <v>-8.5869370000000007</v>
      </c>
      <c r="N217" s="88">
        <v>-5.7653904000000002</v>
      </c>
      <c r="O217" s="88"/>
      <c r="P217" s="88"/>
    </row>
    <row r="218" spans="2:16" x14ac:dyDescent="0.25">
      <c r="B218" s="88">
        <v>309850000</v>
      </c>
      <c r="C218" s="88">
        <v>-5.8410387000000004</v>
      </c>
      <c r="D218" s="88">
        <v>-8.4892310999999996</v>
      </c>
      <c r="E218" s="88"/>
      <c r="F218" s="88"/>
      <c r="L218" s="88">
        <v>309850000</v>
      </c>
      <c r="M218" s="88">
        <v>-8.5974950999999997</v>
      </c>
      <c r="N218" s="88">
        <v>-5.8456849999999996</v>
      </c>
      <c r="O218" s="88"/>
      <c r="P218" s="88"/>
    </row>
    <row r="219" spans="2:16" x14ac:dyDescent="0.25">
      <c r="B219" s="88">
        <v>409800000</v>
      </c>
      <c r="C219" s="88">
        <v>-5.8248886999999998</v>
      </c>
      <c r="D219" s="88">
        <v>-8.6328554000000004</v>
      </c>
      <c r="E219" s="88"/>
      <c r="F219" s="88"/>
      <c r="L219" s="88">
        <v>409800000</v>
      </c>
      <c r="M219" s="88">
        <v>-8.6067275999999993</v>
      </c>
      <c r="N219" s="88">
        <v>-5.9644094000000001</v>
      </c>
      <c r="O219" s="88"/>
      <c r="P219" s="88"/>
    </row>
    <row r="220" spans="2:16" x14ac:dyDescent="0.25">
      <c r="B220" s="88">
        <v>509750000</v>
      </c>
      <c r="C220" s="88">
        <v>-5.8274856000000002</v>
      </c>
      <c r="D220" s="88">
        <v>-8.6912240999999995</v>
      </c>
      <c r="E220" s="88"/>
      <c r="F220" s="88"/>
      <c r="L220" s="88">
        <v>509750000</v>
      </c>
      <c r="M220" s="88">
        <v>-8.6268271999999993</v>
      </c>
      <c r="N220" s="88">
        <v>-6.0979915</v>
      </c>
      <c r="O220" s="88"/>
      <c r="P220" s="88"/>
    </row>
    <row r="221" spans="2:16" x14ac:dyDescent="0.25">
      <c r="B221" s="88">
        <v>609700000</v>
      </c>
      <c r="C221" s="88">
        <v>-5.8127217</v>
      </c>
      <c r="D221" s="88">
        <v>-8.8181934000000002</v>
      </c>
      <c r="E221" s="88"/>
      <c r="F221" s="88"/>
      <c r="L221" s="88">
        <v>609700000</v>
      </c>
      <c r="M221" s="88">
        <v>-8.6494446000000007</v>
      </c>
      <c r="N221" s="88">
        <v>-6.2358222000000003</v>
      </c>
      <c r="O221" s="88"/>
      <c r="P221" s="88"/>
    </row>
    <row r="222" spans="2:16" x14ac:dyDescent="0.25">
      <c r="B222" s="88">
        <v>709650000</v>
      </c>
      <c r="C222" s="88">
        <v>-5.8105783000000004</v>
      </c>
      <c r="D222" s="88">
        <v>-8.8608294000000001</v>
      </c>
      <c r="E222" s="88"/>
      <c r="F222" s="88"/>
      <c r="L222" s="88">
        <v>709650000</v>
      </c>
      <c r="M222" s="88">
        <v>-8.6929950999999992</v>
      </c>
      <c r="N222" s="88">
        <v>-6.3787503000000001</v>
      </c>
      <c r="O222" s="88"/>
      <c r="P222" s="88"/>
    </row>
    <row r="223" spans="2:16" x14ac:dyDescent="0.25">
      <c r="B223" s="88">
        <v>809600000</v>
      </c>
      <c r="C223" s="88">
        <v>-5.7792602000000004</v>
      </c>
      <c r="D223" s="88">
        <v>-9.0762795999999994</v>
      </c>
      <c r="E223" s="88"/>
      <c r="F223" s="88"/>
      <c r="L223" s="88">
        <v>809600000</v>
      </c>
      <c r="M223" s="88">
        <v>-8.7318783</v>
      </c>
      <c r="N223" s="88">
        <v>-6.5163330999999998</v>
      </c>
      <c r="O223" s="88"/>
      <c r="P223" s="88"/>
    </row>
    <row r="224" spans="2:16" x14ac:dyDescent="0.25">
      <c r="B224" s="88">
        <v>909550000</v>
      </c>
      <c r="C224" s="88">
        <v>-5.7610482999999997</v>
      </c>
      <c r="D224" s="88">
        <v>-9.2307587000000009</v>
      </c>
      <c r="E224" s="88"/>
      <c r="F224" s="88"/>
      <c r="L224" s="88">
        <v>909550000</v>
      </c>
      <c r="M224" s="88">
        <v>-8.7618741999999994</v>
      </c>
      <c r="N224" s="88">
        <v>-6.6695466000000003</v>
      </c>
      <c r="O224" s="88"/>
      <c r="P224" s="88"/>
    </row>
    <row r="225" spans="2:16" x14ac:dyDescent="0.25">
      <c r="B225" s="88">
        <v>1009500000</v>
      </c>
      <c r="C225" s="88">
        <v>-5.7325244</v>
      </c>
      <c r="D225" s="88">
        <v>-9.4148922000000006</v>
      </c>
      <c r="E225" s="88"/>
      <c r="F225" s="88"/>
      <c r="L225" s="88">
        <v>1009500000</v>
      </c>
      <c r="M225" s="88">
        <v>-8.7735605000000003</v>
      </c>
      <c r="N225" s="88">
        <v>-6.8066830999999999</v>
      </c>
      <c r="O225" s="88"/>
      <c r="P225" s="88"/>
    </row>
    <row r="226" spans="2:16" x14ac:dyDescent="0.25">
      <c r="B226" s="88">
        <v>1109450000</v>
      </c>
      <c r="C226" s="88">
        <v>-5.7138099999999996</v>
      </c>
      <c r="D226" s="88">
        <v>-9.5399531999999994</v>
      </c>
      <c r="E226" s="88"/>
      <c r="F226" s="88"/>
      <c r="L226" s="88">
        <v>1109450000</v>
      </c>
      <c r="M226" s="88">
        <v>-8.7782000999999994</v>
      </c>
      <c r="N226" s="88">
        <v>-6.9414939999999996</v>
      </c>
      <c r="O226" s="88"/>
      <c r="P226" s="88"/>
    </row>
    <row r="227" spans="2:16" x14ac:dyDescent="0.25">
      <c r="B227" s="88">
        <v>1209400000</v>
      </c>
      <c r="C227" s="88">
        <v>-5.6906948000000002</v>
      </c>
      <c r="D227" s="88">
        <v>-9.6724748999999992</v>
      </c>
      <c r="E227" s="88"/>
      <c r="F227" s="88"/>
      <c r="L227" s="88">
        <v>1209400000</v>
      </c>
      <c r="M227" s="88">
        <v>-8.7671051000000002</v>
      </c>
      <c r="N227" s="88">
        <v>-7.0583147999999998</v>
      </c>
      <c r="O227" s="88"/>
      <c r="P227" s="88"/>
    </row>
    <row r="228" spans="2:16" x14ac:dyDescent="0.25">
      <c r="B228" s="88">
        <v>1309350000</v>
      </c>
      <c r="C228" s="88">
        <v>-5.6772932999999997</v>
      </c>
      <c r="D228" s="88">
        <v>-9.7040062000000002</v>
      </c>
      <c r="E228" s="88"/>
      <c r="F228" s="88"/>
      <c r="L228" s="88">
        <v>1309350000</v>
      </c>
      <c r="M228" s="88">
        <v>-8.7575569000000009</v>
      </c>
      <c r="N228" s="88">
        <v>-7.1635790000000004</v>
      </c>
      <c r="O228" s="88"/>
      <c r="P228" s="88"/>
    </row>
    <row r="229" spans="2:16" x14ac:dyDescent="0.25">
      <c r="B229" s="88">
        <v>1409300000</v>
      </c>
      <c r="C229" s="88">
        <v>-5.654922</v>
      </c>
      <c r="D229" s="88">
        <v>-9.767436</v>
      </c>
      <c r="E229" s="88"/>
      <c r="F229" s="88"/>
      <c r="L229" s="88">
        <v>1409300000</v>
      </c>
      <c r="M229" s="88">
        <v>-8.7438116000000008</v>
      </c>
      <c r="N229" s="88">
        <v>-7.2518640000000003</v>
      </c>
      <c r="O229" s="88"/>
      <c r="P229" s="88"/>
    </row>
    <row r="230" spans="2:16" x14ac:dyDescent="0.25">
      <c r="B230" s="88">
        <v>1509250000</v>
      </c>
      <c r="C230" s="88">
        <v>-5.6418099000000002</v>
      </c>
      <c r="D230" s="88">
        <v>-9.7388124000000005</v>
      </c>
      <c r="E230" s="88"/>
      <c r="F230" s="88"/>
      <c r="L230" s="88">
        <v>1509250000</v>
      </c>
      <c r="M230" s="88">
        <v>-8.7315979000000006</v>
      </c>
      <c r="N230" s="88">
        <v>-7.3737788000000002</v>
      </c>
      <c r="O230" s="88"/>
      <c r="P230" s="88"/>
    </row>
    <row r="231" spans="2:16" x14ac:dyDescent="0.25">
      <c r="B231" s="88">
        <v>1609200000</v>
      </c>
      <c r="C231" s="88">
        <v>-5.6274176000000002</v>
      </c>
      <c r="D231" s="88">
        <v>-9.7821341000000004</v>
      </c>
      <c r="E231" s="88"/>
      <c r="F231" s="88"/>
      <c r="L231" s="88">
        <v>1609200000</v>
      </c>
      <c r="M231" s="88">
        <v>-8.7287663999999996</v>
      </c>
      <c r="N231" s="88">
        <v>-7.4894333</v>
      </c>
      <c r="O231" s="88"/>
      <c r="P231" s="88"/>
    </row>
    <row r="232" spans="2:16" x14ac:dyDescent="0.25">
      <c r="B232" s="88">
        <v>1709150000</v>
      </c>
      <c r="C232" s="88">
        <v>-5.6251658999999998</v>
      </c>
      <c r="D232" s="88">
        <v>-9.8359909000000005</v>
      </c>
      <c r="E232" s="88"/>
      <c r="F232" s="88"/>
      <c r="L232" s="88">
        <v>1709150000</v>
      </c>
      <c r="M232" s="88">
        <v>-8.7493610000000004</v>
      </c>
      <c r="N232" s="88">
        <v>-7.5641607999999998</v>
      </c>
      <c r="O232" s="88"/>
      <c r="P232" s="88"/>
    </row>
    <row r="233" spans="2:16" x14ac:dyDescent="0.25">
      <c r="B233" s="88">
        <v>1809100000</v>
      </c>
      <c r="C233" s="88">
        <v>-5.6232715000000004</v>
      </c>
      <c r="D233" s="88">
        <v>-9.9641695000000006</v>
      </c>
      <c r="E233" s="88"/>
      <c r="F233" s="88"/>
      <c r="L233" s="88">
        <v>1809100000</v>
      </c>
      <c r="M233" s="88">
        <v>-8.7775888000000002</v>
      </c>
      <c r="N233" s="88">
        <v>-7.6545677000000003</v>
      </c>
      <c r="O233" s="88"/>
      <c r="P233" s="88"/>
    </row>
    <row r="234" spans="2:16" x14ac:dyDescent="0.25">
      <c r="B234" s="88">
        <v>1909050000</v>
      </c>
      <c r="C234" s="88">
        <v>-5.6435180000000003</v>
      </c>
      <c r="D234" s="88">
        <v>-10.026128999999999</v>
      </c>
      <c r="E234" s="88"/>
      <c r="F234" s="88"/>
      <c r="L234" s="88">
        <v>1909050000</v>
      </c>
      <c r="M234" s="88">
        <v>-8.8210601999999998</v>
      </c>
      <c r="N234" s="88">
        <v>-7.7340827000000001</v>
      </c>
      <c r="O234" s="88"/>
      <c r="P234" s="88"/>
    </row>
    <row r="235" spans="2:16" x14ac:dyDescent="0.25">
      <c r="B235" s="88">
        <v>2009000000</v>
      </c>
      <c r="C235" s="88">
        <v>-5.6621126999999998</v>
      </c>
      <c r="D235" s="88">
        <v>-10.214281</v>
      </c>
      <c r="E235" s="88"/>
      <c r="F235" s="88"/>
      <c r="L235" s="88">
        <v>2009000000</v>
      </c>
      <c r="M235" s="88">
        <v>-8.8606443000000006</v>
      </c>
      <c r="N235" s="88">
        <v>-7.8619003000000003</v>
      </c>
      <c r="O235" s="88"/>
      <c r="P235" s="88"/>
    </row>
    <row r="236" spans="2:16" x14ac:dyDescent="0.25">
      <c r="B236" s="88">
        <v>2108950000</v>
      </c>
      <c r="C236" s="88">
        <v>-5.7071896000000004</v>
      </c>
      <c r="D236" s="88">
        <v>-10.295289</v>
      </c>
      <c r="E236" s="88"/>
      <c r="F236" s="88"/>
      <c r="L236" s="88">
        <v>2108950000</v>
      </c>
      <c r="M236" s="88">
        <v>-8.9101057000000008</v>
      </c>
      <c r="N236" s="88">
        <v>-7.9789070999999998</v>
      </c>
      <c r="O236" s="88"/>
      <c r="P236" s="88"/>
    </row>
    <row r="237" spans="2:16" x14ac:dyDescent="0.25">
      <c r="B237" s="88">
        <v>2208900000</v>
      </c>
      <c r="C237" s="88">
        <v>-5.7496972</v>
      </c>
      <c r="D237" s="88">
        <v>-10.428296</v>
      </c>
      <c r="E237" s="88"/>
      <c r="F237" s="88"/>
      <c r="L237" s="88">
        <v>2208900000</v>
      </c>
      <c r="M237" s="88">
        <v>-8.9516497000000008</v>
      </c>
      <c r="N237" s="88">
        <v>-8.1694964999999993</v>
      </c>
      <c r="O237" s="88"/>
      <c r="P237" s="88"/>
    </row>
    <row r="238" spans="2:16" x14ac:dyDescent="0.25">
      <c r="B238" s="88">
        <v>2308850000</v>
      </c>
      <c r="C238" s="88">
        <v>-5.7932800999999996</v>
      </c>
      <c r="D238" s="88">
        <v>-10.594702</v>
      </c>
      <c r="E238" s="88"/>
      <c r="F238" s="88"/>
      <c r="L238" s="88">
        <v>2308850000</v>
      </c>
      <c r="M238" s="88">
        <v>-9.0000753000000007</v>
      </c>
      <c r="N238" s="88">
        <v>-8.3042107000000005</v>
      </c>
      <c r="O238" s="88"/>
      <c r="P238" s="88"/>
    </row>
    <row r="239" spans="2:16" x14ac:dyDescent="0.25">
      <c r="B239" s="88">
        <v>2408800000</v>
      </c>
      <c r="C239" s="88">
        <v>-5.8187251</v>
      </c>
      <c r="D239" s="88">
        <v>-10.856648</v>
      </c>
      <c r="E239" s="88"/>
      <c r="F239" s="88"/>
      <c r="L239" s="88">
        <v>2408800000</v>
      </c>
      <c r="M239" s="88">
        <v>-9.0376271999999993</v>
      </c>
      <c r="N239" s="88">
        <v>-8.4585513999999993</v>
      </c>
      <c r="O239" s="88"/>
      <c r="P239" s="88"/>
    </row>
    <row r="240" spans="2:16" x14ac:dyDescent="0.25">
      <c r="B240" s="88">
        <v>2508750000</v>
      </c>
      <c r="C240" s="88">
        <v>-5.8627687000000002</v>
      </c>
      <c r="D240" s="88">
        <v>-10.942553</v>
      </c>
      <c r="E240" s="88"/>
      <c r="F240" s="88"/>
      <c r="L240" s="88">
        <v>2508750000</v>
      </c>
      <c r="M240" s="88">
        <v>-9.0878277000000001</v>
      </c>
      <c r="N240" s="88">
        <v>-8.6187143000000006</v>
      </c>
      <c r="O240" s="88"/>
      <c r="P240" s="88"/>
    </row>
    <row r="241" spans="2:16" x14ac:dyDescent="0.25">
      <c r="B241" s="88">
        <v>2608700000</v>
      </c>
      <c r="C241" s="88">
        <v>-5.8820399999999999</v>
      </c>
      <c r="D241" s="88">
        <v>-11.121869999999999</v>
      </c>
      <c r="E241" s="88"/>
      <c r="F241" s="88"/>
      <c r="L241" s="88">
        <v>2608700000</v>
      </c>
      <c r="M241" s="88">
        <v>-9.1250771999999998</v>
      </c>
      <c r="N241" s="88">
        <v>-8.7706403999999996</v>
      </c>
      <c r="O241" s="88"/>
      <c r="P241" s="88"/>
    </row>
    <row r="242" spans="2:16" x14ac:dyDescent="0.25">
      <c r="B242" s="88">
        <v>2708650000</v>
      </c>
      <c r="C242" s="88">
        <v>-5.9004215999999996</v>
      </c>
      <c r="D242" s="88">
        <v>-11.300661</v>
      </c>
      <c r="E242" s="88"/>
      <c r="F242" s="88"/>
      <c r="L242" s="88">
        <v>2708650000</v>
      </c>
      <c r="M242" s="88">
        <v>-9.1627320999999995</v>
      </c>
      <c r="N242" s="88">
        <v>-8.8908690999999997</v>
      </c>
      <c r="O242" s="88"/>
      <c r="P242" s="88"/>
    </row>
    <row r="243" spans="2:16" x14ac:dyDescent="0.25">
      <c r="B243" s="88">
        <v>2808600000</v>
      </c>
      <c r="C243" s="88">
        <v>-5.8913979999999997</v>
      </c>
      <c r="D243" s="88">
        <v>-11.569205999999999</v>
      </c>
      <c r="E243" s="88"/>
      <c r="F243" s="88"/>
      <c r="L243" s="88">
        <v>2808600000</v>
      </c>
      <c r="M243" s="88">
        <v>-9.1860876000000005</v>
      </c>
      <c r="N243" s="88">
        <v>-8.9142083999999997</v>
      </c>
      <c r="O243" s="88"/>
      <c r="P243" s="88"/>
    </row>
    <row r="244" spans="2:16" x14ac:dyDescent="0.25">
      <c r="B244" s="88">
        <v>2908550000</v>
      </c>
      <c r="C244" s="88">
        <v>-5.8903068999999997</v>
      </c>
      <c r="D244" s="88">
        <v>-11.682757000000001</v>
      </c>
      <c r="E244" s="88"/>
      <c r="F244" s="88"/>
      <c r="L244" s="88">
        <v>2908550000</v>
      </c>
      <c r="M244" s="88">
        <v>-9.2067861999999998</v>
      </c>
      <c r="N244" s="88">
        <v>-8.8886041999999996</v>
      </c>
      <c r="O244" s="88"/>
      <c r="P244" s="88"/>
    </row>
    <row r="245" spans="2:16" x14ac:dyDescent="0.25">
      <c r="B245" s="88">
        <v>3008500000</v>
      </c>
      <c r="C245" s="88">
        <v>-5.8669070999999997</v>
      </c>
      <c r="D245" s="88">
        <v>-11.765965</v>
      </c>
      <c r="E245" s="88"/>
      <c r="F245" s="88"/>
      <c r="L245" s="88">
        <v>3008500000</v>
      </c>
      <c r="M245" s="88">
        <v>-9.2136172999999992</v>
      </c>
      <c r="N245" s="88">
        <v>-8.8461932999999995</v>
      </c>
      <c r="O245" s="88"/>
      <c r="P245" s="88"/>
    </row>
    <row r="246" spans="2:16" x14ac:dyDescent="0.25">
      <c r="B246" s="88">
        <v>3108450000</v>
      </c>
      <c r="C246" s="88">
        <v>-5.8593472999999996</v>
      </c>
      <c r="D246" s="88">
        <v>-11.724577</v>
      </c>
      <c r="E246" s="88"/>
      <c r="F246" s="88"/>
      <c r="L246" s="88">
        <v>3108450000</v>
      </c>
      <c r="M246" s="88">
        <v>-9.2028990000000004</v>
      </c>
      <c r="N246" s="88">
        <v>-8.8283749</v>
      </c>
      <c r="O246" s="88"/>
      <c r="P246" s="88"/>
    </row>
    <row r="247" spans="2:16" x14ac:dyDescent="0.25">
      <c r="B247" s="88">
        <v>3208400000</v>
      </c>
      <c r="C247" s="88">
        <v>-5.8297625000000002</v>
      </c>
      <c r="D247" s="88">
        <v>-11.801326</v>
      </c>
      <c r="E247" s="88"/>
      <c r="F247" s="88"/>
      <c r="L247" s="88">
        <v>3208400000</v>
      </c>
      <c r="M247" s="88">
        <v>-9.1935835000000008</v>
      </c>
      <c r="N247" s="88">
        <v>-8.7087383000000003</v>
      </c>
      <c r="O247" s="88"/>
      <c r="P247" s="88"/>
    </row>
    <row r="248" spans="2:16" x14ac:dyDescent="0.25">
      <c r="B248" s="88">
        <v>3308350000</v>
      </c>
      <c r="C248" s="88">
        <v>-5.8106989999999996</v>
      </c>
      <c r="D248" s="88">
        <v>-11.635282999999999</v>
      </c>
      <c r="E248" s="88"/>
      <c r="F248" s="88"/>
      <c r="L248" s="88">
        <v>3308350000</v>
      </c>
      <c r="M248" s="88">
        <v>-9.1599579000000002</v>
      </c>
      <c r="N248" s="88">
        <v>-8.5530671999999992</v>
      </c>
      <c r="O248" s="88"/>
      <c r="P248" s="88"/>
    </row>
    <row r="249" spans="2:16" x14ac:dyDescent="0.25">
      <c r="B249" s="88">
        <v>3408300000</v>
      </c>
      <c r="C249" s="88">
        <v>-5.8069395999999998</v>
      </c>
      <c r="D249" s="88">
        <v>-11.518062</v>
      </c>
      <c r="E249" s="88"/>
      <c r="F249" s="88"/>
      <c r="L249" s="88">
        <v>3408300000</v>
      </c>
      <c r="M249" s="88">
        <v>-9.1357718000000006</v>
      </c>
      <c r="N249" s="88">
        <v>-8.4084330000000005</v>
      </c>
      <c r="O249" s="88"/>
      <c r="P249" s="88"/>
    </row>
    <row r="250" spans="2:16" x14ac:dyDescent="0.25">
      <c r="B250" s="88">
        <v>3508250000</v>
      </c>
      <c r="C250" s="88">
        <v>-5.8123274</v>
      </c>
      <c r="D250" s="88">
        <v>-11.242629000000001</v>
      </c>
      <c r="E250" s="88"/>
      <c r="F250" s="88"/>
      <c r="L250" s="88">
        <v>3508250000</v>
      </c>
      <c r="M250" s="88">
        <v>-9.1018361999999993</v>
      </c>
      <c r="N250" s="88">
        <v>-8.2844180999999999</v>
      </c>
      <c r="O250" s="88"/>
      <c r="P250" s="88"/>
    </row>
    <row r="251" spans="2:16" x14ac:dyDescent="0.25">
      <c r="B251" s="88">
        <v>3608200000</v>
      </c>
      <c r="C251" s="88">
        <v>-5.7965751000000001</v>
      </c>
      <c r="D251" s="88">
        <v>-11.046309000000001</v>
      </c>
      <c r="E251" s="88"/>
      <c r="F251" s="88"/>
      <c r="L251" s="88">
        <v>3608200000</v>
      </c>
      <c r="M251" s="88">
        <v>-9.0783529000000005</v>
      </c>
      <c r="N251" s="88">
        <v>-8.0176648999999998</v>
      </c>
      <c r="O251" s="88"/>
      <c r="P251" s="88"/>
    </row>
    <row r="252" spans="2:16" x14ac:dyDescent="0.25">
      <c r="B252" s="88">
        <v>3708150000</v>
      </c>
      <c r="C252" s="88">
        <v>-5.8166447000000003</v>
      </c>
      <c r="D252" s="88">
        <v>-10.760852</v>
      </c>
      <c r="E252" s="88"/>
      <c r="F252" s="88"/>
      <c r="L252" s="88">
        <v>3708150000</v>
      </c>
      <c r="M252" s="88">
        <v>-9.0800561999999996</v>
      </c>
      <c r="N252" s="88">
        <v>-7.9180526999999996</v>
      </c>
      <c r="O252" s="88"/>
      <c r="P252" s="88"/>
    </row>
    <row r="253" spans="2:16" x14ac:dyDescent="0.25">
      <c r="B253" s="88">
        <v>3808100000</v>
      </c>
      <c r="C253" s="88">
        <v>-5.8282598999999999</v>
      </c>
      <c r="D253" s="88">
        <v>-10.510434999999999</v>
      </c>
      <c r="E253" s="88"/>
      <c r="F253" s="88"/>
      <c r="L253" s="88">
        <v>3808100000</v>
      </c>
      <c r="M253" s="88">
        <v>-9.1108960999999997</v>
      </c>
      <c r="N253" s="88">
        <v>-7.8386573999999998</v>
      </c>
      <c r="O253" s="88"/>
      <c r="P253" s="88"/>
    </row>
    <row r="254" spans="2:16" x14ac:dyDescent="0.25">
      <c r="B254" s="88">
        <v>3908050000</v>
      </c>
      <c r="C254" s="88">
        <v>-5.8497667</v>
      </c>
      <c r="D254" s="88">
        <v>-10.131046</v>
      </c>
      <c r="E254" s="88"/>
      <c r="F254" s="88"/>
      <c r="L254" s="88">
        <v>3908050000</v>
      </c>
      <c r="M254" s="88">
        <v>-9.1309346999999992</v>
      </c>
      <c r="N254" s="88">
        <v>-7.8061718999999998</v>
      </c>
      <c r="O254" s="88"/>
      <c r="P254" s="88"/>
    </row>
    <row r="255" spans="2:16" x14ac:dyDescent="0.25">
      <c r="B255" s="88">
        <v>4008000000</v>
      </c>
      <c r="C255" s="88">
        <v>-5.8721128</v>
      </c>
      <c r="D255" s="88">
        <v>-9.9429835999999998</v>
      </c>
      <c r="E255" s="88"/>
      <c r="F255" s="88"/>
      <c r="L255" s="88">
        <v>4008000000</v>
      </c>
      <c r="M255" s="88">
        <v>-9.1709700000000005</v>
      </c>
      <c r="N255" s="88">
        <v>-7.7849503000000002</v>
      </c>
      <c r="O255" s="88"/>
      <c r="P255" s="88"/>
    </row>
    <row r="256" spans="2:16" x14ac:dyDescent="0.25">
      <c r="B256" s="88">
        <v>4107950000</v>
      </c>
      <c r="C256" s="88">
        <v>-5.8952403000000002</v>
      </c>
      <c r="D256" s="88">
        <v>-9.7983788999999994</v>
      </c>
      <c r="E256" s="88"/>
      <c r="F256" s="88"/>
      <c r="L256" s="88">
        <v>4107950000</v>
      </c>
      <c r="M256" s="88">
        <v>-9.2253398999999998</v>
      </c>
      <c r="N256" s="88">
        <v>-7.8259620999999999</v>
      </c>
      <c r="O256" s="88"/>
      <c r="P256" s="88"/>
    </row>
    <row r="257" spans="2:16" x14ac:dyDescent="0.25">
      <c r="B257" s="88">
        <v>4207900000</v>
      </c>
      <c r="C257" s="88">
        <v>-5.9239816999999997</v>
      </c>
      <c r="D257" s="88">
        <v>-9.7080736000000005</v>
      </c>
      <c r="E257" s="88"/>
      <c r="F257" s="88"/>
      <c r="L257" s="88">
        <v>4207900000</v>
      </c>
      <c r="M257" s="88">
        <v>-9.2754268999999994</v>
      </c>
      <c r="N257" s="88">
        <v>-7.8392501000000001</v>
      </c>
      <c r="O257" s="88"/>
      <c r="P257" s="88"/>
    </row>
    <row r="258" spans="2:16" x14ac:dyDescent="0.25">
      <c r="B258" s="88">
        <v>4307850000</v>
      </c>
      <c r="C258" s="88">
        <v>-5.9701833999999998</v>
      </c>
      <c r="D258" s="88">
        <v>-9.5375347000000001</v>
      </c>
      <c r="E258" s="88"/>
      <c r="F258" s="88"/>
      <c r="L258" s="88">
        <v>4307850000</v>
      </c>
      <c r="M258" s="88">
        <v>-9.2987784999999992</v>
      </c>
      <c r="N258" s="88">
        <v>-7.8387947000000002</v>
      </c>
      <c r="O258" s="88"/>
      <c r="P258" s="88"/>
    </row>
    <row r="259" spans="2:16" x14ac:dyDescent="0.25">
      <c r="B259" s="88">
        <v>4407800000</v>
      </c>
      <c r="C259" s="88">
        <v>-6.0115141999999997</v>
      </c>
      <c r="D259" s="88">
        <v>-9.3878336000000004</v>
      </c>
      <c r="E259" s="88"/>
      <c r="F259" s="88"/>
      <c r="L259" s="88">
        <v>4407800000</v>
      </c>
      <c r="M259" s="88">
        <v>-9.3312396999999994</v>
      </c>
      <c r="N259" s="88">
        <v>-7.8583837000000001</v>
      </c>
      <c r="O259" s="88"/>
      <c r="P259" s="88"/>
    </row>
    <row r="260" spans="2:16" x14ac:dyDescent="0.25">
      <c r="B260" s="88">
        <v>4507750000</v>
      </c>
      <c r="C260" s="88">
        <v>-6.0504775000000004</v>
      </c>
      <c r="D260" s="88">
        <v>-9.3860911999999992</v>
      </c>
      <c r="E260" s="88"/>
      <c r="F260" s="88"/>
      <c r="L260" s="88">
        <v>4507750000</v>
      </c>
      <c r="M260" s="88">
        <v>-9.3832778999999995</v>
      </c>
      <c r="N260" s="88">
        <v>-7.9594544999999997</v>
      </c>
      <c r="O260" s="88"/>
      <c r="P260" s="88"/>
    </row>
    <row r="261" spans="2:16" x14ac:dyDescent="0.25">
      <c r="B261" s="88">
        <v>4607700000</v>
      </c>
      <c r="C261" s="88">
        <v>-6.0914893000000001</v>
      </c>
      <c r="D261" s="88">
        <v>-9.3696508000000005</v>
      </c>
      <c r="E261" s="88"/>
      <c r="F261" s="88"/>
      <c r="L261" s="88">
        <v>4607700000</v>
      </c>
      <c r="M261" s="88">
        <v>-9.4246234999999992</v>
      </c>
      <c r="N261" s="88">
        <v>-8.0406256000000003</v>
      </c>
      <c r="O261" s="88"/>
      <c r="P261" s="88"/>
    </row>
    <row r="262" spans="2:16" x14ac:dyDescent="0.25">
      <c r="B262" s="88">
        <v>4707650000</v>
      </c>
      <c r="C262" s="88">
        <v>-6.1295314000000003</v>
      </c>
      <c r="D262" s="88">
        <v>-9.3980312000000001</v>
      </c>
      <c r="E262" s="88"/>
      <c r="F262" s="88"/>
      <c r="L262" s="88">
        <v>4707650000</v>
      </c>
      <c r="M262" s="88">
        <v>-9.4766235000000005</v>
      </c>
      <c r="N262" s="88">
        <v>-8.1697731000000005</v>
      </c>
      <c r="O262" s="88"/>
      <c r="P262" s="88"/>
    </row>
    <row r="263" spans="2:16" x14ac:dyDescent="0.25">
      <c r="B263" s="88">
        <v>4807600000</v>
      </c>
      <c r="C263" s="88">
        <v>-6.1573295999999997</v>
      </c>
      <c r="D263" s="88">
        <v>-9.3859014999999992</v>
      </c>
      <c r="E263" s="88"/>
      <c r="F263" s="88"/>
      <c r="L263" s="88">
        <v>4807600000</v>
      </c>
      <c r="M263" s="88">
        <v>-9.5188960999999992</v>
      </c>
      <c r="N263" s="88">
        <v>-8.2145653000000003</v>
      </c>
      <c r="O263" s="88"/>
      <c r="P263" s="88"/>
    </row>
    <row r="264" spans="2:16" x14ac:dyDescent="0.25">
      <c r="B264" s="88">
        <v>4907550000</v>
      </c>
      <c r="C264" s="88">
        <v>-6.1836658</v>
      </c>
      <c r="D264" s="88">
        <v>-9.3912543999999993</v>
      </c>
      <c r="E264" s="88"/>
      <c r="F264" s="88"/>
      <c r="L264" s="88">
        <v>4907550000</v>
      </c>
      <c r="M264" s="88">
        <v>-9.5860108999999998</v>
      </c>
      <c r="N264" s="88">
        <v>-8.3548708000000005</v>
      </c>
      <c r="O264" s="88"/>
      <c r="P264" s="88"/>
    </row>
    <row r="265" spans="2:16" x14ac:dyDescent="0.25">
      <c r="B265" s="88">
        <v>5007500000</v>
      </c>
      <c r="C265" s="88">
        <v>-6.2127632999999998</v>
      </c>
      <c r="D265" s="88">
        <v>-9.4926557999999996</v>
      </c>
      <c r="E265" s="88"/>
      <c r="F265" s="88"/>
      <c r="L265" s="88">
        <v>5007500000</v>
      </c>
      <c r="M265" s="88">
        <v>-9.6708058999999995</v>
      </c>
      <c r="N265" s="88">
        <v>-8.5970106000000008</v>
      </c>
      <c r="O265" s="88"/>
      <c r="P265" s="88"/>
    </row>
    <row r="266" spans="2:16" x14ac:dyDescent="0.25">
      <c r="B266" s="88">
        <v>5107450000</v>
      </c>
      <c r="C266" s="88">
        <v>-6.2292733</v>
      </c>
      <c r="D266" s="88">
        <v>-9.6221008000000001</v>
      </c>
      <c r="E266" s="88"/>
      <c r="F266" s="88"/>
      <c r="L266" s="88">
        <v>5107450000</v>
      </c>
      <c r="M266" s="88">
        <v>-9.7309751999999996</v>
      </c>
      <c r="N266" s="88">
        <v>-8.6975899000000005</v>
      </c>
      <c r="O266" s="88"/>
      <c r="P266" s="88"/>
    </row>
    <row r="267" spans="2:16" x14ac:dyDescent="0.25">
      <c r="B267" s="88">
        <v>5207400000</v>
      </c>
      <c r="C267" s="88">
        <v>-6.2485771000000003</v>
      </c>
      <c r="D267" s="88">
        <v>-9.6035632999999994</v>
      </c>
      <c r="E267" s="88"/>
      <c r="F267" s="88"/>
      <c r="L267" s="88">
        <v>5207400000</v>
      </c>
      <c r="M267" s="88">
        <v>-9.7646932999999994</v>
      </c>
      <c r="N267" s="88">
        <v>-8.7382717000000003</v>
      </c>
      <c r="O267" s="88"/>
      <c r="P267" s="88"/>
    </row>
    <row r="268" spans="2:16" x14ac:dyDescent="0.25">
      <c r="B268" s="88">
        <v>5307350000</v>
      </c>
      <c r="C268" s="88">
        <v>-6.2651658000000001</v>
      </c>
      <c r="D268" s="88">
        <v>-9.6443615000000005</v>
      </c>
      <c r="E268" s="88"/>
      <c r="F268" s="88"/>
      <c r="L268" s="88">
        <v>5307350000</v>
      </c>
      <c r="M268" s="88">
        <v>-9.7863206999999992</v>
      </c>
      <c r="N268" s="88">
        <v>-8.7254123999999997</v>
      </c>
      <c r="O268" s="88"/>
      <c r="P268" s="88"/>
    </row>
    <row r="269" spans="2:16" x14ac:dyDescent="0.25">
      <c r="B269" s="88">
        <v>5407300000</v>
      </c>
      <c r="C269" s="88">
        <v>-6.2803415999999999</v>
      </c>
      <c r="D269" s="88">
        <v>-9.5919342000000007</v>
      </c>
      <c r="E269" s="88"/>
      <c r="F269" s="88"/>
      <c r="L269" s="88">
        <v>5407300000</v>
      </c>
      <c r="M269" s="88">
        <v>-9.8045883000000007</v>
      </c>
      <c r="N269" s="88">
        <v>-8.7308091999999995</v>
      </c>
      <c r="O269" s="88"/>
      <c r="P269" s="88"/>
    </row>
    <row r="270" spans="2:16" x14ac:dyDescent="0.25">
      <c r="B270" s="88">
        <v>5507250000</v>
      </c>
      <c r="C270" s="88">
        <v>-6.2863816999999997</v>
      </c>
      <c r="D270" s="88">
        <v>-9.4654483999999997</v>
      </c>
      <c r="E270" s="88"/>
      <c r="F270" s="88"/>
      <c r="L270" s="88">
        <v>5507250000</v>
      </c>
      <c r="M270" s="88">
        <v>-9.8095654999999997</v>
      </c>
      <c r="N270" s="88">
        <v>-8.7036952999999997</v>
      </c>
      <c r="O270" s="88"/>
      <c r="P270" s="88"/>
    </row>
    <row r="271" spans="2:16" x14ac:dyDescent="0.25">
      <c r="B271" s="88">
        <v>5607200000</v>
      </c>
      <c r="C271" s="88">
        <v>-6.2793564999999996</v>
      </c>
      <c r="D271" s="88">
        <v>-9.2871532000000006</v>
      </c>
      <c r="E271" s="88"/>
      <c r="F271" s="88"/>
      <c r="L271" s="88">
        <v>5607200000</v>
      </c>
      <c r="M271" s="88">
        <v>-9.7952975999999996</v>
      </c>
      <c r="N271" s="88">
        <v>-8.5967330999999998</v>
      </c>
      <c r="O271" s="88"/>
      <c r="P271" s="88"/>
    </row>
    <row r="272" spans="2:16" x14ac:dyDescent="0.25">
      <c r="B272" s="88">
        <v>5707150000</v>
      </c>
      <c r="C272" s="88">
        <v>-6.2641853999999997</v>
      </c>
      <c r="D272" s="88">
        <v>-9.1973438000000005</v>
      </c>
      <c r="E272" s="88"/>
      <c r="F272" s="88"/>
      <c r="L272" s="88">
        <v>5707150000</v>
      </c>
      <c r="M272" s="88">
        <v>-9.7789040000000007</v>
      </c>
      <c r="N272" s="88">
        <v>-8.4582604999999997</v>
      </c>
      <c r="O272" s="88"/>
      <c r="P272" s="88"/>
    </row>
    <row r="273" spans="2:16" x14ac:dyDescent="0.25">
      <c r="B273" s="88">
        <v>5807100000</v>
      </c>
      <c r="C273" s="88">
        <v>-6.2545270999999998</v>
      </c>
      <c r="D273" s="88">
        <v>-9.1775646000000002</v>
      </c>
      <c r="E273" s="88"/>
      <c r="F273" s="88"/>
      <c r="L273" s="88">
        <v>5807100000</v>
      </c>
      <c r="M273" s="88">
        <v>-9.7599620999999992</v>
      </c>
      <c r="N273" s="88">
        <v>-8.3262938999999996</v>
      </c>
      <c r="O273" s="88"/>
      <c r="P273" s="88"/>
    </row>
    <row r="274" spans="2:16" x14ac:dyDescent="0.25">
      <c r="B274" s="88">
        <v>5907050000</v>
      </c>
      <c r="C274" s="88">
        <v>-6.2427539999999997</v>
      </c>
      <c r="D274" s="88">
        <v>-9.0757151</v>
      </c>
      <c r="E274" s="88"/>
      <c r="F274" s="88"/>
      <c r="L274" s="88">
        <v>5907050000</v>
      </c>
      <c r="M274" s="88">
        <v>-9.7052431000000006</v>
      </c>
      <c r="N274" s="88">
        <v>-8.1288766999999993</v>
      </c>
      <c r="O274" s="88"/>
      <c r="P274" s="88"/>
    </row>
    <row r="275" spans="2:16" x14ac:dyDescent="0.25">
      <c r="B275" s="88">
        <v>6007000000</v>
      </c>
      <c r="C275" s="88">
        <v>-6.2252007000000003</v>
      </c>
      <c r="D275" s="88">
        <v>-8.9112015000000007</v>
      </c>
      <c r="E275" s="88"/>
      <c r="F275" s="88"/>
      <c r="L275" s="88">
        <v>6007000000</v>
      </c>
      <c r="M275" s="88">
        <v>-9.6389008</v>
      </c>
      <c r="N275" s="88">
        <v>-7.8871441000000004</v>
      </c>
      <c r="O275" s="88"/>
      <c r="P275" s="88"/>
    </row>
    <row r="276" spans="2:16" x14ac:dyDescent="0.25">
      <c r="B276" s="88">
        <v>6106950000</v>
      </c>
      <c r="C276" s="88">
        <v>-6.2156352999999998</v>
      </c>
      <c r="D276" s="88">
        <v>-8.8532227999999993</v>
      </c>
      <c r="E276" s="88"/>
      <c r="F276" s="88"/>
      <c r="L276" s="88">
        <v>6106950000</v>
      </c>
      <c r="M276" s="88">
        <v>-9.6030292999999993</v>
      </c>
      <c r="N276" s="88">
        <v>-7.7637725</v>
      </c>
      <c r="O276" s="88"/>
      <c r="P276" s="88"/>
    </row>
    <row r="277" spans="2:16" x14ac:dyDescent="0.25">
      <c r="B277" s="88">
        <v>6206900000</v>
      </c>
      <c r="C277" s="88">
        <v>-6.2074056000000004</v>
      </c>
      <c r="D277" s="88">
        <v>-8.8614244000000006</v>
      </c>
      <c r="E277" s="88"/>
      <c r="F277" s="88"/>
      <c r="L277" s="88">
        <v>6206900000</v>
      </c>
      <c r="M277" s="88">
        <v>-9.5773144000000006</v>
      </c>
      <c r="N277" s="88">
        <v>-7.6937484999999999</v>
      </c>
      <c r="O277" s="88"/>
      <c r="P277" s="88"/>
    </row>
    <row r="278" spans="2:16" x14ac:dyDescent="0.25">
      <c r="B278" s="88">
        <v>6306850000</v>
      </c>
      <c r="C278" s="88">
        <v>-6.2165384000000001</v>
      </c>
      <c r="D278" s="88">
        <v>-8.7544898999999994</v>
      </c>
      <c r="E278" s="88"/>
      <c r="F278" s="88"/>
      <c r="L278" s="88">
        <v>6306850000</v>
      </c>
      <c r="M278" s="88">
        <v>-9.5244751000000001</v>
      </c>
      <c r="N278" s="88">
        <v>-7.6225338000000002</v>
      </c>
      <c r="O278" s="88"/>
      <c r="P278" s="88"/>
    </row>
    <row r="279" spans="2:16" x14ac:dyDescent="0.25">
      <c r="B279" s="88">
        <v>6406800000</v>
      </c>
      <c r="C279" s="88">
        <v>-6.2184872999999996</v>
      </c>
      <c r="D279" s="88">
        <v>-8.7265739</v>
      </c>
      <c r="E279" s="88"/>
      <c r="F279" s="88"/>
      <c r="L279" s="88">
        <v>6406800000</v>
      </c>
      <c r="M279" s="88">
        <v>-9.4813843000000002</v>
      </c>
      <c r="N279" s="88">
        <v>-7.5356002000000002</v>
      </c>
      <c r="O279" s="88"/>
      <c r="P279" s="88"/>
    </row>
    <row r="280" spans="2:16" x14ac:dyDescent="0.25">
      <c r="B280" s="88">
        <v>6506750000</v>
      </c>
      <c r="C280" s="88">
        <v>-6.2290520999999996</v>
      </c>
      <c r="D280" s="88">
        <v>-8.8101062999999993</v>
      </c>
      <c r="E280" s="88"/>
      <c r="F280" s="88"/>
      <c r="L280" s="88">
        <v>6506750000</v>
      </c>
      <c r="M280" s="88">
        <v>-9.4663763000000003</v>
      </c>
      <c r="N280" s="88">
        <v>-7.5878682</v>
      </c>
      <c r="O280" s="88"/>
      <c r="P280" s="88"/>
    </row>
    <row r="281" spans="2:16" x14ac:dyDescent="0.25">
      <c r="B281" s="88">
        <v>6606700000</v>
      </c>
      <c r="C281" s="88">
        <v>-6.2344337000000003</v>
      </c>
      <c r="D281" s="88">
        <v>-9.0441742000000005</v>
      </c>
      <c r="E281" s="88"/>
      <c r="F281" s="88"/>
      <c r="L281" s="88">
        <v>6606700000</v>
      </c>
      <c r="M281" s="88">
        <v>-9.4914626999999996</v>
      </c>
      <c r="N281" s="88">
        <v>-7.7237201000000004</v>
      </c>
      <c r="O281" s="88"/>
      <c r="P281" s="88"/>
    </row>
    <row r="282" spans="2:16" x14ac:dyDescent="0.25">
      <c r="B282" s="88">
        <v>6706650000</v>
      </c>
      <c r="C282" s="88">
        <v>-6.2374105000000002</v>
      </c>
      <c r="D282" s="88">
        <v>-9.3312197000000001</v>
      </c>
      <c r="E282" s="88"/>
      <c r="F282" s="88"/>
      <c r="L282" s="88">
        <v>6706650000</v>
      </c>
      <c r="M282" s="88">
        <v>-9.5106306000000007</v>
      </c>
      <c r="N282" s="88">
        <v>-7.9296955999999996</v>
      </c>
      <c r="O282" s="88"/>
      <c r="P282" s="88"/>
    </row>
    <row r="283" spans="2:16" x14ac:dyDescent="0.25">
      <c r="B283" s="88">
        <v>6806600000</v>
      </c>
      <c r="C283" s="88">
        <v>-6.2335304999999996</v>
      </c>
      <c r="D283" s="88">
        <v>-9.5705872000000003</v>
      </c>
      <c r="E283" s="88"/>
      <c r="F283" s="88"/>
      <c r="L283" s="88">
        <v>6806600000</v>
      </c>
      <c r="M283" s="88">
        <v>-9.5243968999999993</v>
      </c>
      <c r="N283" s="88">
        <v>-8.0933065000000006</v>
      </c>
      <c r="O283" s="88"/>
      <c r="P283" s="88"/>
    </row>
    <row r="284" spans="2:16" x14ac:dyDescent="0.25">
      <c r="B284" s="88">
        <v>6906550000</v>
      </c>
      <c r="C284" s="88">
        <v>-6.2364049000000001</v>
      </c>
      <c r="D284" s="88">
        <v>-9.8553733999999995</v>
      </c>
      <c r="E284" s="88"/>
      <c r="F284" s="88"/>
      <c r="L284" s="88">
        <v>6906550000</v>
      </c>
      <c r="M284" s="88">
        <v>-9.5190467999999999</v>
      </c>
      <c r="N284" s="88">
        <v>-8.2861767000000004</v>
      </c>
      <c r="O284" s="88"/>
      <c r="P284" s="88"/>
    </row>
    <row r="285" spans="2:16" x14ac:dyDescent="0.25">
      <c r="B285" s="88">
        <v>7006500000</v>
      </c>
      <c r="C285" s="88">
        <v>-6.2492732999999996</v>
      </c>
      <c r="D285" s="88">
        <v>-10.313995999999999</v>
      </c>
      <c r="E285" s="88"/>
      <c r="F285" s="88"/>
      <c r="L285" s="88">
        <v>7006500000</v>
      </c>
      <c r="M285" s="88">
        <v>-9.5597267000000006</v>
      </c>
      <c r="N285" s="88">
        <v>-8.6162138000000006</v>
      </c>
      <c r="O285" s="88"/>
      <c r="P285" s="88"/>
    </row>
    <row r="286" spans="2:16" x14ac:dyDescent="0.25">
      <c r="B286" s="88">
        <v>7106450000</v>
      </c>
      <c r="C286" s="88">
        <v>-6.2702030999999998</v>
      </c>
      <c r="D286" s="88">
        <v>-10.662727</v>
      </c>
      <c r="E286" s="88"/>
      <c r="F286" s="88"/>
      <c r="L286" s="88">
        <v>7106450000</v>
      </c>
      <c r="M286" s="88">
        <v>-9.5961417999999998</v>
      </c>
      <c r="N286" s="88">
        <v>-9.0523100000000003</v>
      </c>
      <c r="O286" s="88"/>
      <c r="P286" s="88"/>
    </row>
    <row r="287" spans="2:16" x14ac:dyDescent="0.25">
      <c r="B287" s="88">
        <v>7206400000</v>
      </c>
      <c r="C287" s="88">
        <v>-6.2914142999999996</v>
      </c>
      <c r="D287" s="88">
        <v>-10.753252</v>
      </c>
      <c r="E287" s="88"/>
      <c r="F287" s="88"/>
      <c r="L287" s="88">
        <v>7206400000</v>
      </c>
      <c r="M287" s="88">
        <v>-9.6090336000000001</v>
      </c>
      <c r="N287" s="88">
        <v>-9.3582400999999997</v>
      </c>
      <c r="O287" s="88"/>
      <c r="P287" s="88"/>
    </row>
    <row r="288" spans="2:16" x14ac:dyDescent="0.25">
      <c r="B288" s="88">
        <v>7306350000</v>
      </c>
      <c r="C288" s="88">
        <v>-6.3072333</v>
      </c>
      <c r="D288" s="88">
        <v>-10.900804000000001</v>
      </c>
      <c r="E288" s="88"/>
      <c r="F288" s="88"/>
      <c r="L288" s="88">
        <v>7306350000</v>
      </c>
      <c r="M288" s="88">
        <v>-9.6167067999999993</v>
      </c>
      <c r="N288" s="88">
        <v>-9.6497097000000007</v>
      </c>
      <c r="O288" s="88"/>
      <c r="P288" s="88"/>
    </row>
    <row r="289" spans="2:16" x14ac:dyDescent="0.25">
      <c r="B289" s="88">
        <v>7406300000</v>
      </c>
      <c r="C289" s="88">
        <v>-6.3573728000000003</v>
      </c>
      <c r="D289" s="88">
        <v>-11.035486000000001</v>
      </c>
      <c r="E289" s="88"/>
      <c r="F289" s="88"/>
      <c r="L289" s="88">
        <v>7406300000</v>
      </c>
      <c r="M289" s="88">
        <v>-9.6673650999999996</v>
      </c>
      <c r="N289" s="88">
        <v>-10.030486</v>
      </c>
      <c r="O289" s="88"/>
      <c r="P289" s="88"/>
    </row>
    <row r="290" spans="2:16" x14ac:dyDescent="0.25">
      <c r="B290" s="88">
        <v>7506250000</v>
      </c>
      <c r="C290" s="88">
        <v>-6.3969234999999998</v>
      </c>
      <c r="D290" s="88">
        <v>-11.250105</v>
      </c>
      <c r="E290" s="88"/>
      <c r="F290" s="88"/>
      <c r="L290" s="88">
        <v>7506250000</v>
      </c>
      <c r="M290" s="88">
        <v>-9.6979380000000006</v>
      </c>
      <c r="N290" s="88">
        <v>-10.345119</v>
      </c>
      <c r="O290" s="88"/>
      <c r="P290" s="88"/>
    </row>
    <row r="291" spans="2:16" x14ac:dyDescent="0.25">
      <c r="B291" s="88">
        <v>7606200000</v>
      </c>
      <c r="C291" s="88">
        <v>-6.4231104999999999</v>
      </c>
      <c r="D291" s="88">
        <v>-11.223579000000001</v>
      </c>
      <c r="E291" s="88"/>
      <c r="F291" s="88"/>
      <c r="L291" s="88">
        <v>7606200000</v>
      </c>
      <c r="M291" s="88">
        <v>-9.6924828999999999</v>
      </c>
      <c r="N291" s="88">
        <v>-10.520161</v>
      </c>
      <c r="O291" s="88"/>
      <c r="P291" s="88"/>
    </row>
    <row r="292" spans="2:16" x14ac:dyDescent="0.25">
      <c r="B292" s="88">
        <v>7706150000</v>
      </c>
      <c r="C292" s="88">
        <v>-6.3897047000000002</v>
      </c>
      <c r="D292" s="88">
        <v>-11.139170999999999</v>
      </c>
      <c r="E292" s="88"/>
      <c r="F292" s="88"/>
      <c r="L292" s="88">
        <v>7706150000</v>
      </c>
      <c r="M292" s="88">
        <v>-9.6594429000000002</v>
      </c>
      <c r="N292" s="88">
        <v>-10.634631000000001</v>
      </c>
      <c r="O292" s="88"/>
      <c r="P292" s="88"/>
    </row>
    <row r="293" spans="2:16" x14ac:dyDescent="0.25">
      <c r="B293" s="88">
        <v>7806100000</v>
      </c>
      <c r="C293" s="88">
        <v>-6.4010930000000004</v>
      </c>
      <c r="D293" s="88">
        <v>-11.148329</v>
      </c>
      <c r="E293" s="88"/>
      <c r="F293" s="88"/>
      <c r="L293" s="88">
        <v>7806100000</v>
      </c>
      <c r="M293" s="88">
        <v>-9.6774521</v>
      </c>
      <c r="N293" s="88">
        <v>-10.846090999999999</v>
      </c>
      <c r="O293" s="88"/>
      <c r="P293" s="88"/>
    </row>
    <row r="294" spans="2:16" x14ac:dyDescent="0.25">
      <c r="B294" s="88">
        <v>7906050000</v>
      </c>
      <c r="C294" s="88">
        <v>-6.3707843000000004</v>
      </c>
      <c r="D294" s="88">
        <v>-11.093463</v>
      </c>
      <c r="E294" s="88"/>
      <c r="F294" s="88"/>
      <c r="L294" s="88">
        <v>7906050000</v>
      </c>
      <c r="M294" s="88">
        <v>-9.6401290999999993</v>
      </c>
      <c r="N294" s="88">
        <v>-10.956173</v>
      </c>
      <c r="O294" s="88"/>
      <c r="P294" s="88"/>
    </row>
    <row r="295" spans="2:16" x14ac:dyDescent="0.25">
      <c r="B295" s="88">
        <v>8006000000</v>
      </c>
      <c r="C295" s="88">
        <v>-6.3401575000000001</v>
      </c>
      <c r="D295" s="88">
        <v>-10.819546000000001</v>
      </c>
      <c r="E295" s="88"/>
      <c r="F295" s="88"/>
      <c r="L295" s="88">
        <v>8006000000</v>
      </c>
      <c r="M295" s="88">
        <v>-9.5228710000000003</v>
      </c>
      <c r="N295" s="88">
        <v>-10.915386</v>
      </c>
      <c r="O295" s="88"/>
      <c r="P295" s="88"/>
    </row>
    <row r="296" spans="2:16" x14ac:dyDescent="0.25">
      <c r="B296" s="88">
        <v>8105950000</v>
      </c>
      <c r="C296" s="88">
        <v>-6.3201184000000001</v>
      </c>
      <c r="D296" s="88">
        <v>-10.73564</v>
      </c>
      <c r="E296" s="88"/>
      <c r="F296" s="88"/>
      <c r="L296" s="88">
        <v>8105950000</v>
      </c>
      <c r="M296" s="88">
        <v>-9.4488944999999998</v>
      </c>
      <c r="N296" s="88">
        <v>-10.925744999999999</v>
      </c>
      <c r="O296" s="88"/>
      <c r="P296" s="88"/>
    </row>
    <row r="297" spans="2:16" x14ac:dyDescent="0.25">
      <c r="B297" s="88">
        <v>8205900000</v>
      </c>
      <c r="C297" s="88">
        <v>-6.3283218999999997</v>
      </c>
      <c r="D297" s="88">
        <v>-10.614229999999999</v>
      </c>
      <c r="E297" s="88"/>
      <c r="F297" s="88"/>
      <c r="L297" s="88">
        <v>8205900000</v>
      </c>
      <c r="M297" s="88">
        <v>-9.4168043000000008</v>
      </c>
      <c r="N297" s="88">
        <v>-10.959847</v>
      </c>
      <c r="O297" s="88"/>
      <c r="P297" s="88"/>
    </row>
    <row r="298" spans="2:16" x14ac:dyDescent="0.25">
      <c r="B298" s="88">
        <v>8305850000</v>
      </c>
      <c r="C298" s="88">
        <v>-6.3134670000000002</v>
      </c>
      <c r="D298" s="88">
        <v>-10.52749</v>
      </c>
      <c r="E298" s="88"/>
      <c r="F298" s="88"/>
      <c r="L298" s="88">
        <v>8305850000</v>
      </c>
      <c r="M298" s="88">
        <v>-9.3334808000000002</v>
      </c>
      <c r="N298" s="88">
        <v>-10.981453</v>
      </c>
      <c r="O298" s="88"/>
      <c r="P298" s="88"/>
    </row>
    <row r="299" spans="2:16" x14ac:dyDescent="0.25">
      <c r="B299" s="88">
        <v>8405800000</v>
      </c>
      <c r="C299" s="88">
        <v>-6.3443809</v>
      </c>
      <c r="D299" s="88">
        <v>-10.474185</v>
      </c>
      <c r="E299" s="88"/>
      <c r="F299" s="88"/>
      <c r="L299" s="88">
        <v>8405800000</v>
      </c>
      <c r="M299" s="88">
        <v>-9.2698479000000003</v>
      </c>
      <c r="N299" s="88">
        <v>-11.026089000000001</v>
      </c>
      <c r="O299" s="88"/>
      <c r="P299" s="88"/>
    </row>
    <row r="300" spans="2:16" x14ac:dyDescent="0.25">
      <c r="B300" s="88">
        <v>8505750000</v>
      </c>
      <c r="C300" s="88">
        <v>-6.3273448999999999</v>
      </c>
      <c r="D300" s="88">
        <v>-10.507326000000001</v>
      </c>
      <c r="E300" s="88"/>
      <c r="F300" s="88"/>
      <c r="L300" s="88">
        <v>8505750000</v>
      </c>
      <c r="M300" s="88">
        <v>-9.2414035999999999</v>
      </c>
      <c r="N300" s="88">
        <v>-11.03295</v>
      </c>
      <c r="O300" s="88"/>
      <c r="P300" s="88"/>
    </row>
    <row r="301" spans="2:16" x14ac:dyDescent="0.25">
      <c r="B301" s="88">
        <v>8605700000</v>
      </c>
      <c r="C301" s="88">
        <v>-6.3295512</v>
      </c>
      <c r="D301" s="88">
        <v>-10.780791000000001</v>
      </c>
      <c r="E301" s="88"/>
      <c r="F301" s="88"/>
      <c r="L301" s="88">
        <v>8605700000</v>
      </c>
      <c r="M301" s="88">
        <v>-9.2617110999999994</v>
      </c>
      <c r="N301" s="88">
        <v>-11.233915</v>
      </c>
      <c r="O301" s="88"/>
      <c r="P301" s="88"/>
    </row>
    <row r="302" spans="2:16" x14ac:dyDescent="0.25">
      <c r="B302" s="88">
        <v>8705650000</v>
      </c>
      <c r="C302" s="88">
        <v>-6.3398336999999998</v>
      </c>
      <c r="D302" s="88">
        <v>-11.173651</v>
      </c>
      <c r="E302" s="88"/>
      <c r="F302" s="88"/>
      <c r="L302" s="88">
        <v>8705650000</v>
      </c>
      <c r="M302" s="88">
        <v>-9.3110247000000008</v>
      </c>
      <c r="N302" s="88">
        <v>-11.605911000000001</v>
      </c>
      <c r="O302" s="88"/>
      <c r="P302" s="88"/>
    </row>
    <row r="303" spans="2:16" x14ac:dyDescent="0.25">
      <c r="B303" s="88">
        <v>8805600000</v>
      </c>
      <c r="C303" s="88">
        <v>-6.3353523999999997</v>
      </c>
      <c r="D303" s="88">
        <v>-11.542102999999999</v>
      </c>
      <c r="E303" s="88"/>
      <c r="F303" s="88"/>
      <c r="L303" s="88">
        <v>8805600000</v>
      </c>
      <c r="M303" s="88">
        <v>-9.3411521999999998</v>
      </c>
      <c r="N303" s="88">
        <v>-11.959913</v>
      </c>
      <c r="O303" s="88"/>
      <c r="P303" s="88"/>
    </row>
    <row r="304" spans="2:16" x14ac:dyDescent="0.25">
      <c r="B304" s="88">
        <v>8905550000</v>
      </c>
      <c r="C304" s="88">
        <v>-6.3428339999999999</v>
      </c>
      <c r="D304" s="88">
        <v>-11.769947999999999</v>
      </c>
      <c r="E304" s="88"/>
      <c r="F304" s="88"/>
      <c r="L304" s="88">
        <v>8905550000</v>
      </c>
      <c r="M304" s="88">
        <v>-9.3901339000000004</v>
      </c>
      <c r="N304" s="88">
        <v>-12.251882999999999</v>
      </c>
      <c r="O304" s="88"/>
      <c r="P304" s="88"/>
    </row>
    <row r="305" spans="2:16" x14ac:dyDescent="0.25">
      <c r="B305" s="88">
        <v>9005500000</v>
      </c>
      <c r="C305" s="88">
        <v>-6.3713536</v>
      </c>
      <c r="D305" s="88">
        <v>-12.221465</v>
      </c>
      <c r="E305" s="88"/>
      <c r="F305" s="88"/>
      <c r="L305" s="88">
        <v>9005500000</v>
      </c>
      <c r="M305" s="88">
        <v>-9.4977608</v>
      </c>
      <c r="N305" s="88">
        <v>-12.806075</v>
      </c>
      <c r="O305" s="88"/>
      <c r="P305" s="88"/>
    </row>
    <row r="306" spans="2:16" x14ac:dyDescent="0.25">
      <c r="B306" s="88">
        <v>9105450000</v>
      </c>
      <c r="C306" s="88">
        <v>-6.4383644999999996</v>
      </c>
      <c r="D306" s="88">
        <v>-12.64148</v>
      </c>
      <c r="E306" s="88"/>
      <c r="F306" s="88"/>
      <c r="L306" s="88">
        <v>9105450000</v>
      </c>
      <c r="M306" s="88">
        <v>-9.6594867999999998</v>
      </c>
      <c r="N306" s="88">
        <v>-13.223288</v>
      </c>
      <c r="O306" s="88"/>
      <c r="P306" s="88"/>
    </row>
    <row r="307" spans="2:16" x14ac:dyDescent="0.25">
      <c r="B307" s="88">
        <v>9205400000</v>
      </c>
      <c r="C307" s="88">
        <v>-6.5212516999999997</v>
      </c>
      <c r="D307" s="88">
        <v>-12.945214</v>
      </c>
      <c r="E307" s="88"/>
      <c r="F307" s="88"/>
      <c r="L307" s="88">
        <v>9205400000</v>
      </c>
      <c r="M307" s="88">
        <v>-9.7593355000000006</v>
      </c>
      <c r="N307" s="88">
        <v>-13.478092999999999</v>
      </c>
      <c r="O307" s="88"/>
      <c r="P307" s="88"/>
    </row>
    <row r="308" spans="2:16" x14ac:dyDescent="0.25">
      <c r="B308" s="88">
        <v>9305350000</v>
      </c>
      <c r="C308" s="88">
        <v>-6.6298636999999996</v>
      </c>
      <c r="D308" s="88">
        <v>-13.087949999999999</v>
      </c>
      <c r="E308" s="88"/>
      <c r="F308" s="88"/>
      <c r="L308" s="88">
        <v>9305350000</v>
      </c>
      <c r="M308" s="88">
        <v>-9.8485727000000001</v>
      </c>
      <c r="N308" s="88">
        <v>-13.644856000000001</v>
      </c>
      <c r="O308" s="88"/>
      <c r="P308" s="88"/>
    </row>
    <row r="309" spans="2:16" x14ac:dyDescent="0.25">
      <c r="B309" s="88">
        <v>9405300000</v>
      </c>
      <c r="C309" s="88">
        <v>-6.7441607000000001</v>
      </c>
      <c r="D309" s="88">
        <v>-13.39124</v>
      </c>
      <c r="E309" s="88"/>
      <c r="F309" s="88"/>
      <c r="L309" s="88">
        <v>9405300000</v>
      </c>
      <c r="M309" s="88">
        <v>-10.001500999999999</v>
      </c>
      <c r="N309" s="88">
        <v>-13.774454</v>
      </c>
      <c r="O309" s="88"/>
      <c r="P309" s="88"/>
    </row>
    <row r="310" spans="2:16" x14ac:dyDescent="0.25">
      <c r="B310" s="88">
        <v>9505250000</v>
      </c>
      <c r="C310" s="88">
        <v>-6.8536815999999998</v>
      </c>
      <c r="D310" s="88">
        <v>-13.601913</v>
      </c>
      <c r="E310" s="88"/>
      <c r="F310" s="88"/>
      <c r="L310" s="88">
        <v>9505250000</v>
      </c>
      <c r="M310" s="88">
        <v>-10.148870000000001</v>
      </c>
      <c r="N310" s="88">
        <v>-13.750303000000001</v>
      </c>
      <c r="O310" s="88"/>
      <c r="P310" s="88"/>
    </row>
    <row r="311" spans="2:16" x14ac:dyDescent="0.25">
      <c r="B311" s="88">
        <v>9605200000</v>
      </c>
      <c r="C311" s="88">
        <v>-6.9271935999999998</v>
      </c>
      <c r="D311" s="88">
        <v>-14.124931</v>
      </c>
      <c r="E311" s="88"/>
      <c r="F311" s="88"/>
      <c r="L311" s="88">
        <v>9605200000</v>
      </c>
      <c r="M311" s="88">
        <v>-10.209934000000001</v>
      </c>
      <c r="N311" s="88">
        <v>-13.866184000000001</v>
      </c>
      <c r="O311" s="88"/>
      <c r="P311" s="88"/>
    </row>
    <row r="312" spans="2:16" x14ac:dyDescent="0.25">
      <c r="B312" s="88">
        <v>9705150000</v>
      </c>
      <c r="C312" s="88">
        <v>-7.0191331000000003</v>
      </c>
      <c r="D312" s="88">
        <v>-14.575433</v>
      </c>
      <c r="E312" s="88"/>
      <c r="F312" s="88"/>
      <c r="L312" s="88">
        <v>9705150000</v>
      </c>
      <c r="M312" s="88">
        <v>-10.31279</v>
      </c>
      <c r="N312" s="88">
        <v>-13.853421000000001</v>
      </c>
      <c r="O312" s="88"/>
      <c r="P312" s="88"/>
    </row>
    <row r="313" spans="2:16" x14ac:dyDescent="0.25">
      <c r="B313" s="88">
        <v>9805100000</v>
      </c>
      <c r="C313" s="88">
        <v>-7.0726018000000002</v>
      </c>
      <c r="D313" s="88">
        <v>-15.292384999999999</v>
      </c>
      <c r="E313" s="88"/>
      <c r="F313" s="88"/>
      <c r="L313" s="88">
        <v>9805100000</v>
      </c>
      <c r="M313" s="88">
        <v>-10.345551</v>
      </c>
      <c r="N313" s="88">
        <v>-14.100319000000001</v>
      </c>
      <c r="O313" s="88"/>
      <c r="P313" s="88"/>
    </row>
    <row r="314" spans="2:16" x14ac:dyDescent="0.25">
      <c r="B314" s="88">
        <v>9905050000</v>
      </c>
      <c r="C314" s="88">
        <v>-7.1113457999999996</v>
      </c>
      <c r="D314" s="88">
        <v>-15.941687</v>
      </c>
      <c r="E314" s="88"/>
      <c r="F314" s="88"/>
      <c r="L314" s="88">
        <v>9905050000</v>
      </c>
      <c r="M314" s="88">
        <v>-10.316226</v>
      </c>
      <c r="N314" s="88">
        <v>-14.499252</v>
      </c>
      <c r="O314" s="88"/>
      <c r="P314" s="88"/>
    </row>
    <row r="315" spans="2:16" x14ac:dyDescent="0.25">
      <c r="B315" s="88">
        <v>10005000000</v>
      </c>
      <c r="C315" s="88">
        <v>-7.1265096999999997</v>
      </c>
      <c r="D315" s="88">
        <v>-17.074138999999999</v>
      </c>
      <c r="E315" s="88"/>
      <c r="F315" s="88"/>
      <c r="L315" s="88">
        <v>10005000000</v>
      </c>
      <c r="M315" s="88">
        <v>-10.252020999999999</v>
      </c>
      <c r="N315" s="88">
        <v>-15.117627000000001</v>
      </c>
      <c r="O315" s="88"/>
      <c r="P315" s="88"/>
    </row>
    <row r="316" spans="2:16" x14ac:dyDescent="0.25">
      <c r="B316" s="88">
        <v>10104950000</v>
      </c>
      <c r="C316" s="88">
        <v>-7.1442322999999996</v>
      </c>
      <c r="D316" s="88">
        <v>-17.954267999999999</v>
      </c>
      <c r="E316" s="88"/>
      <c r="F316" s="88"/>
      <c r="L316" s="88">
        <v>10104950000</v>
      </c>
      <c r="M316" s="88">
        <v>-10.174484</v>
      </c>
      <c r="N316" s="88">
        <v>-15.75305</v>
      </c>
      <c r="O316" s="88"/>
      <c r="P316" s="88"/>
    </row>
    <row r="317" spans="2:16" x14ac:dyDescent="0.25">
      <c r="B317" s="88">
        <v>10204900000</v>
      </c>
      <c r="C317" s="88">
        <v>-7.1453657000000002</v>
      </c>
      <c r="D317" s="88">
        <v>-19.151211</v>
      </c>
      <c r="E317" s="88"/>
      <c r="F317" s="88"/>
      <c r="L317" s="88">
        <v>10204900000</v>
      </c>
      <c r="M317" s="88">
        <v>-10.051664000000001</v>
      </c>
      <c r="N317" s="88">
        <v>-16.54147</v>
      </c>
      <c r="O317" s="88"/>
      <c r="P317" s="88"/>
    </row>
    <row r="318" spans="2:16" x14ac:dyDescent="0.25">
      <c r="B318" s="88">
        <v>10304850000</v>
      </c>
      <c r="C318" s="88">
        <v>-7.1552052000000002</v>
      </c>
      <c r="D318" s="88">
        <v>-19.903347</v>
      </c>
      <c r="E318" s="88"/>
      <c r="F318" s="88"/>
      <c r="L318" s="88">
        <v>10304850000</v>
      </c>
      <c r="M318" s="88">
        <v>-9.9238625000000003</v>
      </c>
      <c r="N318" s="88">
        <v>-17.178186</v>
      </c>
      <c r="O318" s="88"/>
      <c r="P318" s="88"/>
    </row>
    <row r="319" spans="2:16" x14ac:dyDescent="0.25">
      <c r="B319" s="88">
        <v>10404800000</v>
      </c>
      <c r="C319" s="88">
        <v>-7.1531080999999999</v>
      </c>
      <c r="D319" s="88">
        <v>-21.237337</v>
      </c>
      <c r="E319" s="88"/>
      <c r="F319" s="88"/>
      <c r="L319" s="88">
        <v>10404800000</v>
      </c>
      <c r="M319" s="88">
        <v>-9.7996616000000003</v>
      </c>
      <c r="N319" s="88">
        <v>-17.930935000000002</v>
      </c>
      <c r="O319" s="88"/>
      <c r="P319" s="88"/>
    </row>
    <row r="320" spans="2:16" x14ac:dyDescent="0.25">
      <c r="B320" s="88">
        <v>10504750000</v>
      </c>
      <c r="C320" s="88">
        <v>-7.1511807000000003</v>
      </c>
      <c r="D320" s="88">
        <v>-22.484797</v>
      </c>
      <c r="E320" s="88"/>
      <c r="F320" s="88"/>
      <c r="L320" s="88">
        <v>10504750000</v>
      </c>
      <c r="M320" s="88">
        <v>-9.6775026000000004</v>
      </c>
      <c r="N320" s="88">
        <v>-18.542653999999999</v>
      </c>
      <c r="O320" s="88"/>
      <c r="P320" s="88"/>
    </row>
    <row r="321" spans="2:16" x14ac:dyDescent="0.25">
      <c r="B321" s="88">
        <v>10604700000</v>
      </c>
      <c r="C321" s="88">
        <v>-7.1487837000000001</v>
      </c>
      <c r="D321" s="88">
        <v>-24.594768999999999</v>
      </c>
      <c r="E321" s="88"/>
      <c r="F321" s="88"/>
      <c r="L321" s="88">
        <v>10604700000</v>
      </c>
      <c r="M321" s="88">
        <v>-9.5709084999999998</v>
      </c>
      <c r="N321" s="88">
        <v>-18.773727000000001</v>
      </c>
      <c r="O321" s="88"/>
      <c r="P321" s="88"/>
    </row>
    <row r="322" spans="2:16" x14ac:dyDescent="0.25">
      <c r="B322" s="88">
        <v>10704650000</v>
      </c>
      <c r="C322" s="88">
        <v>-7.184793</v>
      </c>
      <c r="D322" s="88">
        <v>-24.222652</v>
      </c>
      <c r="E322" s="88"/>
      <c r="F322" s="88"/>
      <c r="L322" s="88">
        <v>10704650000</v>
      </c>
      <c r="M322" s="88">
        <v>-9.5950079000000006</v>
      </c>
      <c r="N322" s="88">
        <v>-20.237176999999999</v>
      </c>
      <c r="O322" s="88"/>
      <c r="P322" s="88"/>
    </row>
    <row r="323" spans="2:16" x14ac:dyDescent="0.25">
      <c r="B323" s="88">
        <v>10804600000</v>
      </c>
      <c r="C323" s="88">
        <v>-7.2012286000000003</v>
      </c>
      <c r="D323" s="88">
        <v>-24.125571999999998</v>
      </c>
      <c r="E323" s="88"/>
      <c r="F323" s="88"/>
      <c r="L323" s="88">
        <v>10804600000</v>
      </c>
      <c r="M323" s="88">
        <v>-9.5798062999999996</v>
      </c>
      <c r="N323" s="88">
        <v>-22.136949999999999</v>
      </c>
      <c r="O323" s="88"/>
      <c r="P323" s="88"/>
    </row>
    <row r="324" spans="2:16" x14ac:dyDescent="0.25">
      <c r="B324" s="88">
        <v>10904550000</v>
      </c>
      <c r="C324" s="88">
        <v>-7.2295508000000002</v>
      </c>
      <c r="D324" s="88">
        <v>-23.588426999999999</v>
      </c>
      <c r="E324" s="88"/>
      <c r="F324" s="88"/>
      <c r="L324" s="88">
        <v>10904550000</v>
      </c>
      <c r="M324" s="88">
        <v>-9.5850229000000002</v>
      </c>
      <c r="N324" s="88">
        <v>-24.455749999999998</v>
      </c>
      <c r="O324" s="88"/>
      <c r="P324" s="88"/>
    </row>
    <row r="325" spans="2:16" x14ac:dyDescent="0.25">
      <c r="B325" s="88">
        <v>11004500000</v>
      </c>
      <c r="C325" s="88">
        <v>-7.2528663</v>
      </c>
      <c r="D325" s="88">
        <v>-23.231809999999999</v>
      </c>
      <c r="E325" s="88"/>
      <c r="F325" s="88"/>
      <c r="L325" s="88">
        <v>11004500000</v>
      </c>
      <c r="M325" s="88">
        <v>-9.6029339</v>
      </c>
      <c r="N325" s="88">
        <v>-27.585888000000001</v>
      </c>
      <c r="O325" s="88"/>
      <c r="P325" s="88"/>
    </row>
    <row r="326" spans="2:16" x14ac:dyDescent="0.25">
      <c r="B326" s="88">
        <v>11104450000</v>
      </c>
      <c r="C326" s="88">
        <v>-7.2901448999999996</v>
      </c>
      <c r="D326" s="88">
        <v>-22.182729999999999</v>
      </c>
      <c r="E326" s="88"/>
      <c r="F326" s="88"/>
      <c r="L326" s="88">
        <v>11104450000</v>
      </c>
      <c r="M326" s="88">
        <v>-9.6155539000000001</v>
      </c>
      <c r="N326" s="88">
        <v>-29.645759999999999</v>
      </c>
      <c r="O326" s="88"/>
      <c r="P326" s="88"/>
    </row>
    <row r="327" spans="2:16" x14ac:dyDescent="0.25">
      <c r="B327" s="88">
        <v>11204400000</v>
      </c>
      <c r="C327" s="88">
        <v>-7.3294778000000003</v>
      </c>
      <c r="D327" s="88">
        <v>-21.076149000000001</v>
      </c>
      <c r="E327" s="88"/>
      <c r="F327" s="88"/>
      <c r="L327" s="88">
        <v>11204400000</v>
      </c>
      <c r="M327" s="88">
        <v>-9.6431664999999995</v>
      </c>
      <c r="N327" s="88">
        <v>-31.469486</v>
      </c>
      <c r="O327" s="88"/>
      <c r="P327" s="88"/>
    </row>
    <row r="328" spans="2:16" x14ac:dyDescent="0.25">
      <c r="B328" s="88">
        <v>11304350000</v>
      </c>
      <c r="C328" s="88">
        <v>-7.3783254999999999</v>
      </c>
      <c r="D328" s="88">
        <v>-19.010010000000001</v>
      </c>
      <c r="E328" s="88"/>
      <c r="F328" s="88"/>
      <c r="L328" s="88">
        <v>11304350000</v>
      </c>
      <c r="M328" s="88">
        <v>-9.7093209999999992</v>
      </c>
      <c r="N328" s="88">
        <v>-32.732509999999998</v>
      </c>
      <c r="O328" s="88"/>
      <c r="P328" s="88"/>
    </row>
    <row r="329" spans="2:16" x14ac:dyDescent="0.25">
      <c r="B329" s="88">
        <v>11404300000</v>
      </c>
      <c r="C329" s="88">
        <v>-7.4059948999999996</v>
      </c>
      <c r="D329" s="88">
        <v>-18.931435</v>
      </c>
      <c r="E329" s="88"/>
      <c r="F329" s="88"/>
      <c r="L329" s="88">
        <v>11404300000</v>
      </c>
      <c r="M329" s="88">
        <v>-9.6879481999999992</v>
      </c>
      <c r="N329" s="88">
        <v>-32.222499999999997</v>
      </c>
      <c r="O329" s="88"/>
      <c r="P329" s="88"/>
    </row>
    <row r="330" spans="2:16" x14ac:dyDescent="0.25">
      <c r="B330" s="88">
        <v>11504250000</v>
      </c>
      <c r="C330" s="88">
        <v>-7.4603858000000001</v>
      </c>
      <c r="D330" s="88">
        <v>-18.566053</v>
      </c>
      <c r="E330" s="88"/>
      <c r="F330" s="88"/>
      <c r="L330" s="88">
        <v>11504250000</v>
      </c>
      <c r="M330" s="88">
        <v>-9.7117395000000002</v>
      </c>
      <c r="N330" s="88">
        <v>-30.823039999999999</v>
      </c>
      <c r="O330" s="88"/>
      <c r="P330" s="88"/>
    </row>
    <row r="331" spans="2:16" x14ac:dyDescent="0.25">
      <c r="B331" s="88">
        <v>11604200000</v>
      </c>
      <c r="C331" s="88">
        <v>-7.5163422000000004</v>
      </c>
      <c r="D331" s="88">
        <v>-18.286842</v>
      </c>
      <c r="E331" s="88"/>
      <c r="F331" s="88"/>
      <c r="L331" s="88">
        <v>11604200000</v>
      </c>
      <c r="M331" s="88">
        <v>-9.7528772000000004</v>
      </c>
      <c r="N331" s="88">
        <v>-28.622928999999999</v>
      </c>
      <c r="O331" s="88"/>
      <c r="P331" s="88"/>
    </row>
    <row r="332" spans="2:16" x14ac:dyDescent="0.25">
      <c r="B332" s="88">
        <v>11704150000</v>
      </c>
      <c r="C332" s="88">
        <v>-7.5907306999999999</v>
      </c>
      <c r="D332" s="88">
        <v>-17.841991</v>
      </c>
      <c r="E332" s="88"/>
      <c r="F332" s="88"/>
      <c r="L332" s="88">
        <v>11704150000</v>
      </c>
      <c r="M332" s="88">
        <v>-9.8104153000000007</v>
      </c>
      <c r="N332" s="88">
        <v>-25.448172</v>
      </c>
      <c r="O332" s="88"/>
      <c r="P332" s="88"/>
    </row>
    <row r="333" spans="2:16" x14ac:dyDescent="0.25">
      <c r="B333" s="88">
        <v>11804100000</v>
      </c>
      <c r="C333" s="88">
        <v>-7.6724934999999999</v>
      </c>
      <c r="D333" s="88">
        <v>-17.362483999999998</v>
      </c>
      <c r="E333" s="88"/>
      <c r="F333" s="88"/>
      <c r="L333" s="88">
        <v>11804100000</v>
      </c>
      <c r="M333" s="88">
        <v>-9.8826388999999999</v>
      </c>
      <c r="N333" s="88">
        <v>-22.992746</v>
      </c>
      <c r="O333" s="88"/>
      <c r="P333" s="88"/>
    </row>
    <row r="334" spans="2:16" x14ac:dyDescent="0.25">
      <c r="B334" s="88">
        <v>11904050000</v>
      </c>
      <c r="C334" s="88">
        <v>-7.7772784000000001</v>
      </c>
      <c r="D334" s="88">
        <v>-16.653531999999998</v>
      </c>
      <c r="E334" s="88"/>
      <c r="F334" s="88"/>
      <c r="L334" s="88">
        <v>11904050000</v>
      </c>
      <c r="M334" s="88">
        <v>-9.9740734</v>
      </c>
      <c r="N334" s="88">
        <v>-20.605089</v>
      </c>
      <c r="O334" s="88"/>
      <c r="P334" s="88"/>
    </row>
    <row r="335" spans="2:16" x14ac:dyDescent="0.25">
      <c r="B335" s="88">
        <v>12004000000</v>
      </c>
      <c r="C335" s="88">
        <v>-7.8950228999999998</v>
      </c>
      <c r="D335" s="88">
        <v>-15.924846000000001</v>
      </c>
      <c r="E335" s="88"/>
      <c r="F335" s="88"/>
      <c r="L335" s="88">
        <v>12004000000</v>
      </c>
      <c r="M335" s="88">
        <v>-10.078665000000001</v>
      </c>
      <c r="N335" s="88">
        <v>-18.892037999999999</v>
      </c>
      <c r="O335" s="88"/>
      <c r="P335" s="88"/>
    </row>
    <row r="336" spans="2:16" x14ac:dyDescent="0.25">
      <c r="B336" s="88">
        <v>12103950000</v>
      </c>
      <c r="C336" s="88">
        <v>-8.0336608999999992</v>
      </c>
      <c r="D336" s="88">
        <v>-15.077532</v>
      </c>
      <c r="E336" s="88"/>
      <c r="F336" s="88"/>
      <c r="L336" s="88">
        <v>12103950000</v>
      </c>
      <c r="M336" s="88">
        <v>-10.214429000000001</v>
      </c>
      <c r="N336" s="88">
        <v>-17.339714000000001</v>
      </c>
      <c r="O336" s="88"/>
      <c r="P336" s="88"/>
    </row>
    <row r="337" spans="2:16" x14ac:dyDescent="0.25">
      <c r="B337" s="88">
        <v>12203900000</v>
      </c>
      <c r="C337" s="88">
        <v>-8.1853064999999994</v>
      </c>
      <c r="D337" s="88">
        <v>-14.194754</v>
      </c>
      <c r="E337" s="88"/>
      <c r="F337" s="88"/>
      <c r="L337" s="88">
        <v>12203900000</v>
      </c>
      <c r="M337" s="88">
        <v>-10.367333</v>
      </c>
      <c r="N337" s="88">
        <v>-16.027291999999999</v>
      </c>
      <c r="O337" s="88"/>
      <c r="P337" s="88"/>
    </row>
    <row r="338" spans="2:16" x14ac:dyDescent="0.25">
      <c r="B338" s="88">
        <v>12303850000</v>
      </c>
      <c r="C338" s="88">
        <v>-8.3581752999999992</v>
      </c>
      <c r="D338" s="88">
        <v>-13.212229000000001</v>
      </c>
      <c r="E338" s="88"/>
      <c r="F338" s="88"/>
      <c r="L338" s="88">
        <v>12303850000</v>
      </c>
      <c r="M338" s="88">
        <v>-10.546412999999999</v>
      </c>
      <c r="N338" s="88">
        <v>-14.86205</v>
      </c>
      <c r="O338" s="88"/>
      <c r="P338" s="88"/>
    </row>
    <row r="339" spans="2:16" x14ac:dyDescent="0.25">
      <c r="B339" s="88">
        <v>12403800000</v>
      </c>
      <c r="C339" s="88">
        <v>-8.5431013</v>
      </c>
      <c r="D339" s="88">
        <v>-12.329347</v>
      </c>
      <c r="E339" s="88"/>
      <c r="F339" s="88"/>
      <c r="L339" s="88">
        <v>12403800000</v>
      </c>
      <c r="M339" s="88">
        <v>-10.748532000000001</v>
      </c>
      <c r="N339" s="88">
        <v>-13.751042999999999</v>
      </c>
      <c r="O339" s="88"/>
      <c r="P339" s="88"/>
    </row>
    <row r="340" spans="2:16" x14ac:dyDescent="0.25">
      <c r="B340" s="88">
        <v>12503750000</v>
      </c>
      <c r="C340" s="88">
        <v>-8.7459030000000002</v>
      </c>
      <c r="D340" s="88">
        <v>-11.432342999999999</v>
      </c>
      <c r="E340" s="88"/>
      <c r="F340" s="88"/>
      <c r="L340" s="88">
        <v>12503750000</v>
      </c>
      <c r="M340" s="88">
        <v>-10.981602000000001</v>
      </c>
      <c r="N340" s="88">
        <v>-12.713248999999999</v>
      </c>
      <c r="O340" s="88"/>
      <c r="P340" s="88"/>
    </row>
    <row r="341" spans="2:16" x14ac:dyDescent="0.25">
      <c r="B341" s="88">
        <v>12603700000</v>
      </c>
      <c r="C341" s="88">
        <v>-8.9614477000000008</v>
      </c>
      <c r="D341" s="88">
        <v>-10.609385</v>
      </c>
      <c r="E341" s="88"/>
      <c r="F341" s="88"/>
      <c r="L341" s="88">
        <v>12603700000</v>
      </c>
      <c r="M341" s="88">
        <v>-11.248633999999999</v>
      </c>
      <c r="N341" s="88">
        <v>-11.714366</v>
      </c>
      <c r="O341" s="88"/>
      <c r="P341" s="88"/>
    </row>
    <row r="342" spans="2:16" x14ac:dyDescent="0.25">
      <c r="B342" s="88">
        <v>12703650000</v>
      </c>
      <c r="C342" s="88">
        <v>-9.2059984000000004</v>
      </c>
      <c r="D342" s="88">
        <v>-9.8027592000000006</v>
      </c>
      <c r="E342" s="88"/>
      <c r="F342" s="88"/>
      <c r="L342" s="88">
        <v>12703650000</v>
      </c>
      <c r="M342" s="88">
        <v>-11.548280999999999</v>
      </c>
      <c r="N342" s="88">
        <v>-10.756333</v>
      </c>
      <c r="O342" s="88"/>
      <c r="P342" s="88"/>
    </row>
    <row r="343" spans="2:16" x14ac:dyDescent="0.25">
      <c r="B343" s="88">
        <v>12803600000</v>
      </c>
      <c r="C343" s="88">
        <v>-9.4671850000000006</v>
      </c>
      <c r="D343" s="88">
        <v>-9.0620154999999993</v>
      </c>
      <c r="E343" s="88"/>
      <c r="F343" s="88"/>
      <c r="L343" s="88">
        <v>12803600000</v>
      </c>
      <c r="M343" s="88">
        <v>-11.866467</v>
      </c>
      <c r="N343" s="88">
        <v>-9.8476333999999994</v>
      </c>
      <c r="O343" s="88"/>
      <c r="P343" s="88"/>
    </row>
    <row r="344" spans="2:16" x14ac:dyDescent="0.25">
      <c r="B344" s="88">
        <v>12903550000</v>
      </c>
      <c r="C344" s="88">
        <v>-9.7630996999999997</v>
      </c>
      <c r="D344" s="88">
        <v>-8.3697662000000008</v>
      </c>
      <c r="E344" s="88"/>
      <c r="F344" s="88"/>
      <c r="L344" s="88">
        <v>12903550000</v>
      </c>
      <c r="M344" s="88">
        <v>-12.219492000000001</v>
      </c>
      <c r="N344" s="88">
        <v>-9.0133218999999993</v>
      </c>
      <c r="O344" s="88"/>
      <c r="P344" s="88"/>
    </row>
    <row r="345" spans="2:16" x14ac:dyDescent="0.25">
      <c r="B345" s="88">
        <v>13003500000</v>
      </c>
      <c r="C345" s="88">
        <v>-10.090347</v>
      </c>
      <c r="D345" s="88">
        <v>-7.7278614000000001</v>
      </c>
      <c r="E345" s="88"/>
      <c r="F345" s="88"/>
      <c r="L345" s="88">
        <v>13003500000</v>
      </c>
      <c r="M345" s="88">
        <v>-12.598243</v>
      </c>
      <c r="N345" s="88">
        <v>-8.2466679000000003</v>
      </c>
      <c r="O345" s="88"/>
      <c r="P345" s="88"/>
    </row>
    <row r="346" spans="2:16" x14ac:dyDescent="0.25">
      <c r="B346" s="88">
        <v>13103450000</v>
      </c>
      <c r="C346" s="88">
        <v>-10.457383</v>
      </c>
      <c r="D346" s="88">
        <v>-7.1220530999999996</v>
      </c>
      <c r="E346" s="88"/>
      <c r="F346" s="88"/>
      <c r="L346" s="88">
        <v>13103450000</v>
      </c>
      <c r="M346" s="88">
        <v>-13.007676</v>
      </c>
      <c r="N346" s="88">
        <v>-7.5355581999999997</v>
      </c>
      <c r="O346" s="88"/>
      <c r="P346" s="88"/>
    </row>
    <row r="347" spans="2:16" x14ac:dyDescent="0.25">
      <c r="B347" s="88">
        <v>13203400000</v>
      </c>
      <c r="C347" s="88">
        <v>-10.854760000000001</v>
      </c>
      <c r="D347" s="88">
        <v>-6.5455828</v>
      </c>
      <c r="E347" s="88"/>
      <c r="F347" s="88"/>
      <c r="L347" s="88">
        <v>13203400000</v>
      </c>
      <c r="M347" s="88">
        <v>-13.434782</v>
      </c>
      <c r="N347" s="88">
        <v>-6.8775624999999998</v>
      </c>
      <c r="O347" s="88"/>
      <c r="P347" s="88"/>
    </row>
    <row r="348" spans="2:16" x14ac:dyDescent="0.25">
      <c r="B348" s="88">
        <v>13303350000</v>
      </c>
      <c r="C348" s="88">
        <v>-11.298268</v>
      </c>
      <c r="D348" s="88">
        <v>-6.0165705999999997</v>
      </c>
      <c r="E348" s="88"/>
      <c r="F348" s="88"/>
      <c r="L348" s="88">
        <v>13303350000</v>
      </c>
      <c r="M348" s="88">
        <v>-13.890862</v>
      </c>
      <c r="N348" s="88">
        <v>-6.2900567000000001</v>
      </c>
      <c r="O348" s="88"/>
      <c r="P348" s="88"/>
    </row>
    <row r="349" spans="2:16" x14ac:dyDescent="0.25">
      <c r="B349" s="88">
        <v>13403300000</v>
      </c>
      <c r="C349" s="88">
        <v>-11.766636999999999</v>
      </c>
      <c r="D349" s="88">
        <v>-5.5249619000000001</v>
      </c>
      <c r="E349" s="88"/>
      <c r="F349" s="88"/>
      <c r="L349" s="88">
        <v>13403300000</v>
      </c>
      <c r="M349" s="88">
        <v>-14.362826</v>
      </c>
      <c r="N349" s="88">
        <v>-5.7556352999999998</v>
      </c>
      <c r="O349" s="88"/>
      <c r="P349" s="88"/>
    </row>
    <row r="350" spans="2:16" x14ac:dyDescent="0.25">
      <c r="B350" s="88">
        <v>13503250000</v>
      </c>
      <c r="C350" s="88">
        <v>-12.269869999999999</v>
      </c>
      <c r="D350" s="88">
        <v>-5.0776738999999997</v>
      </c>
      <c r="E350" s="88"/>
      <c r="F350" s="88"/>
      <c r="L350" s="88">
        <v>13503250000</v>
      </c>
      <c r="M350" s="88">
        <v>-14.880691000000001</v>
      </c>
      <c r="N350" s="88">
        <v>-5.2671051000000002</v>
      </c>
      <c r="O350" s="88"/>
      <c r="P350" s="88"/>
    </row>
    <row r="351" spans="2:16" x14ac:dyDescent="0.25">
      <c r="B351" s="88">
        <v>13603200000</v>
      </c>
      <c r="C351" s="88">
        <v>-12.799312</v>
      </c>
      <c r="D351" s="88">
        <v>-4.6699162000000003</v>
      </c>
      <c r="E351" s="88"/>
      <c r="F351" s="88"/>
      <c r="L351" s="88">
        <v>13603200000</v>
      </c>
      <c r="M351" s="88">
        <v>-15.414135</v>
      </c>
      <c r="N351" s="88">
        <v>-4.8264674999999997</v>
      </c>
      <c r="O351" s="88"/>
      <c r="P351" s="88"/>
    </row>
    <row r="352" spans="2:16" x14ac:dyDescent="0.25">
      <c r="B352" s="88">
        <v>13703150000</v>
      </c>
      <c r="C352" s="88">
        <v>-13.359733</v>
      </c>
      <c r="D352" s="88">
        <v>-4.3014783999999997</v>
      </c>
      <c r="E352" s="88"/>
      <c r="F352" s="88"/>
      <c r="L352" s="88">
        <v>13703150000</v>
      </c>
      <c r="M352" s="88">
        <v>-15.98781</v>
      </c>
      <c r="N352" s="88">
        <v>-4.4330372999999996</v>
      </c>
      <c r="O352" s="88"/>
      <c r="P352" s="88"/>
    </row>
    <row r="353" spans="2:16" x14ac:dyDescent="0.25">
      <c r="B353" s="88">
        <v>13803100000</v>
      </c>
      <c r="C353" s="88">
        <v>-13.95637</v>
      </c>
      <c r="D353" s="88">
        <v>-3.9687746000000002</v>
      </c>
      <c r="E353" s="88"/>
      <c r="F353" s="88"/>
      <c r="L353" s="88">
        <v>13803100000</v>
      </c>
      <c r="M353" s="88">
        <v>-16.574074</v>
      </c>
      <c r="N353" s="88">
        <v>-4.0758118999999997</v>
      </c>
      <c r="O353" s="88"/>
      <c r="P353" s="88"/>
    </row>
    <row r="354" spans="2:16" x14ac:dyDescent="0.25">
      <c r="B354" s="88">
        <v>13903050000</v>
      </c>
      <c r="C354" s="88">
        <v>-14.581969000000001</v>
      </c>
      <c r="D354" s="88">
        <v>-3.6691202999999999</v>
      </c>
      <c r="E354" s="88"/>
      <c r="F354" s="88"/>
      <c r="L354" s="88">
        <v>13903050000</v>
      </c>
      <c r="M354" s="88">
        <v>-17.186996000000001</v>
      </c>
      <c r="N354" s="88">
        <v>-3.7565339</v>
      </c>
      <c r="O354" s="88"/>
      <c r="P354" s="88"/>
    </row>
    <row r="355" spans="2:16" x14ac:dyDescent="0.25">
      <c r="B355" s="88">
        <v>14003000000</v>
      </c>
      <c r="C355" s="88">
        <v>-15.224653</v>
      </c>
      <c r="D355" s="88">
        <v>-3.3998488999999998</v>
      </c>
      <c r="E355" s="88"/>
      <c r="F355" s="88"/>
      <c r="L355" s="88">
        <v>14003000000</v>
      </c>
      <c r="M355" s="88">
        <v>-17.793496999999999</v>
      </c>
      <c r="N355" s="88">
        <v>-3.4727692999999999</v>
      </c>
      <c r="O355" s="88"/>
      <c r="P355" s="88"/>
    </row>
    <row r="356" spans="2:16" x14ac:dyDescent="0.25">
      <c r="B356" s="88">
        <v>14102950000</v>
      </c>
      <c r="C356" s="88">
        <v>-15.891958000000001</v>
      </c>
      <c r="D356" s="88">
        <v>-3.1593208000000002</v>
      </c>
      <c r="E356" s="88"/>
      <c r="F356" s="88"/>
      <c r="L356" s="88">
        <v>14102950000</v>
      </c>
      <c r="M356" s="88">
        <v>-18.401304</v>
      </c>
      <c r="N356" s="88">
        <v>-3.2224735999999998</v>
      </c>
      <c r="O356" s="88"/>
      <c r="P356" s="88"/>
    </row>
    <row r="357" spans="2:16" x14ac:dyDescent="0.25">
      <c r="B357" s="88">
        <v>14202900000</v>
      </c>
      <c r="C357" s="88">
        <v>-16.579281000000002</v>
      </c>
      <c r="D357" s="88">
        <v>-2.9410981999999999</v>
      </c>
      <c r="E357" s="88"/>
      <c r="F357" s="88"/>
      <c r="L357" s="88">
        <v>14202900000</v>
      </c>
      <c r="M357" s="88">
        <v>-18.985973000000001</v>
      </c>
      <c r="N357" s="88">
        <v>-3.0030198000000001</v>
      </c>
      <c r="O357" s="88"/>
      <c r="P357" s="88"/>
    </row>
    <row r="358" spans="2:16" x14ac:dyDescent="0.25">
      <c r="B358" s="88">
        <v>14302850000</v>
      </c>
      <c r="C358" s="88">
        <v>-17.278538000000001</v>
      </c>
      <c r="D358" s="88">
        <v>-2.7472439</v>
      </c>
      <c r="E358" s="88"/>
      <c r="F358" s="88"/>
      <c r="L358" s="88">
        <v>14302850000</v>
      </c>
      <c r="M358" s="88">
        <v>-19.576913999999999</v>
      </c>
      <c r="N358" s="88">
        <v>-2.8091160999999998</v>
      </c>
      <c r="O358" s="88"/>
      <c r="P358" s="88"/>
    </row>
    <row r="359" spans="2:16" x14ac:dyDescent="0.25">
      <c r="B359" s="88">
        <v>14402800000</v>
      </c>
      <c r="C359" s="88">
        <v>-17.989999999999998</v>
      </c>
      <c r="D359" s="88">
        <v>-2.5757897000000001</v>
      </c>
      <c r="E359" s="88"/>
      <c r="F359" s="88"/>
      <c r="L359" s="88">
        <v>14402800000</v>
      </c>
      <c r="M359" s="88">
        <v>-20.148191000000001</v>
      </c>
      <c r="N359" s="88">
        <v>-2.6416547000000001</v>
      </c>
      <c r="O359" s="88"/>
      <c r="P359" s="88"/>
    </row>
    <row r="360" spans="2:16" x14ac:dyDescent="0.25">
      <c r="B360" s="88">
        <v>14502750000</v>
      </c>
      <c r="C360" s="88">
        <v>-18.707058</v>
      </c>
      <c r="D360" s="88">
        <v>-2.4248211</v>
      </c>
      <c r="E360" s="88"/>
      <c r="F360" s="88"/>
      <c r="L360" s="88">
        <v>14502750000</v>
      </c>
      <c r="M360" s="88">
        <v>-20.74925</v>
      </c>
      <c r="N360" s="88">
        <v>-2.4927055999999999</v>
      </c>
      <c r="O360" s="88"/>
      <c r="P360" s="88"/>
    </row>
    <row r="361" spans="2:16" x14ac:dyDescent="0.25">
      <c r="B361" s="88">
        <v>14602700000</v>
      </c>
      <c r="C361" s="88">
        <v>-19.444603000000001</v>
      </c>
      <c r="D361" s="88">
        <v>-2.2896806999999999</v>
      </c>
      <c r="E361" s="88"/>
      <c r="F361" s="88"/>
      <c r="L361" s="88">
        <v>14602700000</v>
      </c>
      <c r="M361" s="88">
        <v>-21.362888000000002</v>
      </c>
      <c r="N361" s="88">
        <v>-2.3596995000000001</v>
      </c>
      <c r="O361" s="88"/>
      <c r="P361" s="88"/>
    </row>
    <row r="362" spans="2:16" x14ac:dyDescent="0.25">
      <c r="B362" s="88">
        <v>14702650000</v>
      </c>
      <c r="C362" s="88">
        <v>-20.200586000000001</v>
      </c>
      <c r="D362" s="88">
        <v>-2.1689053</v>
      </c>
      <c r="E362" s="88"/>
      <c r="F362" s="88"/>
      <c r="L362" s="88">
        <v>14702650000</v>
      </c>
      <c r="M362" s="88">
        <v>-22.010930999999999</v>
      </c>
      <c r="N362" s="88">
        <v>-2.2378079999999998</v>
      </c>
      <c r="O362" s="88"/>
      <c r="P362" s="88"/>
    </row>
    <row r="363" spans="2:16" x14ac:dyDescent="0.25">
      <c r="B363" s="88">
        <v>14802600000</v>
      </c>
      <c r="C363" s="88">
        <v>-20.971069</v>
      </c>
      <c r="D363" s="88">
        <v>-2.0621703</v>
      </c>
      <c r="E363" s="88"/>
      <c r="F363" s="88"/>
      <c r="L363" s="88">
        <v>14802600000</v>
      </c>
      <c r="M363" s="88">
        <v>-22.710761999999999</v>
      </c>
      <c r="N363" s="88">
        <v>-2.1287227</v>
      </c>
      <c r="O363" s="88"/>
      <c r="P363" s="88"/>
    </row>
    <row r="364" spans="2:16" x14ac:dyDescent="0.25">
      <c r="B364" s="88">
        <v>14902550000</v>
      </c>
      <c r="C364" s="88">
        <v>-21.765650000000001</v>
      </c>
      <c r="D364" s="88">
        <v>-1.9661093999999999</v>
      </c>
      <c r="E364" s="88"/>
      <c r="F364" s="88"/>
      <c r="L364" s="88">
        <v>14902550000</v>
      </c>
      <c r="M364" s="88">
        <v>-23.462243999999998</v>
      </c>
      <c r="N364" s="88">
        <v>-2.0279367000000001</v>
      </c>
      <c r="O364" s="88"/>
      <c r="P364" s="88"/>
    </row>
    <row r="365" spans="2:16" x14ac:dyDescent="0.25">
      <c r="B365" s="88">
        <v>15002500000</v>
      </c>
      <c r="C365" s="88">
        <v>-22.578603999999999</v>
      </c>
      <c r="D365" s="88">
        <v>-1.8811095</v>
      </c>
      <c r="E365" s="88"/>
      <c r="F365" s="88"/>
      <c r="L365" s="88">
        <v>15002500000</v>
      </c>
      <c r="M365" s="88">
        <v>-24.267357000000001</v>
      </c>
      <c r="N365" s="88">
        <v>-1.9369624000000001</v>
      </c>
      <c r="O365" s="88"/>
      <c r="P365" s="88"/>
    </row>
    <row r="366" spans="2:16" x14ac:dyDescent="0.25">
      <c r="B366" s="88">
        <v>15102450000</v>
      </c>
      <c r="C366" s="88">
        <v>-23.421330999999999</v>
      </c>
      <c r="D366" s="88">
        <v>-1.8040484999999999</v>
      </c>
      <c r="E366" s="88"/>
      <c r="F366" s="88"/>
      <c r="L366" s="88">
        <v>15102450000</v>
      </c>
      <c r="M366" s="88">
        <v>-25.117142000000001</v>
      </c>
      <c r="N366" s="88">
        <v>-1.8535893000000001</v>
      </c>
      <c r="O366" s="88"/>
      <c r="P366" s="88"/>
    </row>
    <row r="367" spans="2:16" x14ac:dyDescent="0.25">
      <c r="B367" s="88">
        <v>15202400000</v>
      </c>
      <c r="C367" s="88">
        <v>-24.268473</v>
      </c>
      <c r="D367" s="88">
        <v>-1.7357452</v>
      </c>
      <c r="E367" s="88"/>
      <c r="F367" s="88"/>
      <c r="L367" s="88">
        <v>15202400000</v>
      </c>
      <c r="M367" s="88">
        <v>-26.012015999999999</v>
      </c>
      <c r="N367" s="88">
        <v>-1.7792093</v>
      </c>
      <c r="O367" s="88"/>
      <c r="P367" s="88"/>
    </row>
    <row r="368" spans="2:16" x14ac:dyDescent="0.25">
      <c r="B368" s="88">
        <v>15302350000</v>
      </c>
      <c r="C368" s="88">
        <v>-25.139599</v>
      </c>
      <c r="D368" s="88">
        <v>-1.6736708</v>
      </c>
      <c r="E368" s="88"/>
      <c r="F368" s="88"/>
      <c r="L368" s="88">
        <v>15302350000</v>
      </c>
      <c r="M368" s="88">
        <v>-26.934383</v>
      </c>
      <c r="N368" s="88">
        <v>-1.7118719</v>
      </c>
      <c r="O368" s="88"/>
      <c r="P368" s="88"/>
    </row>
    <row r="369" spans="2:16" x14ac:dyDescent="0.25">
      <c r="B369" s="88">
        <v>15402300000</v>
      </c>
      <c r="C369" s="88">
        <v>-26.035412000000001</v>
      </c>
      <c r="D369" s="88">
        <v>-1.6195421999999999</v>
      </c>
      <c r="E369" s="88"/>
      <c r="F369" s="88"/>
      <c r="L369" s="88">
        <v>15402300000</v>
      </c>
      <c r="M369" s="88">
        <v>-27.896806999999999</v>
      </c>
      <c r="N369" s="88">
        <v>-1.6509601</v>
      </c>
      <c r="O369" s="88"/>
      <c r="P369" s="88"/>
    </row>
    <row r="370" spans="2:16" x14ac:dyDescent="0.25">
      <c r="B370" s="88">
        <v>15502250000</v>
      </c>
      <c r="C370" s="88">
        <v>-26.950013999999999</v>
      </c>
      <c r="D370" s="88">
        <v>-1.5684020999999999</v>
      </c>
      <c r="E370" s="88"/>
      <c r="F370" s="88"/>
      <c r="L370" s="88">
        <v>15502250000</v>
      </c>
      <c r="M370" s="88">
        <v>-28.887018000000001</v>
      </c>
      <c r="N370" s="88">
        <v>-1.5951306999999999</v>
      </c>
      <c r="O370" s="88"/>
      <c r="P370" s="88"/>
    </row>
    <row r="371" spans="2:16" x14ac:dyDescent="0.25">
      <c r="B371" s="88">
        <v>15602200000</v>
      </c>
      <c r="C371" s="88">
        <v>-27.901627000000001</v>
      </c>
      <c r="D371" s="88">
        <v>-1.5229132000000001</v>
      </c>
      <c r="E371" s="88"/>
      <c r="F371" s="88"/>
      <c r="L371" s="88">
        <v>15602200000</v>
      </c>
      <c r="M371" s="88">
        <v>-29.885065000000001</v>
      </c>
      <c r="N371" s="88">
        <v>-1.5457377000000001</v>
      </c>
      <c r="O371" s="88"/>
      <c r="P371" s="88"/>
    </row>
    <row r="372" spans="2:16" x14ac:dyDescent="0.25">
      <c r="B372" s="88">
        <v>15702150000</v>
      </c>
      <c r="C372" s="88">
        <v>-28.861464999999999</v>
      </c>
      <c r="D372" s="88">
        <v>-1.4816412000000001</v>
      </c>
      <c r="E372" s="88"/>
      <c r="F372" s="88"/>
      <c r="L372" s="88">
        <v>15702150000</v>
      </c>
      <c r="M372" s="88">
        <v>-30.920950000000001</v>
      </c>
      <c r="N372" s="88">
        <v>-1.5000587000000001</v>
      </c>
      <c r="O372" s="88"/>
      <c r="P372" s="88"/>
    </row>
    <row r="373" spans="2:16" x14ac:dyDescent="0.25">
      <c r="B373" s="88">
        <v>15802100000</v>
      </c>
      <c r="C373" s="88">
        <v>-29.863265999999999</v>
      </c>
      <c r="D373" s="88">
        <v>-1.4441104</v>
      </c>
      <c r="E373" s="88"/>
      <c r="F373" s="88"/>
      <c r="L373" s="88">
        <v>15802100000</v>
      </c>
      <c r="M373" s="88">
        <v>-31.936582999999999</v>
      </c>
      <c r="N373" s="88">
        <v>-1.4602109000000001</v>
      </c>
      <c r="O373" s="88"/>
      <c r="P373" s="88"/>
    </row>
    <row r="374" spans="2:16" x14ac:dyDescent="0.25">
      <c r="B374" s="88">
        <v>15902050000</v>
      </c>
      <c r="C374" s="88">
        <v>-30.893540999999999</v>
      </c>
      <c r="D374" s="88">
        <v>-1.4100896000000001</v>
      </c>
      <c r="E374" s="88"/>
      <c r="F374" s="88"/>
      <c r="L374" s="88">
        <v>15902050000</v>
      </c>
      <c r="M374" s="88">
        <v>-32.970286999999999</v>
      </c>
      <c r="N374" s="88">
        <v>-1.422641</v>
      </c>
      <c r="O374" s="88"/>
      <c r="P374" s="88"/>
    </row>
    <row r="375" spans="2:16" x14ac:dyDescent="0.25">
      <c r="B375" s="88">
        <v>16002000000</v>
      </c>
      <c r="C375" s="88">
        <v>-31.981324999999998</v>
      </c>
      <c r="D375" s="88">
        <v>-1.380512</v>
      </c>
      <c r="E375" s="88"/>
      <c r="F375" s="88"/>
      <c r="L375" s="88">
        <v>16002000000</v>
      </c>
      <c r="M375" s="88">
        <v>-34.000991999999997</v>
      </c>
      <c r="N375" s="88">
        <v>-1.3895818</v>
      </c>
      <c r="O375" s="88"/>
      <c r="P375" s="88"/>
    </row>
    <row r="376" spans="2:16" x14ac:dyDescent="0.25">
      <c r="B376" s="88">
        <v>16101950000</v>
      </c>
      <c r="C376" s="88">
        <v>-33.093884000000003</v>
      </c>
      <c r="D376" s="88">
        <v>-1.3514558000000001</v>
      </c>
      <c r="E376" s="88"/>
      <c r="F376" s="88"/>
      <c r="L376" s="88">
        <v>16101950000</v>
      </c>
      <c r="M376" s="88">
        <v>-35.030276999999998</v>
      </c>
      <c r="N376" s="88">
        <v>-1.3597201999999999</v>
      </c>
      <c r="O376" s="88"/>
      <c r="P376" s="88"/>
    </row>
    <row r="377" spans="2:16" x14ac:dyDescent="0.25">
      <c r="B377" s="88">
        <v>16201900000</v>
      </c>
      <c r="C377" s="88">
        <v>-34.321998999999998</v>
      </c>
      <c r="D377" s="88">
        <v>-1.3263795</v>
      </c>
      <c r="E377" s="88"/>
      <c r="F377" s="88"/>
      <c r="L377" s="88">
        <v>16201900000</v>
      </c>
      <c r="M377" s="88">
        <v>-36.100493999999998</v>
      </c>
      <c r="N377" s="88">
        <v>-1.3324393000000001</v>
      </c>
      <c r="O377" s="88"/>
      <c r="P377" s="88"/>
    </row>
    <row r="378" spans="2:16" x14ac:dyDescent="0.25">
      <c r="B378" s="88">
        <v>16301850000</v>
      </c>
      <c r="C378" s="88">
        <v>-35.642521000000002</v>
      </c>
      <c r="D378" s="88">
        <v>-1.3031402000000001</v>
      </c>
      <c r="E378" s="88"/>
      <c r="F378" s="88"/>
      <c r="L378" s="88">
        <v>16301850000</v>
      </c>
      <c r="M378" s="88">
        <v>-37.148280999999997</v>
      </c>
      <c r="N378" s="88">
        <v>-1.3073368999999999</v>
      </c>
      <c r="O378" s="88"/>
      <c r="P378" s="88"/>
    </row>
    <row r="379" spans="2:16" x14ac:dyDescent="0.25">
      <c r="B379" s="88">
        <v>16401800000</v>
      </c>
      <c r="C379" s="88">
        <v>-37.138485000000003</v>
      </c>
      <c r="D379" s="88">
        <v>-1.2823154000000001</v>
      </c>
      <c r="E379" s="88"/>
      <c r="F379" s="88"/>
      <c r="L379" s="88">
        <v>16401800000</v>
      </c>
      <c r="M379" s="88">
        <v>-38.257987999999997</v>
      </c>
      <c r="N379" s="88">
        <v>-1.2851402000000001</v>
      </c>
      <c r="O379" s="88"/>
      <c r="P379" s="88"/>
    </row>
    <row r="380" spans="2:16" x14ac:dyDescent="0.25">
      <c r="B380" s="88">
        <v>16501750000</v>
      </c>
      <c r="C380" s="88">
        <v>-38.833694000000001</v>
      </c>
      <c r="D380" s="88">
        <v>-1.2630862</v>
      </c>
      <c r="E380" s="88"/>
      <c r="F380" s="88"/>
      <c r="L380" s="88">
        <v>16501750000</v>
      </c>
      <c r="M380" s="88">
        <v>-39.320503000000002</v>
      </c>
      <c r="N380" s="88">
        <v>-1.2641515999999999</v>
      </c>
      <c r="O380" s="88"/>
      <c r="P380" s="88"/>
    </row>
    <row r="381" spans="2:16" x14ac:dyDescent="0.25">
      <c r="B381" s="88">
        <v>16601700000</v>
      </c>
      <c r="C381" s="88">
        <v>-40.923569000000001</v>
      </c>
      <c r="D381" s="88">
        <v>-1.2454137999999999</v>
      </c>
      <c r="E381" s="88"/>
      <c r="F381" s="88"/>
      <c r="L381" s="88">
        <v>16601700000</v>
      </c>
      <c r="M381" s="88">
        <v>-40.452083999999999</v>
      </c>
      <c r="N381" s="88">
        <v>-1.2470177</v>
      </c>
      <c r="O381" s="88"/>
      <c r="P381" s="88"/>
    </row>
    <row r="382" spans="2:16" x14ac:dyDescent="0.25">
      <c r="B382" s="88">
        <v>16701650000</v>
      </c>
      <c r="C382" s="88">
        <v>-43.641945</v>
      </c>
      <c r="D382" s="88">
        <v>-1.2279766999999999</v>
      </c>
      <c r="E382" s="88"/>
      <c r="F382" s="88"/>
      <c r="L382" s="88">
        <v>16701650000</v>
      </c>
      <c r="M382" s="88">
        <v>-41.505268000000001</v>
      </c>
      <c r="N382" s="88">
        <v>-1.2295061</v>
      </c>
      <c r="O382" s="88"/>
      <c r="P382" s="88"/>
    </row>
    <row r="383" spans="2:16" x14ac:dyDescent="0.25">
      <c r="B383" s="88">
        <v>16801600000</v>
      </c>
      <c r="C383" s="88">
        <v>-47.638694999999998</v>
      </c>
      <c r="D383" s="88">
        <v>-1.2157811000000001</v>
      </c>
      <c r="E383" s="88"/>
      <c r="F383" s="88"/>
      <c r="L383" s="88">
        <v>16801600000</v>
      </c>
      <c r="M383" s="88">
        <v>-42.358066999999998</v>
      </c>
      <c r="N383" s="88">
        <v>-1.2156053</v>
      </c>
      <c r="O383" s="88"/>
      <c r="P383" s="88"/>
    </row>
    <row r="384" spans="2:16" x14ac:dyDescent="0.25">
      <c r="B384" s="88">
        <v>16901550000</v>
      </c>
      <c r="C384" s="88">
        <v>-49.940170000000002</v>
      </c>
      <c r="D384" s="88">
        <v>-1.2035738</v>
      </c>
      <c r="E384" s="88"/>
      <c r="F384" s="88"/>
      <c r="L384" s="88">
        <v>16901550000</v>
      </c>
      <c r="M384" s="88">
        <v>-43.224327000000002</v>
      </c>
      <c r="N384" s="88">
        <v>-1.2026376999999999</v>
      </c>
      <c r="O384" s="88"/>
      <c r="P384" s="88"/>
    </row>
    <row r="385" spans="2:16" x14ac:dyDescent="0.25">
      <c r="B385" s="88">
        <v>17001500000</v>
      </c>
      <c r="C385" s="88">
        <v>-51.17765</v>
      </c>
      <c r="D385" s="88">
        <v>-1.1924279</v>
      </c>
      <c r="E385" s="88"/>
      <c r="F385" s="88"/>
      <c r="L385" s="88">
        <v>17001500000</v>
      </c>
      <c r="M385" s="88">
        <v>-43.749778999999997</v>
      </c>
      <c r="N385" s="88">
        <v>-1.191519</v>
      </c>
      <c r="O385" s="88"/>
      <c r="P385" s="88"/>
    </row>
    <row r="386" spans="2:16" x14ac:dyDescent="0.25">
      <c r="B386" s="88">
        <v>17101450000</v>
      </c>
      <c r="C386" s="88">
        <v>-51.571387999999999</v>
      </c>
      <c r="D386" s="88">
        <v>-1.1824212000000001</v>
      </c>
      <c r="E386" s="88"/>
      <c r="F386" s="88"/>
      <c r="L386" s="88">
        <v>17101450000</v>
      </c>
      <c r="M386" s="88">
        <v>-44.084643999999997</v>
      </c>
      <c r="N386" s="88">
        <v>-1.1819453</v>
      </c>
      <c r="O386" s="88"/>
      <c r="P386" s="88"/>
    </row>
    <row r="387" spans="2:16" x14ac:dyDescent="0.25">
      <c r="B387" s="88">
        <v>17201400000</v>
      </c>
      <c r="C387" s="88">
        <v>-51.328926000000003</v>
      </c>
      <c r="D387" s="88">
        <v>-1.1742204000000001</v>
      </c>
      <c r="E387" s="88"/>
      <c r="F387" s="88"/>
      <c r="L387" s="88">
        <v>17201400000</v>
      </c>
      <c r="M387" s="88">
        <v>-44.214302000000004</v>
      </c>
      <c r="N387" s="88">
        <v>-1.1736511000000001</v>
      </c>
      <c r="O387" s="88"/>
      <c r="P387" s="88"/>
    </row>
    <row r="388" spans="2:16" x14ac:dyDescent="0.25">
      <c r="B388" s="88">
        <v>17301350000</v>
      </c>
      <c r="C388" s="88">
        <v>-50.326374000000001</v>
      </c>
      <c r="D388" s="88">
        <v>-1.1679105000000001</v>
      </c>
      <c r="E388" s="88"/>
      <c r="F388" s="88"/>
      <c r="L388" s="88">
        <v>17301350000</v>
      </c>
      <c r="M388" s="88">
        <v>-43.949486</v>
      </c>
      <c r="N388" s="88">
        <v>-1.1673377</v>
      </c>
      <c r="O388" s="88"/>
      <c r="P388" s="88"/>
    </row>
    <row r="389" spans="2:16" x14ac:dyDescent="0.25">
      <c r="B389" s="88">
        <v>17401300000</v>
      </c>
      <c r="C389" s="88">
        <v>-48.270564999999998</v>
      </c>
      <c r="D389" s="88">
        <v>-1.1627049</v>
      </c>
      <c r="E389" s="88"/>
      <c r="F389" s="88"/>
      <c r="L389" s="88">
        <v>17401300000</v>
      </c>
      <c r="M389" s="88">
        <v>-43.750931000000001</v>
      </c>
      <c r="N389" s="88">
        <v>-1.1617466999999999</v>
      </c>
      <c r="O389" s="88"/>
      <c r="P389" s="88"/>
    </row>
    <row r="390" spans="2:16" x14ac:dyDescent="0.25">
      <c r="B390" s="88">
        <v>17501250000</v>
      </c>
      <c r="C390" s="88">
        <v>-44.742992000000001</v>
      </c>
      <c r="D390" s="88">
        <v>-1.1583570000000001</v>
      </c>
      <c r="E390" s="88"/>
      <c r="F390" s="88"/>
      <c r="L390" s="88">
        <v>17501250000</v>
      </c>
      <c r="M390" s="88">
        <v>-43.310383000000002</v>
      </c>
      <c r="N390" s="88">
        <v>-1.1571229999999999</v>
      </c>
      <c r="O390" s="88"/>
      <c r="P390" s="88"/>
    </row>
    <row r="391" spans="2:16" x14ac:dyDescent="0.25">
      <c r="B391" s="88">
        <v>17601200000</v>
      </c>
      <c r="C391" s="88">
        <v>-42.486645000000003</v>
      </c>
      <c r="D391" s="88">
        <v>-1.1544193</v>
      </c>
      <c r="E391" s="88"/>
      <c r="F391" s="88"/>
      <c r="L391" s="88">
        <v>17601200000</v>
      </c>
      <c r="M391" s="88">
        <v>-42.774417999999997</v>
      </c>
      <c r="N391" s="88">
        <v>-1.1539481</v>
      </c>
      <c r="O391" s="88"/>
      <c r="P391" s="88"/>
    </row>
    <row r="392" spans="2:16" x14ac:dyDescent="0.25">
      <c r="B392" s="88">
        <v>17701150000</v>
      </c>
      <c r="C392" s="88">
        <v>-40.920890999999997</v>
      </c>
      <c r="D392" s="88">
        <v>-1.1526632000000001</v>
      </c>
      <c r="E392" s="88"/>
      <c r="F392" s="88"/>
      <c r="L392" s="88">
        <v>17701150000</v>
      </c>
      <c r="M392" s="88">
        <v>-42.282615999999997</v>
      </c>
      <c r="N392" s="88">
        <v>-1.1512133</v>
      </c>
      <c r="O392" s="88"/>
      <c r="P392" s="88"/>
    </row>
    <row r="393" spans="2:16" x14ac:dyDescent="0.25">
      <c r="B393" s="88">
        <v>17801100000</v>
      </c>
      <c r="C393" s="88">
        <v>-39.802689000000001</v>
      </c>
      <c r="D393" s="88">
        <v>-1.1513846999999999</v>
      </c>
      <c r="E393" s="88"/>
      <c r="F393" s="88"/>
      <c r="L393" s="88">
        <v>17801100000</v>
      </c>
      <c r="M393" s="88">
        <v>-41.737915000000001</v>
      </c>
      <c r="N393" s="88">
        <v>-1.1491591000000001</v>
      </c>
      <c r="O393" s="88"/>
      <c r="P393" s="88"/>
    </row>
    <row r="394" spans="2:16" x14ac:dyDescent="0.25">
      <c r="B394" s="88">
        <v>17901050000</v>
      </c>
      <c r="C394" s="88">
        <v>-38.873238000000001</v>
      </c>
      <c r="D394" s="88">
        <v>-1.1487445999999999</v>
      </c>
      <c r="E394" s="88"/>
      <c r="F394" s="88"/>
      <c r="L394" s="88">
        <v>17901050000</v>
      </c>
      <c r="M394" s="88">
        <v>-41.352116000000002</v>
      </c>
      <c r="N394" s="88">
        <v>-1.1464890000000001</v>
      </c>
      <c r="O394" s="88"/>
      <c r="P394" s="88"/>
    </row>
    <row r="395" spans="2:16" x14ac:dyDescent="0.25">
      <c r="B395" s="88">
        <v>18001000000</v>
      </c>
      <c r="C395" s="88">
        <v>-38.124274999999997</v>
      </c>
      <c r="D395" s="88">
        <v>-1.1496824000000001</v>
      </c>
      <c r="E395" s="88"/>
      <c r="F395" s="88"/>
      <c r="L395" s="88">
        <v>18001000000</v>
      </c>
      <c r="M395" s="88">
        <v>-40.935768000000003</v>
      </c>
      <c r="N395" s="88">
        <v>-1.1448547</v>
      </c>
      <c r="O395" s="88"/>
      <c r="P395" s="88"/>
    </row>
    <row r="396" spans="2:16" x14ac:dyDescent="0.25">
      <c r="B396" s="88">
        <v>18100950000</v>
      </c>
      <c r="C396" s="88">
        <v>-37.549354999999998</v>
      </c>
      <c r="D396" s="88">
        <v>-1.148587</v>
      </c>
      <c r="E396" s="88"/>
      <c r="F396" s="88"/>
      <c r="L396" s="88">
        <v>18100950000</v>
      </c>
      <c r="M396" s="88">
        <v>-40.492756</v>
      </c>
      <c r="N396" s="88">
        <v>-1.1439731</v>
      </c>
      <c r="O396" s="88"/>
      <c r="P396" s="88"/>
    </row>
    <row r="397" spans="2:16" x14ac:dyDescent="0.25">
      <c r="B397" s="88">
        <v>18200900000</v>
      </c>
      <c r="C397" s="88">
        <v>-36.931187000000001</v>
      </c>
      <c r="D397" s="88">
        <v>-1.1494964000000001</v>
      </c>
      <c r="E397" s="88"/>
      <c r="F397" s="88"/>
      <c r="L397" s="88">
        <v>18200900000</v>
      </c>
      <c r="M397" s="88">
        <v>-40.162376000000002</v>
      </c>
      <c r="N397" s="88">
        <v>-1.1440275</v>
      </c>
      <c r="O397" s="88"/>
      <c r="P397" s="88"/>
    </row>
    <row r="398" spans="2:16" x14ac:dyDescent="0.25">
      <c r="B398" s="88">
        <v>18300850000</v>
      </c>
      <c r="C398" s="88">
        <v>-36.511508999999997</v>
      </c>
      <c r="D398" s="88">
        <v>-1.1497366</v>
      </c>
      <c r="E398" s="88"/>
      <c r="F398" s="88"/>
      <c r="L398" s="88">
        <v>18300850000</v>
      </c>
      <c r="M398" s="88">
        <v>-39.792236000000003</v>
      </c>
      <c r="N398" s="88">
        <v>-1.1433808999999999</v>
      </c>
      <c r="O398" s="88"/>
      <c r="P398" s="88"/>
    </row>
    <row r="399" spans="2:16" x14ac:dyDescent="0.25">
      <c r="B399" s="88">
        <v>18400800000</v>
      </c>
      <c r="C399" s="88">
        <v>-36.103473999999999</v>
      </c>
      <c r="D399" s="88">
        <v>-1.1518056000000001</v>
      </c>
      <c r="E399" s="88"/>
      <c r="F399" s="88"/>
      <c r="L399" s="88">
        <v>18400800000</v>
      </c>
      <c r="M399" s="88">
        <v>-39.509331000000003</v>
      </c>
      <c r="N399" s="88">
        <v>-1.1468081000000001</v>
      </c>
      <c r="O399" s="88"/>
      <c r="P399" s="88"/>
    </row>
    <row r="400" spans="2:16" x14ac:dyDescent="0.25">
      <c r="B400" s="88">
        <v>18500750000</v>
      </c>
      <c r="C400" s="88">
        <v>-35.783065999999998</v>
      </c>
      <c r="D400" s="88">
        <v>-1.1546201</v>
      </c>
      <c r="E400" s="88"/>
      <c r="F400" s="88"/>
      <c r="L400" s="88">
        <v>18500750000</v>
      </c>
      <c r="M400" s="88">
        <v>-39.230201999999998</v>
      </c>
      <c r="N400" s="88">
        <v>-1.1487932999999999</v>
      </c>
      <c r="O400" s="88"/>
      <c r="P400" s="88"/>
    </row>
    <row r="401" spans="2:16" x14ac:dyDescent="0.25">
      <c r="B401" s="88">
        <v>18600700000</v>
      </c>
      <c r="C401" s="88">
        <v>-35.479796999999998</v>
      </c>
      <c r="D401" s="88">
        <v>-1.158209</v>
      </c>
      <c r="E401" s="88"/>
      <c r="F401" s="88"/>
      <c r="L401" s="88">
        <v>18600700000</v>
      </c>
      <c r="M401" s="88">
        <v>-38.916015999999999</v>
      </c>
      <c r="N401" s="88">
        <v>-1.1519693</v>
      </c>
      <c r="O401" s="88"/>
      <c r="P401" s="88"/>
    </row>
    <row r="402" spans="2:16" x14ac:dyDescent="0.25">
      <c r="B402" s="88">
        <v>18700650000</v>
      </c>
      <c r="C402" s="88">
        <v>-35.216507</v>
      </c>
      <c r="D402" s="88">
        <v>-1.1622341</v>
      </c>
      <c r="E402" s="88"/>
      <c r="F402" s="88"/>
      <c r="L402" s="88">
        <v>18700650000</v>
      </c>
      <c r="M402" s="88">
        <v>-38.733601</v>
      </c>
      <c r="N402" s="88">
        <v>-1.1553521</v>
      </c>
      <c r="O402" s="88"/>
      <c r="P402" s="88"/>
    </row>
    <row r="403" spans="2:16" x14ac:dyDescent="0.25">
      <c r="B403" s="88">
        <v>18800600000</v>
      </c>
      <c r="C403" s="88">
        <v>-34.949669</v>
      </c>
      <c r="D403" s="88">
        <v>-1.1691290000000001</v>
      </c>
      <c r="E403" s="88"/>
      <c r="F403" s="88"/>
      <c r="L403" s="88">
        <v>18800600000</v>
      </c>
      <c r="M403" s="88">
        <v>-38.530033000000003</v>
      </c>
      <c r="N403" s="88">
        <v>-1.1617922000000001</v>
      </c>
      <c r="O403" s="88"/>
      <c r="P403" s="88"/>
    </row>
    <row r="404" spans="2:16" x14ac:dyDescent="0.25">
      <c r="B404" s="88">
        <v>18900550000</v>
      </c>
      <c r="C404" s="88">
        <v>-34.731861000000002</v>
      </c>
      <c r="D404" s="88">
        <v>-1.1761779000000001</v>
      </c>
      <c r="E404" s="88"/>
      <c r="F404" s="88"/>
      <c r="L404" s="88">
        <v>18900550000</v>
      </c>
      <c r="M404" s="88">
        <v>-38.413643</v>
      </c>
      <c r="N404" s="88">
        <v>-1.1698740000000001</v>
      </c>
      <c r="O404" s="88"/>
      <c r="P404" s="88"/>
    </row>
    <row r="405" spans="2:16" x14ac:dyDescent="0.25">
      <c r="B405" s="88">
        <v>19000500000</v>
      </c>
      <c r="C405" s="88">
        <v>-34.457653000000001</v>
      </c>
      <c r="D405" s="88">
        <v>-1.1867242</v>
      </c>
      <c r="E405" s="88"/>
      <c r="F405" s="88"/>
      <c r="L405" s="88">
        <v>19000500000</v>
      </c>
      <c r="M405" s="88">
        <v>-38.276626999999998</v>
      </c>
      <c r="N405" s="88">
        <v>-1.1791046999999999</v>
      </c>
      <c r="O405" s="88"/>
      <c r="P405" s="88"/>
    </row>
    <row r="406" spans="2:16" x14ac:dyDescent="0.25">
      <c r="B406" s="88">
        <v>19100450000</v>
      </c>
      <c r="C406" s="88">
        <v>-34.253264999999999</v>
      </c>
      <c r="D406" s="88">
        <v>-1.1969881</v>
      </c>
      <c r="E406" s="88"/>
      <c r="F406" s="88"/>
      <c r="L406" s="88">
        <v>19100450000</v>
      </c>
      <c r="M406" s="88">
        <v>-38.131461999999999</v>
      </c>
      <c r="N406" s="88">
        <v>-1.1891289</v>
      </c>
      <c r="O406" s="88"/>
      <c r="P406" s="88"/>
    </row>
    <row r="407" spans="2:16" x14ac:dyDescent="0.25">
      <c r="B407" s="88">
        <v>19200400000</v>
      </c>
      <c r="C407" s="88">
        <v>-34.029392000000001</v>
      </c>
      <c r="D407" s="88">
        <v>-1.2073389999999999</v>
      </c>
      <c r="E407" s="88"/>
      <c r="F407" s="88"/>
      <c r="L407" s="88">
        <v>19200400000</v>
      </c>
      <c r="M407" s="88">
        <v>-38.065395000000002</v>
      </c>
      <c r="N407" s="88">
        <v>-1.2003204000000001</v>
      </c>
      <c r="O407" s="88"/>
      <c r="P407" s="88"/>
    </row>
    <row r="408" spans="2:16" x14ac:dyDescent="0.25">
      <c r="B408" s="88">
        <v>19300350000</v>
      </c>
      <c r="C408" s="88">
        <v>-33.864581999999999</v>
      </c>
      <c r="D408" s="88">
        <v>-1.2211946</v>
      </c>
      <c r="E408" s="88"/>
      <c r="F408" s="88"/>
      <c r="L408" s="88">
        <v>19300350000</v>
      </c>
      <c r="M408" s="88">
        <v>-37.984028000000002</v>
      </c>
      <c r="N408" s="88">
        <v>-1.2156539</v>
      </c>
      <c r="O408" s="88"/>
      <c r="P408" s="88"/>
    </row>
    <row r="409" spans="2:16" x14ac:dyDescent="0.25">
      <c r="B409" s="88">
        <v>19400300000</v>
      </c>
      <c r="C409" s="88">
        <v>-33.679855000000003</v>
      </c>
      <c r="D409" s="88">
        <v>-1.2353178</v>
      </c>
      <c r="E409" s="88"/>
      <c r="F409" s="88"/>
      <c r="L409" s="88">
        <v>19400300000</v>
      </c>
      <c r="M409" s="88">
        <v>-37.923003999999999</v>
      </c>
      <c r="N409" s="88">
        <v>-1.2312251000000001</v>
      </c>
      <c r="O409" s="88"/>
      <c r="P409" s="88"/>
    </row>
    <row r="410" spans="2:16" x14ac:dyDescent="0.25">
      <c r="B410" s="88">
        <v>19500250000</v>
      </c>
      <c r="C410" s="88">
        <v>-33.525596999999998</v>
      </c>
      <c r="D410" s="88">
        <v>-1.2509161</v>
      </c>
      <c r="E410" s="88"/>
      <c r="F410" s="88"/>
      <c r="L410" s="88">
        <v>19500250000</v>
      </c>
      <c r="M410" s="88">
        <v>-37.835425999999998</v>
      </c>
      <c r="N410" s="88">
        <v>-1.2503842999999999</v>
      </c>
      <c r="O410" s="88"/>
      <c r="P410" s="88"/>
    </row>
    <row r="411" spans="2:16" x14ac:dyDescent="0.25">
      <c r="B411" s="88">
        <v>19600200000</v>
      </c>
      <c r="C411" s="88">
        <v>-33.355922999999997</v>
      </c>
      <c r="D411" s="88">
        <v>-1.2681468</v>
      </c>
      <c r="E411" s="88"/>
      <c r="F411" s="88"/>
      <c r="L411" s="88">
        <v>19600200000</v>
      </c>
      <c r="M411" s="88">
        <v>-37.765765999999999</v>
      </c>
      <c r="N411" s="88">
        <v>-1.2691876</v>
      </c>
      <c r="O411" s="88"/>
      <c r="P411" s="88"/>
    </row>
    <row r="412" spans="2:16" x14ac:dyDescent="0.25">
      <c r="B412" s="88">
        <v>19700150000</v>
      </c>
      <c r="C412" s="88">
        <v>-33.226680999999999</v>
      </c>
      <c r="D412" s="88">
        <v>-1.2871535999999999</v>
      </c>
      <c r="E412" s="88"/>
      <c r="F412" s="88"/>
      <c r="L412" s="88">
        <v>19700150000</v>
      </c>
      <c r="M412" s="88">
        <v>-37.724789000000001</v>
      </c>
      <c r="N412" s="88">
        <v>-1.2916859000000001</v>
      </c>
      <c r="O412" s="88"/>
      <c r="P412" s="88"/>
    </row>
    <row r="413" spans="2:16" x14ac:dyDescent="0.25">
      <c r="B413" s="88">
        <v>19800100000</v>
      </c>
      <c r="C413" s="88">
        <v>-33.134636</v>
      </c>
      <c r="D413" s="88">
        <v>-1.3026314000000001</v>
      </c>
      <c r="E413" s="88"/>
      <c r="F413" s="88"/>
      <c r="L413" s="88">
        <v>19800100000</v>
      </c>
      <c r="M413" s="88">
        <v>-37.790260000000004</v>
      </c>
      <c r="N413" s="88">
        <v>-1.3096987</v>
      </c>
      <c r="O413" s="88"/>
      <c r="P413" s="88"/>
    </row>
    <row r="414" spans="2:16" x14ac:dyDescent="0.25">
      <c r="B414" s="88">
        <v>19900050000</v>
      </c>
      <c r="C414" s="88">
        <v>-33.067829000000003</v>
      </c>
      <c r="D414" s="88">
        <v>-1.3181425</v>
      </c>
      <c r="E414" s="88"/>
      <c r="F414" s="88"/>
      <c r="L414" s="88">
        <v>19900050000</v>
      </c>
      <c r="M414" s="88">
        <v>-37.775711000000001</v>
      </c>
      <c r="N414" s="88">
        <v>-1.3273984999999999</v>
      </c>
      <c r="O414" s="88"/>
      <c r="P414" s="88"/>
    </row>
    <row r="415" spans="2:16" x14ac:dyDescent="0.25">
      <c r="B415" s="88">
        <v>20000000000</v>
      </c>
      <c r="C415" s="88">
        <v>-32.992603000000003</v>
      </c>
      <c r="D415" s="88">
        <v>-1.3302480000000001</v>
      </c>
      <c r="E415" s="88"/>
      <c r="F415" s="88"/>
      <c r="L415" s="88">
        <v>20000000000</v>
      </c>
      <c r="M415" s="88">
        <v>-37.79195</v>
      </c>
      <c r="N415" s="88">
        <v>-1.3408346</v>
      </c>
      <c r="O415" s="88"/>
      <c r="P415" s="88"/>
    </row>
    <row r="416" spans="2:16" x14ac:dyDescent="0.25">
      <c r="B416" s="88" t="s">
        <v>21</v>
      </c>
      <c r="C416" s="88"/>
      <c r="D416" s="88"/>
      <c r="E416" s="88"/>
      <c r="F416" s="88"/>
      <c r="L416" s="88" t="s">
        <v>21</v>
      </c>
      <c r="M416" s="88"/>
      <c r="N416" s="88"/>
      <c r="O416" s="88"/>
      <c r="P416" s="88"/>
    </row>
    <row r="417" spans="2:16" x14ac:dyDescent="0.25">
      <c r="C417" s="88"/>
      <c r="D417" s="88"/>
      <c r="E417" s="88"/>
      <c r="F417" s="88"/>
      <c r="L417" s="88">
        <v>5760400000</v>
      </c>
      <c r="M417" s="88">
        <v>-40.702461</v>
      </c>
      <c r="N417" s="88">
        <v>-2.1143987000000002</v>
      </c>
      <c r="O417" s="88"/>
      <c r="P417" s="88"/>
    </row>
    <row r="418" spans="2:16" x14ac:dyDescent="0.25">
      <c r="C418" s="88"/>
      <c r="D418" s="88"/>
      <c r="E418" s="88"/>
      <c r="F418" s="88"/>
      <c r="L418" s="88">
        <v>5820300000</v>
      </c>
      <c r="M418" s="88">
        <v>-40.342112999999998</v>
      </c>
      <c r="N418" s="88">
        <v>-2.1277854</v>
      </c>
      <c r="O418" s="88"/>
      <c r="P418" s="88"/>
    </row>
    <row r="419" spans="2:16" x14ac:dyDescent="0.25">
      <c r="C419" s="88"/>
      <c r="D419" s="88"/>
      <c r="E419" s="88"/>
      <c r="F419" s="88"/>
      <c r="L419" s="88">
        <v>5880200000</v>
      </c>
      <c r="M419" s="88">
        <v>-40.128441000000002</v>
      </c>
      <c r="N419" s="88">
        <v>-2.0836895000000002</v>
      </c>
      <c r="O419" s="88"/>
      <c r="P419" s="88"/>
    </row>
    <row r="420" spans="2:16" x14ac:dyDescent="0.25">
      <c r="C420" s="88"/>
      <c r="D420" s="88"/>
      <c r="E420" s="88"/>
      <c r="F420" s="88"/>
      <c r="L420" s="88">
        <v>5940100000</v>
      </c>
      <c r="M420" s="88">
        <v>-34.950558000000001</v>
      </c>
      <c r="N420" s="88">
        <v>-2.0372585999999999</v>
      </c>
      <c r="O420" s="88"/>
      <c r="P420" s="88"/>
    </row>
    <row r="421" spans="2:16" x14ac:dyDescent="0.25">
      <c r="C421" s="88"/>
      <c r="D421" s="88"/>
      <c r="E421" s="88"/>
      <c r="F421" s="88"/>
      <c r="L421" s="88">
        <v>6000000000</v>
      </c>
      <c r="M421" s="88">
        <v>-29.971402999999999</v>
      </c>
      <c r="N421" s="88">
        <v>-1.9894227</v>
      </c>
      <c r="O421" s="88"/>
      <c r="P421" s="88"/>
    </row>
    <row r="422" spans="2:16" x14ac:dyDescent="0.25">
      <c r="C422" s="88"/>
      <c r="D422" s="88"/>
      <c r="E422" s="88"/>
      <c r="F422" s="88"/>
      <c r="L422" s="88" t="s">
        <v>21</v>
      </c>
      <c r="M422" s="88"/>
      <c r="N422" s="88"/>
      <c r="O422" s="88"/>
      <c r="P422" s="88"/>
    </row>
    <row r="423" spans="2:16" x14ac:dyDescent="0.25">
      <c r="C423" s="88"/>
      <c r="D423" s="88"/>
      <c r="E423" s="88"/>
      <c r="F423" s="88"/>
      <c r="L423" s="88"/>
      <c r="M423" s="88"/>
      <c r="N423" s="88"/>
      <c r="O423" s="88"/>
      <c r="P423" s="88"/>
    </row>
    <row r="424" spans="2:16" x14ac:dyDescent="0.25">
      <c r="C424" s="88"/>
      <c r="D424" s="88"/>
      <c r="E424" s="88"/>
      <c r="F424" s="88"/>
      <c r="L424" s="88"/>
      <c r="M424" s="88"/>
      <c r="N424" s="88"/>
      <c r="O424" s="88"/>
      <c r="P424" s="88"/>
    </row>
    <row r="425" spans="2:16" x14ac:dyDescent="0.25">
      <c r="B425" s="88" t="s">
        <v>23</v>
      </c>
      <c r="C425" s="88"/>
      <c r="D425" s="88"/>
      <c r="E425" s="88"/>
      <c r="F425" s="88"/>
      <c r="L425" s="88" t="s">
        <v>23</v>
      </c>
      <c r="M425" s="88"/>
      <c r="N425" s="88"/>
      <c r="O425" s="88"/>
      <c r="P425" s="88"/>
    </row>
    <row r="426" spans="2:16" x14ac:dyDescent="0.25">
      <c r="B426" s="88" t="s">
        <v>19</v>
      </c>
      <c r="C426" s="88" t="s">
        <v>101</v>
      </c>
      <c r="D426" s="88" t="s">
        <v>292</v>
      </c>
      <c r="E426" s="88" t="s">
        <v>293</v>
      </c>
      <c r="F426" s="88" t="s">
        <v>294</v>
      </c>
      <c r="L426" s="88" t="s">
        <v>19</v>
      </c>
      <c r="M426" s="88" t="s">
        <v>101</v>
      </c>
      <c r="N426" s="88" t="s">
        <v>292</v>
      </c>
      <c r="O426" s="88" t="s">
        <v>293</v>
      </c>
      <c r="P426" s="88" t="s">
        <v>294</v>
      </c>
    </row>
    <row r="427" spans="2:16" x14ac:dyDescent="0.25">
      <c r="B427" s="88">
        <v>10000000</v>
      </c>
      <c r="C427" s="88">
        <v>0.20101738999999999</v>
      </c>
      <c r="D427" s="88">
        <v>-94.538925000000006</v>
      </c>
      <c r="E427" s="88">
        <v>-80.920310999999998</v>
      </c>
      <c r="F427" s="88">
        <v>-74.042732000000001</v>
      </c>
      <c r="L427" s="88">
        <v>10000000</v>
      </c>
      <c r="M427" s="88">
        <v>0.20238592999999999</v>
      </c>
      <c r="N427" s="88">
        <v>-85.457947000000004</v>
      </c>
      <c r="O427" s="88">
        <v>-82.249954000000002</v>
      </c>
      <c r="P427" s="88">
        <v>-88.093102000000002</v>
      </c>
    </row>
    <row r="428" spans="2:16" x14ac:dyDescent="0.25">
      <c r="B428" s="88">
        <v>209950000</v>
      </c>
      <c r="C428" s="88">
        <v>4.0484719000000002E-2</v>
      </c>
      <c r="D428" s="88">
        <v>-71.646523000000002</v>
      </c>
      <c r="E428" s="88">
        <v>-82.867576999999997</v>
      </c>
      <c r="F428" s="88">
        <v>-72.592162999999999</v>
      </c>
      <c r="L428" s="88">
        <v>209950000</v>
      </c>
      <c r="M428" s="88">
        <v>4.2465039000000003E-2</v>
      </c>
      <c r="N428" s="88">
        <v>-76.475853000000001</v>
      </c>
      <c r="O428" s="88">
        <v>-86.709952999999999</v>
      </c>
      <c r="P428" s="88">
        <v>-72.654906999999994</v>
      </c>
    </row>
    <row r="429" spans="2:16" x14ac:dyDescent="0.25">
      <c r="B429" s="88">
        <v>409900000</v>
      </c>
      <c r="C429" s="88">
        <v>3.4789308999999997E-2</v>
      </c>
      <c r="D429" s="88">
        <v>-66.468352999999993</v>
      </c>
      <c r="E429" s="88">
        <v>-77.188477000000006</v>
      </c>
      <c r="F429" s="88">
        <v>-68.535736</v>
      </c>
      <c r="L429" s="88">
        <v>409900000</v>
      </c>
      <c r="M429" s="88">
        <v>3.8825616E-2</v>
      </c>
      <c r="N429" s="88">
        <v>-70.234497000000005</v>
      </c>
      <c r="O429" s="88">
        <v>-78.426169999999999</v>
      </c>
      <c r="P429" s="88">
        <v>-65.665809999999993</v>
      </c>
    </row>
    <row r="430" spans="2:16" x14ac:dyDescent="0.25">
      <c r="B430" s="88">
        <v>609850000</v>
      </c>
      <c r="C430" s="88">
        <v>6.9622084999999998E-3</v>
      </c>
      <c r="D430" s="88">
        <v>-62.697636000000003</v>
      </c>
      <c r="E430" s="88">
        <v>-76.776687999999993</v>
      </c>
      <c r="F430" s="88">
        <v>-66.006195000000005</v>
      </c>
      <c r="L430" s="88">
        <v>609850000</v>
      </c>
      <c r="M430" s="88">
        <v>6.9737108000000004E-3</v>
      </c>
      <c r="N430" s="88">
        <v>-65.606994999999998</v>
      </c>
      <c r="O430" s="88">
        <v>-74.168082999999996</v>
      </c>
      <c r="P430" s="88">
        <v>-63.803936</v>
      </c>
    </row>
    <row r="431" spans="2:16" x14ac:dyDescent="0.25">
      <c r="B431" s="88">
        <v>809800000</v>
      </c>
      <c r="C431" s="88">
        <v>3.9488621000000002E-2</v>
      </c>
      <c r="D431" s="88">
        <v>-59.941947999999996</v>
      </c>
      <c r="E431" s="88">
        <v>-73.664756999999994</v>
      </c>
      <c r="F431" s="88">
        <v>-64.615341000000001</v>
      </c>
      <c r="L431" s="88">
        <v>809800000</v>
      </c>
      <c r="M431" s="88">
        <v>4.1963543999999998E-2</v>
      </c>
      <c r="N431" s="88">
        <v>-61.889454000000001</v>
      </c>
      <c r="O431" s="88">
        <v>-72.659133999999995</v>
      </c>
      <c r="P431" s="88">
        <v>-62.090820000000001</v>
      </c>
    </row>
    <row r="432" spans="2:16" x14ac:dyDescent="0.25">
      <c r="B432" s="88">
        <v>1009750000</v>
      </c>
      <c r="C432" s="88">
        <v>7.0359446000000006E-2</v>
      </c>
      <c r="D432" s="88">
        <v>-57.748950999999998</v>
      </c>
      <c r="E432" s="88">
        <v>-72.558898999999997</v>
      </c>
      <c r="F432" s="88">
        <v>-65.233429000000001</v>
      </c>
      <c r="L432" s="88">
        <v>1009750000</v>
      </c>
      <c r="M432" s="88">
        <v>7.4134863999999995E-2</v>
      </c>
      <c r="N432" s="88">
        <v>-58.591183000000001</v>
      </c>
      <c r="O432" s="88">
        <v>-71.846610999999996</v>
      </c>
      <c r="P432" s="88">
        <v>-61.539256999999999</v>
      </c>
    </row>
    <row r="433" spans="2:16" x14ac:dyDescent="0.25">
      <c r="B433" s="88">
        <v>1209700000</v>
      </c>
      <c r="C433" s="88">
        <v>9.1465830999999997E-2</v>
      </c>
      <c r="D433" s="88">
        <v>-55.701957999999998</v>
      </c>
      <c r="E433" s="88">
        <v>-70.835655000000003</v>
      </c>
      <c r="F433" s="88">
        <v>-66.460753999999994</v>
      </c>
      <c r="L433" s="88">
        <v>1209700000</v>
      </c>
      <c r="M433" s="88">
        <v>9.4460539999999996E-2</v>
      </c>
      <c r="N433" s="88">
        <v>-55.928714999999997</v>
      </c>
      <c r="O433" s="88">
        <v>-71.217765999999997</v>
      </c>
      <c r="P433" s="88">
        <v>-61.285350999999999</v>
      </c>
    </row>
    <row r="434" spans="2:16" x14ac:dyDescent="0.25">
      <c r="B434" s="88">
        <v>1409650000</v>
      </c>
      <c r="C434" s="88">
        <v>0.10028607</v>
      </c>
      <c r="D434" s="88">
        <v>-53.968814999999999</v>
      </c>
      <c r="E434" s="88">
        <v>-70.751464999999996</v>
      </c>
      <c r="F434" s="88">
        <v>-71.209998999999996</v>
      </c>
      <c r="L434" s="88">
        <v>1409650000</v>
      </c>
      <c r="M434" s="88">
        <v>0.10007677</v>
      </c>
      <c r="N434" s="88">
        <v>-53.553463000000001</v>
      </c>
      <c r="O434" s="88">
        <v>-70.277794</v>
      </c>
      <c r="P434" s="88">
        <v>-62.566916999999997</v>
      </c>
    </row>
    <row r="435" spans="2:16" x14ac:dyDescent="0.25">
      <c r="B435" s="88">
        <v>1609600000</v>
      </c>
      <c r="C435" s="88">
        <v>8.4130681999999998E-2</v>
      </c>
      <c r="D435" s="88">
        <v>-52.525108000000003</v>
      </c>
      <c r="E435" s="88">
        <v>-70.306731999999997</v>
      </c>
      <c r="F435" s="88">
        <v>-70.195235999999994</v>
      </c>
      <c r="L435" s="88">
        <v>1609600000</v>
      </c>
      <c r="M435" s="88">
        <v>8.3471552000000004E-2</v>
      </c>
      <c r="N435" s="88">
        <v>-51.554298000000003</v>
      </c>
      <c r="O435" s="88">
        <v>-70.213561999999996</v>
      </c>
      <c r="P435" s="88">
        <v>-64.341781999999995</v>
      </c>
    </row>
    <row r="436" spans="2:16" x14ac:dyDescent="0.25">
      <c r="B436" s="88">
        <v>1809550000</v>
      </c>
      <c r="C436" s="88">
        <v>7.8804686999999998E-2</v>
      </c>
      <c r="D436" s="88">
        <v>-51.324108000000003</v>
      </c>
      <c r="E436" s="88">
        <v>-70.686974000000006</v>
      </c>
      <c r="F436" s="88">
        <v>-62.832546000000001</v>
      </c>
      <c r="L436" s="88">
        <v>1809550000</v>
      </c>
      <c r="M436" s="88">
        <v>7.4558593000000006E-2</v>
      </c>
      <c r="N436" s="88">
        <v>-49.860672000000001</v>
      </c>
      <c r="O436" s="88">
        <v>-70.568306000000007</v>
      </c>
      <c r="P436" s="88">
        <v>-66.853790000000004</v>
      </c>
    </row>
    <row r="437" spans="2:16" x14ac:dyDescent="0.25">
      <c r="B437" s="88">
        <v>2009500000</v>
      </c>
      <c r="C437" s="88">
        <v>5.1398729000000001E-3</v>
      </c>
      <c r="D437" s="88">
        <v>-50.370120999999997</v>
      </c>
      <c r="E437" s="88">
        <v>-71.342170999999993</v>
      </c>
      <c r="F437" s="88">
        <v>-57.799270999999997</v>
      </c>
      <c r="L437" s="88">
        <v>2009500000</v>
      </c>
      <c r="M437" s="88">
        <v>-7.6730392000000001E-4</v>
      </c>
      <c r="N437" s="88">
        <v>-48.522247</v>
      </c>
      <c r="O437" s="88">
        <v>-71.349379999999996</v>
      </c>
      <c r="P437" s="88">
        <v>-69.362480000000005</v>
      </c>
    </row>
    <row r="438" spans="2:16" x14ac:dyDescent="0.25">
      <c r="B438" s="88">
        <v>2209450000</v>
      </c>
      <c r="C438" s="88">
        <v>-5.9008739999999997E-2</v>
      </c>
      <c r="D438" s="88">
        <v>-49.266953000000001</v>
      </c>
      <c r="E438" s="88">
        <v>-73.302184999999994</v>
      </c>
      <c r="F438" s="88">
        <v>-54.201346999999998</v>
      </c>
      <c r="L438" s="88">
        <v>2209450000</v>
      </c>
      <c r="M438" s="88">
        <v>-6.6431053000000004E-2</v>
      </c>
      <c r="N438" s="88">
        <v>-47.024712000000001</v>
      </c>
      <c r="O438" s="88">
        <v>-72.571731999999997</v>
      </c>
      <c r="P438" s="88">
        <v>-64.742096000000004</v>
      </c>
    </row>
    <row r="439" spans="2:16" x14ac:dyDescent="0.25">
      <c r="B439" s="88">
        <v>2409400000</v>
      </c>
      <c r="C439" s="88">
        <v>-0.15362591</v>
      </c>
      <c r="D439" s="88">
        <v>-48.363655000000001</v>
      </c>
      <c r="E439" s="88">
        <v>-74.656670000000005</v>
      </c>
      <c r="F439" s="88">
        <v>-51.443317</v>
      </c>
      <c r="L439" s="88">
        <v>2409400000</v>
      </c>
      <c r="M439" s="88">
        <v>-0.16264281999999999</v>
      </c>
      <c r="N439" s="88">
        <v>-45.641601999999999</v>
      </c>
      <c r="O439" s="88">
        <v>-74.390754999999999</v>
      </c>
      <c r="P439" s="88">
        <v>-59.798431000000001</v>
      </c>
    </row>
    <row r="440" spans="2:16" x14ac:dyDescent="0.25">
      <c r="B440" s="88">
        <v>2609350000</v>
      </c>
      <c r="C440" s="88">
        <v>-0.24680156</v>
      </c>
      <c r="D440" s="88">
        <v>-47.702517999999998</v>
      </c>
      <c r="E440" s="88">
        <v>-79.056190000000001</v>
      </c>
      <c r="F440" s="88">
        <v>-48.039611999999998</v>
      </c>
      <c r="L440" s="88">
        <v>2609350000</v>
      </c>
      <c r="M440" s="88">
        <v>-0.26762258999999999</v>
      </c>
      <c r="N440" s="88">
        <v>-44.378548000000002</v>
      </c>
      <c r="O440" s="88">
        <v>-79.863533000000004</v>
      </c>
      <c r="P440" s="88">
        <v>-55.009932999999997</v>
      </c>
    </row>
    <row r="441" spans="2:16" x14ac:dyDescent="0.25">
      <c r="B441" s="88">
        <v>2809300000</v>
      </c>
      <c r="C441" s="88">
        <v>-0.37779563999999999</v>
      </c>
      <c r="D441" s="88">
        <v>-46.882038000000001</v>
      </c>
      <c r="E441" s="88">
        <v>-85.611969000000002</v>
      </c>
      <c r="F441" s="88">
        <v>-46.176079000000001</v>
      </c>
      <c r="L441" s="88">
        <v>2809300000</v>
      </c>
      <c r="M441" s="88">
        <v>-0.40135324</v>
      </c>
      <c r="N441" s="88">
        <v>-43.285007</v>
      </c>
      <c r="O441" s="88">
        <v>-84.763373999999999</v>
      </c>
      <c r="P441" s="88">
        <v>-52.099525</v>
      </c>
    </row>
    <row r="442" spans="2:16" x14ac:dyDescent="0.25">
      <c r="B442" s="88">
        <v>3009250000</v>
      </c>
      <c r="C442" s="88">
        <v>-0.50176131999999996</v>
      </c>
      <c r="D442" s="88">
        <v>-46.423901000000001</v>
      </c>
      <c r="E442" s="88">
        <v>-77.656136000000004</v>
      </c>
      <c r="F442" s="88">
        <v>-43.609554000000003</v>
      </c>
      <c r="L442" s="88">
        <v>3009250000</v>
      </c>
      <c r="M442" s="88">
        <v>-0.52461767000000004</v>
      </c>
      <c r="N442" s="88">
        <v>-42.360633999999997</v>
      </c>
      <c r="O442" s="88">
        <v>-76.408089000000004</v>
      </c>
      <c r="P442" s="88">
        <v>-49.073180999999998</v>
      </c>
    </row>
    <row r="443" spans="2:16" x14ac:dyDescent="0.25">
      <c r="B443" s="88">
        <v>3209200000</v>
      </c>
      <c r="C443" s="88">
        <v>-0.64224236999999995</v>
      </c>
      <c r="D443" s="88">
        <v>-46.542267000000002</v>
      </c>
      <c r="E443" s="88">
        <v>-72.388007999999999</v>
      </c>
      <c r="F443" s="88">
        <v>-42.717982999999997</v>
      </c>
      <c r="L443" s="88">
        <v>3209200000</v>
      </c>
      <c r="M443" s="88">
        <v>-0.66032815</v>
      </c>
      <c r="N443" s="88">
        <v>-42.071303999999998</v>
      </c>
      <c r="O443" s="88">
        <v>-73.376830999999996</v>
      </c>
      <c r="P443" s="88">
        <v>-48.296042999999997</v>
      </c>
    </row>
    <row r="444" spans="2:16" x14ac:dyDescent="0.25">
      <c r="B444" s="88">
        <v>3409150000</v>
      </c>
      <c r="C444" s="88">
        <v>-0.80062794999999998</v>
      </c>
      <c r="D444" s="88">
        <v>-46.178092999999997</v>
      </c>
      <c r="E444" s="88">
        <v>-67.909508000000002</v>
      </c>
      <c r="F444" s="88">
        <v>-40.934035999999999</v>
      </c>
      <c r="L444" s="88">
        <v>3409150000</v>
      </c>
      <c r="M444" s="88">
        <v>-0.82032269000000002</v>
      </c>
      <c r="N444" s="88">
        <v>-41.216583</v>
      </c>
      <c r="O444" s="88">
        <v>-68.210616999999999</v>
      </c>
      <c r="P444" s="88">
        <v>-46.034492</v>
      </c>
    </row>
    <row r="445" spans="2:16" x14ac:dyDescent="0.25">
      <c r="B445" s="88">
        <v>3609100000</v>
      </c>
      <c r="C445" s="88">
        <v>-0.90827959999999996</v>
      </c>
      <c r="D445" s="88">
        <v>-46.147902999999999</v>
      </c>
      <c r="E445" s="88">
        <v>-64.641075000000001</v>
      </c>
      <c r="F445" s="88">
        <v>-38.672671999999999</v>
      </c>
      <c r="L445" s="88">
        <v>3609100000</v>
      </c>
      <c r="M445" s="88">
        <v>-0.93613504999999997</v>
      </c>
      <c r="N445" s="88">
        <v>-40.557941</v>
      </c>
      <c r="O445" s="88">
        <v>-65.107971000000006</v>
      </c>
      <c r="P445" s="88">
        <v>-43.723095000000001</v>
      </c>
    </row>
    <row r="446" spans="2:16" x14ac:dyDescent="0.25">
      <c r="B446" s="88">
        <v>3809050000</v>
      </c>
      <c r="C446" s="88">
        <v>-0.98010366999999998</v>
      </c>
      <c r="D446" s="88">
        <v>-46.056998999999998</v>
      </c>
      <c r="E446" s="88">
        <v>-61.742401000000001</v>
      </c>
      <c r="F446" s="88">
        <v>-37.331187999999997</v>
      </c>
      <c r="L446" s="88">
        <v>3809050000</v>
      </c>
      <c r="M446" s="88">
        <v>-1.0027771999999999</v>
      </c>
      <c r="N446" s="88">
        <v>-39.915061999999999</v>
      </c>
      <c r="O446" s="88">
        <v>-62.131393000000003</v>
      </c>
      <c r="P446" s="88">
        <v>-42.117244999999997</v>
      </c>
    </row>
    <row r="447" spans="2:16" x14ac:dyDescent="0.25">
      <c r="B447" s="88">
        <v>4009000000</v>
      </c>
      <c r="C447" s="88">
        <v>-1.0519556999999999</v>
      </c>
      <c r="D447" s="88">
        <v>-46.154860999999997</v>
      </c>
      <c r="E447" s="88">
        <v>-59.308318999999997</v>
      </c>
      <c r="F447" s="88">
        <v>-36.485874000000003</v>
      </c>
      <c r="L447" s="88">
        <v>4009000000</v>
      </c>
      <c r="M447" s="88">
        <v>-1.0865612</v>
      </c>
      <c r="N447" s="88">
        <v>-39.228973000000003</v>
      </c>
      <c r="O447" s="88">
        <v>-60.065722999999998</v>
      </c>
      <c r="P447" s="88">
        <v>-41.485531000000002</v>
      </c>
    </row>
    <row r="448" spans="2:16" x14ac:dyDescent="0.25">
      <c r="B448" s="88">
        <v>4208950000</v>
      </c>
      <c r="C448" s="88">
        <v>-1.2269197999999999</v>
      </c>
      <c r="D448" s="88">
        <v>-46.206977999999999</v>
      </c>
      <c r="E448" s="88">
        <v>-57.290371</v>
      </c>
      <c r="F448" s="88">
        <v>-35.488090999999997</v>
      </c>
      <c r="L448" s="88">
        <v>4208950000</v>
      </c>
      <c r="M448" s="88">
        <v>-1.283806</v>
      </c>
      <c r="N448" s="88">
        <v>-38.620468000000002</v>
      </c>
      <c r="O448" s="88">
        <v>-57.982017999999997</v>
      </c>
      <c r="P448" s="88">
        <v>-40.481090999999999</v>
      </c>
    </row>
    <row r="449" spans="2:16" x14ac:dyDescent="0.25">
      <c r="B449" s="88">
        <v>4408900000</v>
      </c>
      <c r="C449" s="88">
        <v>-1.2400872000000001</v>
      </c>
      <c r="D449" s="88">
        <v>-47.017971000000003</v>
      </c>
      <c r="E449" s="88">
        <v>-55.141613</v>
      </c>
      <c r="F449" s="88">
        <v>-32.868526000000003</v>
      </c>
      <c r="L449" s="88">
        <v>4408900000</v>
      </c>
      <c r="M449" s="88">
        <v>-1.2994136999999999</v>
      </c>
      <c r="N449" s="88">
        <v>-37.997028</v>
      </c>
      <c r="O449" s="88">
        <v>-55.882446000000002</v>
      </c>
      <c r="P449" s="88">
        <v>-37.893929</v>
      </c>
    </row>
    <row r="450" spans="2:16" x14ac:dyDescent="0.25">
      <c r="B450" s="88">
        <v>4608850000</v>
      </c>
      <c r="C450" s="88">
        <v>-1.3578705</v>
      </c>
      <c r="D450" s="88">
        <v>-48.189297000000003</v>
      </c>
      <c r="E450" s="88">
        <v>-53.950119000000001</v>
      </c>
      <c r="F450" s="88">
        <v>-33.413212000000001</v>
      </c>
      <c r="L450" s="88">
        <v>4608850000</v>
      </c>
      <c r="M450" s="88">
        <v>-1.4949435</v>
      </c>
      <c r="N450" s="88">
        <v>-37.586666000000001</v>
      </c>
      <c r="O450" s="88">
        <v>-54.241439999999997</v>
      </c>
      <c r="P450" s="88">
        <v>-38.451568999999999</v>
      </c>
    </row>
    <row r="451" spans="2:16" x14ac:dyDescent="0.25">
      <c r="B451" s="88">
        <v>4808800000</v>
      </c>
      <c r="C451" s="88">
        <v>-1.6095831</v>
      </c>
      <c r="D451" s="88">
        <v>-51.38015</v>
      </c>
      <c r="E451" s="88">
        <v>-52.343414000000003</v>
      </c>
      <c r="F451" s="88">
        <v>-31.976514999999999</v>
      </c>
      <c r="L451" s="88">
        <v>4808800000</v>
      </c>
      <c r="M451" s="88">
        <v>-1.8074352</v>
      </c>
      <c r="N451" s="88">
        <v>-37.231495000000002</v>
      </c>
      <c r="O451" s="88">
        <v>-52.814765999999999</v>
      </c>
      <c r="P451" s="88">
        <v>-36.884048</v>
      </c>
    </row>
    <row r="452" spans="2:16" x14ac:dyDescent="0.25">
      <c r="B452" s="88">
        <v>5008750000</v>
      </c>
      <c r="C452" s="88">
        <v>-1.3569218000000001</v>
      </c>
      <c r="D452" s="88">
        <v>-57.376990999999997</v>
      </c>
      <c r="E452" s="88">
        <v>-50.908282999999997</v>
      </c>
      <c r="F452" s="88">
        <v>-31.761251000000001</v>
      </c>
      <c r="L452" s="88">
        <v>5008750000</v>
      </c>
      <c r="M452" s="88">
        <v>-1.8371373</v>
      </c>
      <c r="N452" s="88">
        <v>-36.832878000000001</v>
      </c>
      <c r="O452" s="88">
        <v>-51.560993000000003</v>
      </c>
      <c r="P452" s="88">
        <v>-36.949665000000003</v>
      </c>
    </row>
    <row r="453" spans="2:16" x14ac:dyDescent="0.25">
      <c r="B453" s="88">
        <v>5208700000</v>
      </c>
      <c r="C453" s="88">
        <v>-1.3962836999999999</v>
      </c>
      <c r="D453" s="88">
        <v>-60.042918999999998</v>
      </c>
      <c r="E453" s="88">
        <v>-49.384112999999999</v>
      </c>
      <c r="F453" s="88">
        <v>-29.910408</v>
      </c>
      <c r="L453" s="88">
        <v>5208700000</v>
      </c>
      <c r="M453" s="88">
        <v>-1.9693307</v>
      </c>
      <c r="N453" s="88">
        <v>-36.642738000000001</v>
      </c>
      <c r="O453" s="88">
        <v>-50.174140999999999</v>
      </c>
      <c r="P453" s="88">
        <v>-35.426997999999998</v>
      </c>
    </row>
    <row r="454" spans="2:16" x14ac:dyDescent="0.25">
      <c r="B454" s="88">
        <v>5408650000</v>
      </c>
      <c r="C454" s="88">
        <v>-1.4186702</v>
      </c>
      <c r="D454" s="88">
        <v>-48.254814000000003</v>
      </c>
      <c r="E454" s="88">
        <v>-48.368546000000002</v>
      </c>
      <c r="F454" s="88">
        <v>-29.864056000000001</v>
      </c>
      <c r="L454" s="88">
        <v>5408650000</v>
      </c>
      <c r="M454" s="88">
        <v>-2.4788458000000002</v>
      </c>
      <c r="N454" s="88">
        <v>-36.720683999999999</v>
      </c>
      <c r="O454" s="88">
        <v>-49.660384999999998</v>
      </c>
      <c r="P454" s="88">
        <v>-37.005992999999997</v>
      </c>
    </row>
    <row r="455" spans="2:16" x14ac:dyDescent="0.25">
      <c r="B455" s="88">
        <v>5608600000</v>
      </c>
      <c r="C455" s="88">
        <v>-1.392061</v>
      </c>
      <c r="D455" s="88">
        <v>-45.875453999999998</v>
      </c>
      <c r="E455" s="88">
        <v>-46.901809999999998</v>
      </c>
      <c r="F455" s="88">
        <v>-29.146856</v>
      </c>
      <c r="L455" s="88">
        <v>5608600000</v>
      </c>
      <c r="M455" s="88">
        <v>-2.6966684000000001</v>
      </c>
      <c r="N455" s="88">
        <v>-36.126953</v>
      </c>
      <c r="O455" s="88">
        <v>-48.433376000000003</v>
      </c>
      <c r="P455" s="88">
        <v>-36.685237999999998</v>
      </c>
    </row>
    <row r="456" spans="2:16" x14ac:dyDescent="0.25">
      <c r="B456" s="88">
        <v>5808550000</v>
      </c>
      <c r="C456" s="88">
        <v>-1.4241636</v>
      </c>
      <c r="D456" s="88">
        <v>-43.486496000000002</v>
      </c>
      <c r="E456" s="88">
        <v>-45.944884999999999</v>
      </c>
      <c r="F456" s="88">
        <v>-28.308498</v>
      </c>
      <c r="L456" s="88">
        <v>5808550000</v>
      </c>
      <c r="M456" s="88">
        <v>-2.9835725000000002</v>
      </c>
      <c r="N456" s="88">
        <v>-35.861899999999999</v>
      </c>
      <c r="O456" s="88">
        <v>-47.608680999999997</v>
      </c>
      <c r="P456" s="88">
        <v>-36.457797999999997</v>
      </c>
    </row>
    <row r="457" spans="2:16" x14ac:dyDescent="0.25">
      <c r="B457" s="88">
        <v>6008500000</v>
      </c>
      <c r="C457" s="88">
        <v>-1.413413</v>
      </c>
      <c r="D457" s="88">
        <v>-42.002144000000001</v>
      </c>
      <c r="E457" s="88">
        <v>-44.970092999999999</v>
      </c>
      <c r="F457" s="88">
        <v>-26.746922000000001</v>
      </c>
      <c r="L457" s="88">
        <v>6008500000</v>
      </c>
      <c r="M457" s="88">
        <v>-3.2220062999999999</v>
      </c>
      <c r="N457" s="88">
        <v>-35.519759999999998</v>
      </c>
      <c r="O457" s="88">
        <v>-46.933208</v>
      </c>
      <c r="P457" s="88">
        <v>-37.836601000000002</v>
      </c>
    </row>
    <row r="458" spans="2:16" x14ac:dyDescent="0.25">
      <c r="B458" s="88">
        <v>6208450000</v>
      </c>
      <c r="C458" s="88">
        <v>-1.3984901000000001</v>
      </c>
      <c r="D458" s="88">
        <v>-39.861606999999999</v>
      </c>
      <c r="E458" s="88">
        <v>-44.436275000000002</v>
      </c>
      <c r="F458" s="88">
        <v>-26.235990999999999</v>
      </c>
      <c r="L458" s="88">
        <v>6208450000</v>
      </c>
      <c r="M458" s="88">
        <v>-3.3874664000000001</v>
      </c>
      <c r="N458" s="88">
        <v>-35.292175</v>
      </c>
      <c r="O458" s="88">
        <v>-45.964565</v>
      </c>
      <c r="P458" s="88">
        <v>-38.175128999999998</v>
      </c>
    </row>
    <row r="459" spans="2:16" x14ac:dyDescent="0.25">
      <c r="B459" s="88">
        <v>6408400000</v>
      </c>
      <c r="C459" s="88">
        <v>-1.3564122999999999</v>
      </c>
      <c r="D459" s="88">
        <v>-38.256827999999999</v>
      </c>
      <c r="E459" s="88">
        <v>-43.580162000000001</v>
      </c>
      <c r="F459" s="88">
        <v>-26.762547999999999</v>
      </c>
      <c r="L459" s="88">
        <v>6408400000</v>
      </c>
      <c r="M459" s="88">
        <v>-3.4749262000000001</v>
      </c>
      <c r="N459" s="88">
        <v>-34.624912000000002</v>
      </c>
      <c r="O459" s="88">
        <v>-45.025246000000003</v>
      </c>
      <c r="P459" s="88">
        <v>-39.829535999999997</v>
      </c>
    </row>
    <row r="460" spans="2:16" x14ac:dyDescent="0.25">
      <c r="B460" s="88">
        <v>6608350000</v>
      </c>
      <c r="C460" s="88">
        <v>-1.3981349000000001</v>
      </c>
      <c r="D460" s="88">
        <v>-36.937030999999998</v>
      </c>
      <c r="E460" s="88">
        <v>-43.538921000000002</v>
      </c>
      <c r="F460" s="88">
        <v>-25.087292000000001</v>
      </c>
      <c r="L460" s="88">
        <v>6608350000</v>
      </c>
      <c r="M460" s="88">
        <v>-3.5627350999999998</v>
      </c>
      <c r="N460" s="88">
        <v>-33.924477000000003</v>
      </c>
      <c r="O460" s="88">
        <v>-44.425919</v>
      </c>
      <c r="P460" s="88">
        <v>-39.632300999999998</v>
      </c>
    </row>
    <row r="461" spans="2:16" x14ac:dyDescent="0.25">
      <c r="B461" s="88">
        <v>6808300000</v>
      </c>
      <c r="C461" s="88">
        <v>-1.4954265</v>
      </c>
      <c r="D461" s="88">
        <v>-35.624851</v>
      </c>
      <c r="E461" s="88">
        <v>-43.135849</v>
      </c>
      <c r="F461" s="88">
        <v>-25.355899999999998</v>
      </c>
      <c r="L461" s="88">
        <v>6808300000</v>
      </c>
      <c r="M461" s="88">
        <v>-3.5894716</v>
      </c>
      <c r="N461" s="88">
        <v>-33.357532999999997</v>
      </c>
      <c r="O461" s="88">
        <v>-43.458714000000001</v>
      </c>
      <c r="P461" s="88">
        <v>-40.594169999999998</v>
      </c>
    </row>
    <row r="462" spans="2:16" x14ac:dyDescent="0.25">
      <c r="B462" s="88">
        <v>7008250000</v>
      </c>
      <c r="C462" s="88">
        <v>-1.6295723</v>
      </c>
      <c r="D462" s="88">
        <v>-34.620071000000003</v>
      </c>
      <c r="E462" s="88">
        <v>-42.796303000000002</v>
      </c>
      <c r="F462" s="88">
        <v>-26.191348999999999</v>
      </c>
      <c r="L462" s="88">
        <v>7008250000</v>
      </c>
      <c r="M462" s="88">
        <v>-3.7092128</v>
      </c>
      <c r="N462" s="88">
        <v>-32.693553999999999</v>
      </c>
      <c r="O462" s="88">
        <v>-42.928351999999997</v>
      </c>
      <c r="P462" s="88">
        <v>-40.313704999999999</v>
      </c>
    </row>
    <row r="463" spans="2:16" x14ac:dyDescent="0.25">
      <c r="B463" s="88">
        <v>7208200000</v>
      </c>
      <c r="C463" s="88">
        <v>-1.9166831</v>
      </c>
      <c r="D463" s="88">
        <v>-34.085182000000003</v>
      </c>
      <c r="E463" s="88">
        <v>-43.621505999999997</v>
      </c>
      <c r="F463" s="88">
        <v>-26.430002000000002</v>
      </c>
      <c r="L463" s="88">
        <v>7208200000</v>
      </c>
      <c r="M463" s="88">
        <v>-4.3716755000000003</v>
      </c>
      <c r="N463" s="88">
        <v>-32.217739000000002</v>
      </c>
      <c r="O463" s="88">
        <v>-42.934913999999999</v>
      </c>
      <c r="P463" s="88">
        <v>-40.653809000000003</v>
      </c>
    </row>
    <row r="464" spans="2:16" x14ac:dyDescent="0.25">
      <c r="B464" s="88">
        <v>7408150000</v>
      </c>
      <c r="C464" s="88">
        <v>-1.9580165</v>
      </c>
      <c r="D464" s="88">
        <v>-32.492927999999999</v>
      </c>
      <c r="E464" s="88">
        <v>-42.062767000000001</v>
      </c>
      <c r="F464" s="88">
        <v>-27.319561</v>
      </c>
      <c r="L464" s="88">
        <v>7408150000</v>
      </c>
      <c r="M464" s="88">
        <v>-3.888706</v>
      </c>
      <c r="N464" s="88">
        <v>-31.63306</v>
      </c>
      <c r="O464" s="88">
        <v>-41.862693999999998</v>
      </c>
      <c r="P464" s="88">
        <v>-40.343162999999997</v>
      </c>
    </row>
    <row r="465" spans="2:16" x14ac:dyDescent="0.25">
      <c r="B465" s="88">
        <v>7608100000</v>
      </c>
      <c r="C465" s="88">
        <v>-2.3286009000000001</v>
      </c>
      <c r="D465" s="88">
        <v>-31.698875000000001</v>
      </c>
      <c r="E465" s="88">
        <v>-41.852913000000001</v>
      </c>
      <c r="F465" s="88">
        <v>-27.833015</v>
      </c>
      <c r="L465" s="88">
        <v>7608100000</v>
      </c>
      <c r="M465" s="88">
        <v>-4.3399210000000004</v>
      </c>
      <c r="N465" s="88">
        <v>-31.167179000000001</v>
      </c>
      <c r="O465" s="88">
        <v>-41.657082000000003</v>
      </c>
      <c r="P465" s="88">
        <v>-40.249268000000001</v>
      </c>
    </row>
    <row r="466" spans="2:16" x14ac:dyDescent="0.25">
      <c r="B466" s="88">
        <v>7808050000</v>
      </c>
      <c r="C466" s="88">
        <v>-2.4979064000000002</v>
      </c>
      <c r="D466" s="88">
        <v>-31.392472999999999</v>
      </c>
      <c r="E466" s="88">
        <v>-41.508785000000003</v>
      </c>
      <c r="F466" s="88">
        <v>-29.079456</v>
      </c>
      <c r="L466" s="88">
        <v>7808050000</v>
      </c>
      <c r="M466" s="88">
        <v>-4.3913326000000001</v>
      </c>
      <c r="N466" s="88">
        <v>-30.808208</v>
      </c>
      <c r="O466" s="88">
        <v>-41.223255000000002</v>
      </c>
      <c r="P466" s="88">
        <v>-37.878239000000001</v>
      </c>
    </row>
    <row r="467" spans="2:16" x14ac:dyDescent="0.25">
      <c r="B467" s="88">
        <v>8008000000</v>
      </c>
      <c r="C467" s="88">
        <v>-2.6283967000000001</v>
      </c>
      <c r="D467" s="88">
        <v>-31.453249</v>
      </c>
      <c r="E467" s="88">
        <v>-41.553249000000001</v>
      </c>
      <c r="F467" s="88">
        <v>-29.974428</v>
      </c>
      <c r="L467" s="88">
        <v>8008000000</v>
      </c>
      <c r="M467" s="88">
        <v>-4.4898623999999998</v>
      </c>
      <c r="N467" s="88">
        <v>-30.352820999999999</v>
      </c>
      <c r="O467" s="88">
        <v>-40.892876000000001</v>
      </c>
      <c r="P467" s="88">
        <v>-35.936970000000002</v>
      </c>
    </row>
    <row r="468" spans="2:16" x14ac:dyDescent="0.25">
      <c r="B468" s="88">
        <v>8207950000</v>
      </c>
      <c r="C468" s="88">
        <v>-2.8874010999999999</v>
      </c>
      <c r="D468" s="88">
        <v>-31.424976000000001</v>
      </c>
      <c r="E468" s="88">
        <v>-42.253264999999999</v>
      </c>
      <c r="F468" s="88">
        <v>-30.506145</v>
      </c>
      <c r="L468" s="88">
        <v>8207950000</v>
      </c>
      <c r="M468" s="88">
        <v>-4.6964721999999997</v>
      </c>
      <c r="N468" s="88">
        <v>-29.904603999999999</v>
      </c>
      <c r="O468" s="88">
        <v>-40.871791999999999</v>
      </c>
      <c r="P468" s="88">
        <v>-33.659115</v>
      </c>
    </row>
    <row r="469" spans="2:16" x14ac:dyDescent="0.25">
      <c r="B469" s="88">
        <v>8407900000</v>
      </c>
      <c r="C469" s="88">
        <v>-3.1139120999999998</v>
      </c>
      <c r="D469" s="88">
        <v>-31.157124</v>
      </c>
      <c r="E469" s="88">
        <v>-42.842365000000001</v>
      </c>
      <c r="F469" s="88">
        <v>-31.115568</v>
      </c>
      <c r="L469" s="88">
        <v>8407900000</v>
      </c>
      <c r="M469" s="88">
        <v>-4.9792494999999999</v>
      </c>
      <c r="N469" s="88">
        <v>-29.331354000000001</v>
      </c>
      <c r="O469" s="88">
        <v>-41.471049999999998</v>
      </c>
      <c r="P469" s="88">
        <v>-32.360751999999998</v>
      </c>
    </row>
    <row r="470" spans="2:16" x14ac:dyDescent="0.25">
      <c r="B470" s="88">
        <v>8607850000</v>
      </c>
      <c r="C470" s="88">
        <v>-3.3857172000000002</v>
      </c>
      <c r="D470" s="88">
        <v>-30.342438000000001</v>
      </c>
      <c r="E470" s="88">
        <v>-43.509532999999998</v>
      </c>
      <c r="F470" s="88">
        <v>-31.491121</v>
      </c>
      <c r="L470" s="88">
        <v>8607850000</v>
      </c>
      <c r="M470" s="88">
        <v>-5.2432584999999996</v>
      </c>
      <c r="N470" s="88">
        <v>-28.918797000000001</v>
      </c>
      <c r="O470" s="88">
        <v>-41.798470000000002</v>
      </c>
      <c r="P470" s="88">
        <v>-30.903831</v>
      </c>
    </row>
    <row r="471" spans="2:16" x14ac:dyDescent="0.25">
      <c r="B471" s="88">
        <v>8807800000</v>
      </c>
      <c r="C471" s="88">
        <v>-3.5526941000000001</v>
      </c>
      <c r="D471" s="88">
        <v>-28.753304</v>
      </c>
      <c r="E471" s="88">
        <v>-44.892586000000001</v>
      </c>
      <c r="F471" s="88">
        <v>-31.414536999999999</v>
      </c>
      <c r="L471" s="88">
        <v>8807800000</v>
      </c>
      <c r="M471" s="88">
        <v>-5.3651885999999998</v>
      </c>
      <c r="N471" s="88">
        <v>-28.321846000000001</v>
      </c>
      <c r="O471" s="88">
        <v>-43.205215000000003</v>
      </c>
      <c r="P471" s="88">
        <v>-29.654392000000001</v>
      </c>
    </row>
    <row r="472" spans="2:16" x14ac:dyDescent="0.25">
      <c r="B472" s="88">
        <v>9007750000</v>
      </c>
      <c r="C472" s="88">
        <v>-3.8680493999999999</v>
      </c>
      <c r="D472" s="88">
        <v>-27.875532</v>
      </c>
      <c r="E472" s="88">
        <v>-43.037402999999998</v>
      </c>
      <c r="F472" s="88">
        <v>-31.562283999999998</v>
      </c>
      <c r="L472" s="88">
        <v>9007750000</v>
      </c>
      <c r="M472" s="88">
        <v>-5.6618928999999998</v>
      </c>
      <c r="N472" s="88">
        <v>-27.964199000000001</v>
      </c>
      <c r="O472" s="88">
        <v>-42.318947000000001</v>
      </c>
      <c r="P472" s="88">
        <v>-28.499699</v>
      </c>
    </row>
    <row r="473" spans="2:16" x14ac:dyDescent="0.25">
      <c r="B473" s="88">
        <v>9207700000</v>
      </c>
      <c r="C473" s="88">
        <v>-4.2855452999999999</v>
      </c>
      <c r="D473" s="88">
        <v>-27.448107</v>
      </c>
      <c r="E473" s="88">
        <v>-43.373466000000001</v>
      </c>
      <c r="F473" s="88">
        <v>-31.288478999999999</v>
      </c>
      <c r="L473" s="88">
        <v>9207700000</v>
      </c>
      <c r="M473" s="88">
        <v>-6.0221065999999999</v>
      </c>
      <c r="N473" s="88">
        <v>-27.714183999999999</v>
      </c>
      <c r="O473" s="88">
        <v>-42.175552000000003</v>
      </c>
      <c r="P473" s="88">
        <v>-28.316666000000001</v>
      </c>
    </row>
    <row r="474" spans="2:16" x14ac:dyDescent="0.25">
      <c r="B474" s="88">
        <v>9407650000</v>
      </c>
      <c r="C474" s="88">
        <v>-4.630115</v>
      </c>
      <c r="D474" s="88">
        <v>-27.328994999999999</v>
      </c>
      <c r="E474" s="88">
        <v>-42.803573999999998</v>
      </c>
      <c r="F474" s="88">
        <v>-31.335196</v>
      </c>
      <c r="L474" s="88">
        <v>9407650000</v>
      </c>
      <c r="M474" s="88">
        <v>-6.3578272</v>
      </c>
      <c r="N474" s="88">
        <v>-27.754405999999999</v>
      </c>
      <c r="O474" s="88">
        <v>-42.120972000000002</v>
      </c>
      <c r="P474" s="88">
        <v>-27.917249999999999</v>
      </c>
    </row>
    <row r="475" spans="2:16" x14ac:dyDescent="0.25">
      <c r="B475" s="88">
        <v>9607600000</v>
      </c>
      <c r="C475" s="88">
        <v>-4.9210190999999996</v>
      </c>
      <c r="D475" s="88">
        <v>-27.209671</v>
      </c>
      <c r="E475" s="88">
        <v>-42.433765000000001</v>
      </c>
      <c r="F475" s="88">
        <v>-30.727734000000002</v>
      </c>
      <c r="L475" s="88">
        <v>9607600000</v>
      </c>
      <c r="M475" s="88">
        <v>-6.3724694</v>
      </c>
      <c r="N475" s="88">
        <v>-27.399989999999999</v>
      </c>
      <c r="O475" s="88">
        <v>-41.259673999999997</v>
      </c>
      <c r="P475" s="88">
        <v>-28.276073</v>
      </c>
    </row>
    <row r="476" spans="2:16" x14ac:dyDescent="0.25">
      <c r="B476" s="88">
        <v>9807550000</v>
      </c>
      <c r="C476" s="88">
        <v>-5.4525212999999999</v>
      </c>
      <c r="D476" s="88">
        <v>-27.295888999999999</v>
      </c>
      <c r="E476" s="88">
        <v>-41.653404000000002</v>
      </c>
      <c r="F476" s="88">
        <v>-30.013376000000001</v>
      </c>
      <c r="L476" s="88">
        <v>9807550000</v>
      </c>
      <c r="M476" s="88">
        <v>-7.0245328000000002</v>
      </c>
      <c r="N476" s="88">
        <v>-27.458836000000002</v>
      </c>
      <c r="O476" s="88">
        <v>-40.433292000000002</v>
      </c>
      <c r="P476" s="88">
        <v>-27.997136999999999</v>
      </c>
    </row>
    <row r="477" spans="2:16" x14ac:dyDescent="0.25">
      <c r="B477" s="88">
        <v>10007500000</v>
      </c>
      <c r="C477" s="88">
        <v>-6.0904989</v>
      </c>
      <c r="D477" s="88">
        <v>-26.674561000000001</v>
      </c>
      <c r="E477" s="88">
        <v>-41.304496999999998</v>
      </c>
      <c r="F477" s="88">
        <v>-29.992336000000002</v>
      </c>
      <c r="L477" s="88">
        <v>10007500000</v>
      </c>
      <c r="M477" s="88">
        <v>-7.4381490000000001</v>
      </c>
      <c r="N477" s="88">
        <v>-27.110218</v>
      </c>
      <c r="O477" s="88">
        <v>-40.166397000000003</v>
      </c>
      <c r="P477" s="88">
        <v>-27.712779999999999</v>
      </c>
    </row>
    <row r="478" spans="2:16" x14ac:dyDescent="0.25">
      <c r="B478" s="88">
        <v>10207450000</v>
      </c>
      <c r="C478" s="88">
        <v>-6.2684521999999996</v>
      </c>
      <c r="D478" s="88">
        <v>-25.959675000000001</v>
      </c>
      <c r="E478" s="88">
        <v>-40.895530999999998</v>
      </c>
      <c r="F478" s="88">
        <v>-28.884398000000001</v>
      </c>
      <c r="L478" s="88">
        <v>10207450000</v>
      </c>
      <c r="M478" s="88">
        <v>-7.3277406999999997</v>
      </c>
      <c r="N478" s="88">
        <v>-26.715122000000001</v>
      </c>
      <c r="O478" s="88">
        <v>-39.718735000000002</v>
      </c>
      <c r="P478" s="88">
        <v>-26.732702</v>
      </c>
    </row>
    <row r="479" spans="2:16" x14ac:dyDescent="0.25">
      <c r="B479" s="88">
        <v>10407400000</v>
      </c>
      <c r="C479" s="88">
        <v>-6.9189204999999996</v>
      </c>
      <c r="D479" s="88">
        <v>-25.473839000000002</v>
      </c>
      <c r="E479" s="88">
        <v>-41.219226999999997</v>
      </c>
      <c r="F479" s="88">
        <v>-29.004519999999999</v>
      </c>
      <c r="L479" s="88">
        <v>10407400000</v>
      </c>
      <c r="M479" s="88">
        <v>-7.9272394000000004</v>
      </c>
      <c r="N479" s="88">
        <v>-26.767132</v>
      </c>
      <c r="O479" s="88">
        <v>-40.043846000000002</v>
      </c>
      <c r="P479" s="88">
        <v>-26.270910000000001</v>
      </c>
    </row>
    <row r="480" spans="2:16" x14ac:dyDescent="0.25">
      <c r="B480" s="88">
        <v>10607350000</v>
      </c>
      <c r="C480" s="88">
        <v>-7.5436072000000003</v>
      </c>
      <c r="D480" s="88">
        <v>-25.036362</v>
      </c>
      <c r="E480" s="88">
        <v>-41.899104999999999</v>
      </c>
      <c r="F480" s="88">
        <v>-29.073861999999998</v>
      </c>
      <c r="L480" s="88">
        <v>10607350000</v>
      </c>
      <c r="M480" s="88">
        <v>-8.2090177999999998</v>
      </c>
      <c r="N480" s="88">
        <v>-26.810154000000001</v>
      </c>
      <c r="O480" s="88">
        <v>-40.216540999999999</v>
      </c>
      <c r="P480" s="88">
        <v>-26.004856</v>
      </c>
    </row>
    <row r="481" spans="2:16" x14ac:dyDescent="0.25">
      <c r="B481" s="88">
        <v>10807300000</v>
      </c>
      <c r="C481" s="88">
        <v>-8.2467737000000003</v>
      </c>
      <c r="D481" s="88">
        <v>-24.627157</v>
      </c>
      <c r="E481" s="88">
        <v>-42.088802000000001</v>
      </c>
      <c r="F481" s="88">
        <v>-28.753831999999999</v>
      </c>
      <c r="L481" s="88">
        <v>10807300000</v>
      </c>
      <c r="M481" s="88">
        <v>-8.5745125000000009</v>
      </c>
      <c r="N481" s="88">
        <v>-26.617104000000001</v>
      </c>
      <c r="O481" s="88">
        <v>-41.025978000000002</v>
      </c>
      <c r="P481" s="88">
        <v>-25.896915</v>
      </c>
    </row>
    <row r="482" spans="2:16" x14ac:dyDescent="0.25">
      <c r="B482" s="88">
        <v>11007250000</v>
      </c>
      <c r="C482" s="88">
        <v>-8.9417086000000001</v>
      </c>
      <c r="D482" s="88">
        <v>-24.323872000000001</v>
      </c>
      <c r="E482" s="88">
        <v>-40.957267999999999</v>
      </c>
      <c r="F482" s="88">
        <v>-28.327421000000001</v>
      </c>
      <c r="L482" s="88">
        <v>11007250000</v>
      </c>
      <c r="M482" s="88">
        <v>-8.7369280000000007</v>
      </c>
      <c r="N482" s="88">
        <v>-26.478088</v>
      </c>
      <c r="O482" s="88">
        <v>-40.709873000000002</v>
      </c>
      <c r="P482" s="88">
        <v>-25.468264000000001</v>
      </c>
    </row>
    <row r="483" spans="2:16" x14ac:dyDescent="0.25">
      <c r="B483" s="88">
        <v>11207200000</v>
      </c>
      <c r="C483" s="88">
        <v>-9.5838175000000003</v>
      </c>
      <c r="D483" s="88">
        <v>-24.035623999999999</v>
      </c>
      <c r="E483" s="88">
        <v>-40.844512999999999</v>
      </c>
      <c r="F483" s="88">
        <v>-27.835229999999999</v>
      </c>
      <c r="L483" s="88">
        <v>11207200000</v>
      </c>
      <c r="M483" s="88">
        <v>-8.9174261000000001</v>
      </c>
      <c r="N483" s="88">
        <v>-26.961845</v>
      </c>
      <c r="O483" s="88">
        <v>-40.028621999999999</v>
      </c>
      <c r="P483" s="88">
        <v>-25.398517999999999</v>
      </c>
    </row>
    <row r="484" spans="2:16" x14ac:dyDescent="0.25">
      <c r="B484" s="88">
        <v>11407150000</v>
      </c>
      <c r="C484" s="88">
        <v>-10.332974</v>
      </c>
      <c r="D484" s="88">
        <v>-23.840876000000002</v>
      </c>
      <c r="E484" s="88">
        <v>-40.041072999999997</v>
      </c>
      <c r="F484" s="88">
        <v>-27.732292000000001</v>
      </c>
      <c r="L484" s="88">
        <v>11407150000</v>
      </c>
      <c r="M484" s="88">
        <v>-9.0002402999999997</v>
      </c>
      <c r="N484" s="88">
        <v>-26.936581</v>
      </c>
      <c r="O484" s="88">
        <v>-39.596622000000004</v>
      </c>
      <c r="P484" s="88">
        <v>-24.986737999999999</v>
      </c>
    </row>
    <row r="485" spans="2:16" x14ac:dyDescent="0.25">
      <c r="B485" s="88">
        <v>11607100000</v>
      </c>
      <c r="C485" s="88">
        <v>-11.063048</v>
      </c>
      <c r="D485" s="88">
        <v>-23.471976999999999</v>
      </c>
      <c r="E485" s="88">
        <v>-40.798817</v>
      </c>
      <c r="F485" s="88">
        <v>-27.171959000000001</v>
      </c>
      <c r="L485" s="88">
        <v>11607100000</v>
      </c>
      <c r="M485" s="88">
        <v>-9.1750916999999994</v>
      </c>
      <c r="N485" s="88">
        <v>-27.332692999999999</v>
      </c>
      <c r="O485" s="88">
        <v>-39.620426000000002</v>
      </c>
      <c r="P485" s="88">
        <v>-24.919623999999999</v>
      </c>
    </row>
    <row r="486" spans="2:16" x14ac:dyDescent="0.25">
      <c r="B486" s="88">
        <v>11807050000</v>
      </c>
      <c r="C486" s="88">
        <v>-11.767671999999999</v>
      </c>
      <c r="D486" s="88">
        <v>-23.549306999999999</v>
      </c>
      <c r="E486" s="88">
        <v>-41.375019000000002</v>
      </c>
      <c r="F486" s="88">
        <v>-27.330075999999998</v>
      </c>
      <c r="L486" s="88">
        <v>11807050000</v>
      </c>
      <c r="M486" s="88">
        <v>-9.2758493000000009</v>
      </c>
      <c r="N486" s="88">
        <v>-27.868258999999998</v>
      </c>
      <c r="O486" s="88">
        <v>-39.713721999999997</v>
      </c>
      <c r="P486" s="88">
        <v>-24.942926</v>
      </c>
    </row>
    <row r="487" spans="2:16" x14ac:dyDescent="0.25">
      <c r="B487" s="88">
        <v>12007000000</v>
      </c>
      <c r="C487" s="88">
        <v>-12.396666</v>
      </c>
      <c r="D487" s="88">
        <v>-23.339264</v>
      </c>
      <c r="E487" s="88">
        <v>-42.109389999999998</v>
      </c>
      <c r="F487" s="88">
        <v>-27.620007999999999</v>
      </c>
      <c r="L487" s="88">
        <v>12007000000</v>
      </c>
      <c r="M487" s="88">
        <v>-9.2997770000000006</v>
      </c>
      <c r="N487" s="88">
        <v>-28.789953000000001</v>
      </c>
      <c r="O487" s="88">
        <v>-39.964801999999999</v>
      </c>
      <c r="P487" s="88">
        <v>-25.162545999999999</v>
      </c>
    </row>
    <row r="488" spans="2:16" x14ac:dyDescent="0.25">
      <c r="B488" s="88">
        <v>12206950000</v>
      </c>
      <c r="C488" s="88">
        <v>-13.261149</v>
      </c>
      <c r="D488" s="88">
        <v>-23.544865000000001</v>
      </c>
      <c r="E488" s="88">
        <v>-42.526187999999998</v>
      </c>
      <c r="F488" s="88">
        <v>-28.083824</v>
      </c>
      <c r="L488" s="88">
        <v>12206950000</v>
      </c>
      <c r="M488" s="88">
        <v>-9.3643856000000003</v>
      </c>
      <c r="N488" s="88">
        <v>-29.185138999999999</v>
      </c>
      <c r="O488" s="88">
        <v>-39.928607999999997</v>
      </c>
      <c r="P488" s="88">
        <v>-25.363085000000002</v>
      </c>
    </row>
    <row r="489" spans="2:16" x14ac:dyDescent="0.25">
      <c r="B489" s="88">
        <v>12406900000</v>
      </c>
      <c r="C489" s="88">
        <v>-14.351267999999999</v>
      </c>
      <c r="D489" s="88">
        <v>-23.887751000000002</v>
      </c>
      <c r="E489" s="88">
        <v>-44.366528000000002</v>
      </c>
      <c r="F489" s="88">
        <v>-28.713470000000001</v>
      </c>
      <c r="L489" s="88">
        <v>12406900000</v>
      </c>
      <c r="M489" s="88">
        <v>-9.8146342999999998</v>
      </c>
      <c r="N489" s="88">
        <v>-30.19228</v>
      </c>
      <c r="O489" s="88">
        <v>-41.356400000000001</v>
      </c>
      <c r="P489" s="88">
        <v>-26.061330999999999</v>
      </c>
    </row>
    <row r="490" spans="2:16" x14ac:dyDescent="0.25">
      <c r="B490" s="88">
        <v>12606850000</v>
      </c>
      <c r="C490" s="88">
        <v>-14.762528</v>
      </c>
      <c r="D490" s="88">
        <v>-23.942152</v>
      </c>
      <c r="E490" s="88">
        <v>-47.097651999999997</v>
      </c>
      <c r="F490" s="88">
        <v>-29.737455000000001</v>
      </c>
      <c r="L490" s="88">
        <v>12606850000</v>
      </c>
      <c r="M490" s="88">
        <v>-9.6939592000000001</v>
      </c>
      <c r="N490" s="88">
        <v>-31.817945000000002</v>
      </c>
      <c r="O490" s="88">
        <v>-42.877009999999999</v>
      </c>
      <c r="P490" s="88">
        <v>-26.725625999999998</v>
      </c>
    </row>
    <row r="491" spans="2:16" x14ac:dyDescent="0.25">
      <c r="B491" s="88">
        <v>12806800000</v>
      </c>
      <c r="C491" s="88">
        <v>-14.568009999999999</v>
      </c>
      <c r="D491" s="88">
        <v>-24.195795</v>
      </c>
      <c r="E491" s="88">
        <v>-45.960762000000003</v>
      </c>
      <c r="F491" s="88">
        <v>-31.031548999999998</v>
      </c>
      <c r="L491" s="88">
        <v>12806800000</v>
      </c>
      <c r="M491" s="88">
        <v>-9.7058648999999999</v>
      </c>
      <c r="N491" s="88">
        <v>-33.233989999999999</v>
      </c>
      <c r="O491" s="88">
        <v>-43.560665</v>
      </c>
      <c r="P491" s="88">
        <v>-27.618518999999999</v>
      </c>
    </row>
    <row r="492" spans="2:16" x14ac:dyDescent="0.25">
      <c r="B492" s="88">
        <v>13006750000</v>
      </c>
      <c r="C492" s="88">
        <v>-14.728243000000001</v>
      </c>
      <c r="D492" s="88">
        <v>-24.312956</v>
      </c>
      <c r="E492" s="88">
        <v>-44.738326999999998</v>
      </c>
      <c r="F492" s="88">
        <v>-31.272015</v>
      </c>
      <c r="L492" s="88">
        <v>13006750000</v>
      </c>
      <c r="M492" s="88">
        <v>-10.179658</v>
      </c>
      <c r="N492" s="88">
        <v>-33.682575</v>
      </c>
      <c r="O492" s="88">
        <v>-42.020381999999998</v>
      </c>
      <c r="P492" s="88">
        <v>-28.847290000000001</v>
      </c>
    </row>
    <row r="493" spans="2:16" x14ac:dyDescent="0.25">
      <c r="B493" s="88">
        <v>13206700000</v>
      </c>
      <c r="C493" s="88">
        <v>-13.428442</v>
      </c>
      <c r="D493" s="88">
        <v>-23.940742</v>
      </c>
      <c r="E493" s="88">
        <v>-44.175429999999999</v>
      </c>
      <c r="F493" s="88">
        <v>-32.796551000000001</v>
      </c>
      <c r="L493" s="88">
        <v>13206700000</v>
      </c>
      <c r="M493" s="88">
        <v>-9.5139026999999992</v>
      </c>
      <c r="N493" s="88">
        <v>-33.952572000000004</v>
      </c>
      <c r="O493" s="88">
        <v>-41.567005000000002</v>
      </c>
      <c r="P493" s="88">
        <v>-29.633652000000001</v>
      </c>
    </row>
    <row r="494" spans="2:16" x14ac:dyDescent="0.25">
      <c r="B494" s="88">
        <v>13406650000</v>
      </c>
      <c r="C494" s="88">
        <v>-11.55078</v>
      </c>
      <c r="D494" s="88">
        <v>-24.169428</v>
      </c>
      <c r="E494" s="88">
        <v>-44.824451000000003</v>
      </c>
      <c r="F494" s="88">
        <v>-34.623325000000001</v>
      </c>
      <c r="L494" s="88">
        <v>13406650000</v>
      </c>
      <c r="M494" s="88">
        <v>-8.5386886999999998</v>
      </c>
      <c r="N494" s="88">
        <v>-34.778202</v>
      </c>
      <c r="O494" s="88">
        <v>-43.034354999999998</v>
      </c>
      <c r="P494" s="88">
        <v>-29.522455000000001</v>
      </c>
    </row>
    <row r="495" spans="2:16" x14ac:dyDescent="0.25">
      <c r="B495" s="88">
        <v>13606600000</v>
      </c>
      <c r="C495" s="88">
        <v>-12.68629</v>
      </c>
      <c r="D495" s="88">
        <v>-27.028282000000001</v>
      </c>
      <c r="E495" s="88">
        <v>-47.308979000000001</v>
      </c>
      <c r="F495" s="88">
        <v>-30.928889999999999</v>
      </c>
      <c r="L495" s="88">
        <v>13606600000</v>
      </c>
      <c r="M495" s="88">
        <v>-13.32122</v>
      </c>
      <c r="N495" s="88">
        <v>-33.919238999999997</v>
      </c>
      <c r="O495" s="88">
        <v>-42.703564</v>
      </c>
      <c r="P495" s="88">
        <v>-33.946716000000002</v>
      </c>
    </row>
    <row r="496" spans="2:16" x14ac:dyDescent="0.25">
      <c r="B496" s="88">
        <v>13806550000</v>
      </c>
      <c r="C496" s="88">
        <v>-12.067095</v>
      </c>
      <c r="D496" s="88">
        <v>-27.865210999999999</v>
      </c>
      <c r="E496" s="88">
        <v>-47.334484000000003</v>
      </c>
      <c r="F496" s="88">
        <v>-31.179352000000002</v>
      </c>
      <c r="L496" s="88">
        <v>13806550000</v>
      </c>
      <c r="M496" s="88">
        <v>-13.868007</v>
      </c>
      <c r="N496" s="88">
        <v>-34.618198</v>
      </c>
      <c r="O496" s="88">
        <v>-42.464432000000002</v>
      </c>
      <c r="P496" s="88">
        <v>-35.279274000000001</v>
      </c>
    </row>
    <row r="497" spans="2:16" x14ac:dyDescent="0.25">
      <c r="B497" s="88">
        <v>14006500000</v>
      </c>
      <c r="C497" s="88">
        <v>-11.290995000000001</v>
      </c>
      <c r="D497" s="88">
        <v>-28.383329</v>
      </c>
      <c r="E497" s="88">
        <v>-45.463248999999998</v>
      </c>
      <c r="F497" s="88">
        <v>-31.228114999999999</v>
      </c>
      <c r="L497" s="88">
        <v>14006500000</v>
      </c>
      <c r="M497" s="88">
        <v>-14.571522</v>
      </c>
      <c r="N497" s="88">
        <v>-34.312430999999997</v>
      </c>
      <c r="O497" s="88">
        <v>-41.192931999999999</v>
      </c>
      <c r="P497" s="88">
        <v>-36.078484000000003</v>
      </c>
    </row>
    <row r="498" spans="2:16" x14ac:dyDescent="0.25">
      <c r="B498" s="88">
        <v>14206450000</v>
      </c>
      <c r="C498" s="88">
        <v>-10.847697999999999</v>
      </c>
      <c r="D498" s="88">
        <v>-28.959886999999998</v>
      </c>
      <c r="E498" s="88">
        <v>-44.158378999999996</v>
      </c>
      <c r="F498" s="88">
        <v>-31.316164000000001</v>
      </c>
      <c r="L498" s="88">
        <v>14206450000</v>
      </c>
      <c r="M498" s="88">
        <v>-15.261670000000001</v>
      </c>
      <c r="N498" s="88">
        <v>-34.229477000000003</v>
      </c>
      <c r="O498" s="88">
        <v>-40.962989999999998</v>
      </c>
      <c r="P498" s="88">
        <v>-35.665202999999998</v>
      </c>
    </row>
    <row r="499" spans="2:16" x14ac:dyDescent="0.25">
      <c r="B499" s="88">
        <v>14406400000</v>
      </c>
      <c r="C499" s="88">
        <v>-10.187811999999999</v>
      </c>
      <c r="D499" s="88">
        <v>-30.464703</v>
      </c>
      <c r="E499" s="88">
        <v>-43.143551000000002</v>
      </c>
      <c r="F499" s="88">
        <v>-31.048577999999999</v>
      </c>
      <c r="L499" s="88">
        <v>14406400000</v>
      </c>
      <c r="M499" s="88">
        <v>-15.710898</v>
      </c>
      <c r="N499" s="88">
        <v>-33.606833999999999</v>
      </c>
      <c r="O499" s="88">
        <v>-41.289482</v>
      </c>
      <c r="P499" s="88">
        <v>-35.650623000000003</v>
      </c>
    </row>
    <row r="500" spans="2:16" x14ac:dyDescent="0.25">
      <c r="B500" s="88">
        <v>14606350000</v>
      </c>
      <c r="C500" s="88">
        <v>-10.158064</v>
      </c>
      <c r="D500" s="88">
        <v>-33.073611999999997</v>
      </c>
      <c r="E500" s="88">
        <v>-42.868374000000003</v>
      </c>
      <c r="F500" s="88">
        <v>-31.294018000000001</v>
      </c>
      <c r="L500" s="88">
        <v>14606350000</v>
      </c>
      <c r="M500" s="88">
        <v>-16.353693</v>
      </c>
      <c r="N500" s="88">
        <v>-33.147635999999999</v>
      </c>
      <c r="O500" s="88">
        <v>-42.041564999999999</v>
      </c>
      <c r="P500" s="88">
        <v>-34.529876999999999</v>
      </c>
    </row>
    <row r="501" spans="2:16" x14ac:dyDescent="0.25">
      <c r="B501" s="88">
        <v>14806300000</v>
      </c>
      <c r="C501" s="88">
        <v>-9.7602148</v>
      </c>
      <c r="D501" s="88">
        <v>-35.729992000000003</v>
      </c>
      <c r="E501" s="88">
        <v>-42.599750999999998</v>
      </c>
      <c r="F501" s="88">
        <v>-31.080560999999999</v>
      </c>
      <c r="L501" s="88">
        <v>14806300000</v>
      </c>
      <c r="M501" s="88">
        <v>-16.791305999999999</v>
      </c>
      <c r="N501" s="88">
        <v>-33.563679</v>
      </c>
      <c r="O501" s="88">
        <v>-42.631507999999997</v>
      </c>
      <c r="P501" s="88">
        <v>-33.962555000000002</v>
      </c>
    </row>
    <row r="502" spans="2:16" x14ac:dyDescent="0.25">
      <c r="B502" s="88">
        <v>15006250000</v>
      </c>
      <c r="C502" s="88">
        <v>-9.4334450000000007</v>
      </c>
      <c r="D502" s="88">
        <v>-33.571705000000001</v>
      </c>
      <c r="E502" s="88">
        <v>-41.887867</v>
      </c>
      <c r="F502" s="88">
        <v>-30.725477000000001</v>
      </c>
      <c r="L502" s="88">
        <v>15006250000</v>
      </c>
      <c r="M502" s="88">
        <v>-17.24465</v>
      </c>
      <c r="N502" s="88">
        <v>-35.318553999999999</v>
      </c>
      <c r="O502" s="88">
        <v>-43.289847999999999</v>
      </c>
      <c r="P502" s="88">
        <v>-33.887729999999998</v>
      </c>
    </row>
    <row r="503" spans="2:16" x14ac:dyDescent="0.25">
      <c r="B503" s="88">
        <v>15206200000</v>
      </c>
      <c r="C503" s="88">
        <v>-9.1222305000000006</v>
      </c>
      <c r="D503" s="88">
        <v>-31.564433999999999</v>
      </c>
      <c r="E503" s="88">
        <v>-40.821570999999999</v>
      </c>
      <c r="F503" s="88">
        <v>-30.040371</v>
      </c>
      <c r="L503" s="88">
        <v>15206200000</v>
      </c>
      <c r="M503" s="88">
        <v>-17.252089999999999</v>
      </c>
      <c r="N503" s="88">
        <v>-34.915782999999998</v>
      </c>
      <c r="O503" s="88">
        <v>-43.554645999999998</v>
      </c>
      <c r="P503" s="88">
        <v>-33.584454000000001</v>
      </c>
    </row>
    <row r="504" spans="2:16" x14ac:dyDescent="0.25">
      <c r="B504" s="88">
        <v>15406150000</v>
      </c>
      <c r="C504" s="88">
        <v>-8.8539867000000001</v>
      </c>
      <c r="D504" s="88">
        <v>-29.735548000000001</v>
      </c>
      <c r="E504" s="88">
        <v>-40.080105000000003</v>
      </c>
      <c r="F504" s="88">
        <v>-29.205808999999999</v>
      </c>
      <c r="L504" s="88">
        <v>15406150000</v>
      </c>
      <c r="M504" s="88">
        <v>-17.251667000000001</v>
      </c>
      <c r="N504" s="88">
        <v>-34.942565999999999</v>
      </c>
      <c r="O504" s="88">
        <v>-44.112285999999997</v>
      </c>
      <c r="P504" s="88">
        <v>-32.682751000000003</v>
      </c>
    </row>
    <row r="505" spans="2:16" x14ac:dyDescent="0.25">
      <c r="B505" s="88">
        <v>15606100000</v>
      </c>
      <c r="C505" s="88">
        <v>-8.7829609000000008</v>
      </c>
      <c r="D505" s="88">
        <v>-28.657557000000001</v>
      </c>
      <c r="E505" s="88">
        <v>-39.795119999999997</v>
      </c>
      <c r="F505" s="88">
        <v>-28.972559</v>
      </c>
      <c r="L505" s="88">
        <v>15606100000</v>
      </c>
      <c r="M505" s="88">
        <v>-17.216259000000001</v>
      </c>
      <c r="N505" s="88">
        <v>-34.150772000000003</v>
      </c>
      <c r="O505" s="88">
        <v>-44.432743000000002</v>
      </c>
      <c r="P505" s="88">
        <v>-32.102347999999999</v>
      </c>
    </row>
    <row r="506" spans="2:16" x14ac:dyDescent="0.25">
      <c r="B506" s="88">
        <v>15806050000</v>
      </c>
      <c r="C506" s="88">
        <v>-8.7036572000000003</v>
      </c>
      <c r="D506" s="88">
        <v>-26.659948</v>
      </c>
      <c r="E506" s="88">
        <v>-39.261142999999997</v>
      </c>
      <c r="F506" s="88">
        <v>-28.968895</v>
      </c>
      <c r="L506" s="88">
        <v>15806050000</v>
      </c>
      <c r="M506" s="88">
        <v>-17.346174000000001</v>
      </c>
      <c r="N506" s="88">
        <v>-33.833095999999998</v>
      </c>
      <c r="O506" s="88">
        <v>-44.948818000000003</v>
      </c>
      <c r="P506" s="88">
        <v>-31.237929999999999</v>
      </c>
    </row>
    <row r="507" spans="2:16" x14ac:dyDescent="0.25">
      <c r="B507" s="88">
        <v>16006000000</v>
      </c>
      <c r="C507" s="88">
        <v>-8.6302909999999997</v>
      </c>
      <c r="D507" s="88">
        <v>-26.390571999999999</v>
      </c>
      <c r="E507" s="88">
        <v>-38.737110000000001</v>
      </c>
      <c r="F507" s="88">
        <v>-28.027422000000001</v>
      </c>
      <c r="L507" s="88">
        <v>16006000000</v>
      </c>
      <c r="M507" s="88">
        <v>-16.835408999999999</v>
      </c>
      <c r="N507" s="88">
        <v>-33.046126999999998</v>
      </c>
      <c r="O507" s="88">
        <v>-44.956623</v>
      </c>
      <c r="P507" s="88">
        <v>-30.319742000000002</v>
      </c>
    </row>
    <row r="508" spans="2:16" x14ac:dyDescent="0.25">
      <c r="B508" s="88">
        <v>16205950000</v>
      </c>
      <c r="C508" s="88">
        <v>-8.6193933000000005</v>
      </c>
      <c r="D508" s="88">
        <v>-24.502316</v>
      </c>
      <c r="E508" s="88">
        <v>-37.615692000000003</v>
      </c>
      <c r="F508" s="88">
        <v>-27.578133000000001</v>
      </c>
      <c r="L508" s="88">
        <v>16205950000</v>
      </c>
      <c r="M508" s="88">
        <v>-16.688811999999999</v>
      </c>
      <c r="N508" s="88">
        <v>-32.806224999999998</v>
      </c>
      <c r="O508" s="88">
        <v>-45.514400000000002</v>
      </c>
      <c r="P508" s="88">
        <v>-29.502873999999998</v>
      </c>
    </row>
    <row r="509" spans="2:16" x14ac:dyDescent="0.25">
      <c r="B509" s="88">
        <v>16405900000</v>
      </c>
      <c r="C509" s="88">
        <v>-8.7808980999999999</v>
      </c>
      <c r="D509" s="88">
        <v>-24.540427999999999</v>
      </c>
      <c r="E509" s="88">
        <v>-37.811999999999998</v>
      </c>
      <c r="F509" s="88">
        <v>-27.080908000000001</v>
      </c>
      <c r="L509" s="88">
        <v>16405900000</v>
      </c>
      <c r="M509" s="88">
        <v>-16.894756000000001</v>
      </c>
      <c r="N509" s="88">
        <v>-32.055526999999998</v>
      </c>
      <c r="O509" s="88">
        <v>-45.651859000000002</v>
      </c>
      <c r="P509" s="88">
        <v>-28.861553000000001</v>
      </c>
    </row>
    <row r="510" spans="2:16" x14ac:dyDescent="0.25">
      <c r="B510" s="88">
        <v>16605850000</v>
      </c>
      <c r="C510" s="88">
        <v>-8.9821205000000006</v>
      </c>
      <c r="D510" s="88">
        <v>-23.968413999999999</v>
      </c>
      <c r="E510" s="88">
        <v>-37.852535000000003</v>
      </c>
      <c r="F510" s="88">
        <v>-26.535934000000001</v>
      </c>
      <c r="L510" s="88">
        <v>16605850000</v>
      </c>
      <c r="M510" s="88">
        <v>-17.310767999999999</v>
      </c>
      <c r="N510" s="88">
        <v>-31.243803</v>
      </c>
      <c r="O510" s="88">
        <v>-45.739998</v>
      </c>
      <c r="P510" s="88">
        <v>-27.960028000000001</v>
      </c>
    </row>
    <row r="511" spans="2:16" x14ac:dyDescent="0.25">
      <c r="B511" s="88">
        <v>16805800000</v>
      </c>
      <c r="C511" s="88">
        <v>-8.9385861999999996</v>
      </c>
      <c r="D511" s="88">
        <v>-23.412378</v>
      </c>
      <c r="E511" s="88">
        <v>-37.623851999999999</v>
      </c>
      <c r="F511" s="88">
        <v>-26.929638000000001</v>
      </c>
      <c r="L511" s="88">
        <v>16805800000</v>
      </c>
      <c r="M511" s="88">
        <v>-17.89883</v>
      </c>
      <c r="N511" s="88">
        <v>-30.813151999999999</v>
      </c>
      <c r="O511" s="88">
        <v>-45.825302000000001</v>
      </c>
      <c r="P511" s="88">
        <v>-27.533736999999999</v>
      </c>
    </row>
    <row r="512" spans="2:16" x14ac:dyDescent="0.25">
      <c r="B512" s="88">
        <v>17005750000</v>
      </c>
      <c r="C512" s="88">
        <v>-8.7270793999999992</v>
      </c>
      <c r="D512" s="88">
        <v>-22.715682999999999</v>
      </c>
      <c r="E512" s="88">
        <v>-37.618408000000002</v>
      </c>
      <c r="F512" s="88">
        <v>-26.778867999999999</v>
      </c>
      <c r="L512" s="88">
        <v>17005750000</v>
      </c>
      <c r="M512" s="88">
        <v>-17.500693999999999</v>
      </c>
      <c r="N512" s="88">
        <v>-29.948187000000001</v>
      </c>
      <c r="O512" s="88">
        <v>-45.829780999999997</v>
      </c>
      <c r="P512" s="88">
        <v>-26.939404</v>
      </c>
    </row>
    <row r="513" spans="2:16" x14ac:dyDescent="0.25">
      <c r="B513" s="88">
        <v>17205700000</v>
      </c>
      <c r="C513" s="88">
        <v>-8.6305417999999996</v>
      </c>
      <c r="D513" s="88">
        <v>-22.207885999999998</v>
      </c>
      <c r="E513" s="88">
        <v>-37.480544999999999</v>
      </c>
      <c r="F513" s="88">
        <v>-26.507277999999999</v>
      </c>
      <c r="L513" s="88">
        <v>17205700000</v>
      </c>
      <c r="M513" s="88">
        <v>-17.125689999999999</v>
      </c>
      <c r="N513" s="88">
        <v>-29.230119999999999</v>
      </c>
      <c r="O513" s="88">
        <v>-46.127018</v>
      </c>
      <c r="P513" s="88">
        <v>-26.470568</v>
      </c>
    </row>
    <row r="514" spans="2:16" x14ac:dyDescent="0.25">
      <c r="B514" s="88">
        <v>17405650000</v>
      </c>
      <c r="C514" s="88">
        <v>-8.5686959999999992</v>
      </c>
      <c r="D514" s="88">
        <v>-22.027628</v>
      </c>
      <c r="E514" s="88">
        <v>-37.481910999999997</v>
      </c>
      <c r="F514" s="88">
        <v>-26.130915000000002</v>
      </c>
      <c r="L514" s="88">
        <v>17405650000</v>
      </c>
      <c r="M514" s="88">
        <v>-16.825303999999999</v>
      </c>
      <c r="N514" s="88">
        <v>-28.427613999999998</v>
      </c>
      <c r="O514" s="88">
        <v>-46.173102999999998</v>
      </c>
      <c r="P514" s="88">
        <v>-25.991520000000001</v>
      </c>
    </row>
    <row r="515" spans="2:16" x14ac:dyDescent="0.25">
      <c r="B515" s="88">
        <v>17605600000</v>
      </c>
      <c r="C515" s="88">
        <v>-8.6181602000000002</v>
      </c>
      <c r="D515" s="88">
        <v>-21.402258</v>
      </c>
      <c r="E515" s="88">
        <v>-36.849113000000003</v>
      </c>
      <c r="F515" s="88">
        <v>-25.763428000000001</v>
      </c>
      <c r="L515" s="88">
        <v>17605600000</v>
      </c>
      <c r="M515" s="88">
        <v>-16.677769000000001</v>
      </c>
      <c r="N515" s="88">
        <v>-27.818695000000002</v>
      </c>
      <c r="O515" s="88">
        <v>-46.187427999999997</v>
      </c>
      <c r="P515" s="88">
        <v>-25.616306000000002</v>
      </c>
    </row>
    <row r="516" spans="2:16" x14ac:dyDescent="0.25">
      <c r="B516" s="88">
        <v>17805550000</v>
      </c>
      <c r="C516" s="88">
        <v>-9.3088616999999996</v>
      </c>
      <c r="D516" s="88">
        <v>-21.250536</v>
      </c>
      <c r="E516" s="88">
        <v>-36.385021000000002</v>
      </c>
      <c r="F516" s="88">
        <v>-25.043863000000002</v>
      </c>
      <c r="L516" s="88">
        <v>17805550000</v>
      </c>
      <c r="M516" s="88">
        <v>-16.695719</v>
      </c>
      <c r="N516" s="88">
        <v>-26.886986</v>
      </c>
      <c r="O516" s="88">
        <v>-45.712975</v>
      </c>
      <c r="P516" s="88">
        <v>-25.378094000000001</v>
      </c>
    </row>
    <row r="517" spans="2:16" x14ac:dyDescent="0.25">
      <c r="B517" s="88">
        <v>18005500000</v>
      </c>
      <c r="C517" s="88">
        <v>-9.9436522000000007</v>
      </c>
      <c r="D517" s="88">
        <v>-20.749721999999998</v>
      </c>
      <c r="E517" s="88">
        <v>-35.598880999999999</v>
      </c>
      <c r="F517" s="88">
        <v>-24.54476</v>
      </c>
      <c r="L517" s="88">
        <v>18005500000</v>
      </c>
      <c r="M517" s="88">
        <v>-16.797514</v>
      </c>
      <c r="N517" s="88">
        <v>-26.392872000000001</v>
      </c>
      <c r="O517" s="88">
        <v>-45.451996000000001</v>
      </c>
      <c r="P517" s="88">
        <v>-25.045608999999999</v>
      </c>
    </row>
    <row r="518" spans="2:16" x14ac:dyDescent="0.25">
      <c r="B518" s="88">
        <v>18205450000</v>
      </c>
      <c r="C518" s="88">
        <v>-9.5498314000000004</v>
      </c>
      <c r="D518" s="88">
        <v>-20.650366000000002</v>
      </c>
      <c r="E518" s="88">
        <v>-35.794544000000002</v>
      </c>
      <c r="F518" s="88">
        <v>-24.441928999999998</v>
      </c>
      <c r="L518" s="88">
        <v>18205450000</v>
      </c>
      <c r="M518" s="88">
        <v>-16.685879</v>
      </c>
      <c r="N518" s="88">
        <v>-25.694956000000001</v>
      </c>
      <c r="O518" s="88">
        <v>-44.765335</v>
      </c>
      <c r="P518" s="88">
        <v>-24.590827999999998</v>
      </c>
    </row>
    <row r="519" spans="2:16" x14ac:dyDescent="0.25">
      <c r="B519" s="88">
        <v>18405400000</v>
      </c>
      <c r="C519" s="88">
        <v>-9.8506985</v>
      </c>
      <c r="D519" s="88">
        <v>-20.75403</v>
      </c>
      <c r="E519" s="88">
        <v>-35.861812999999998</v>
      </c>
      <c r="F519" s="88">
        <v>-24.077279999999998</v>
      </c>
      <c r="L519" s="88">
        <v>18405400000</v>
      </c>
      <c r="M519" s="88">
        <v>-16.669882000000001</v>
      </c>
      <c r="N519" s="88">
        <v>-24.943092</v>
      </c>
      <c r="O519" s="88">
        <v>-44.451129999999999</v>
      </c>
      <c r="P519" s="88">
        <v>-24.239082</v>
      </c>
    </row>
    <row r="520" spans="2:16" x14ac:dyDescent="0.25">
      <c r="B520" s="88">
        <v>18605350000</v>
      </c>
      <c r="C520" s="88">
        <v>-10.151426000000001</v>
      </c>
      <c r="D520" s="88">
        <v>-20.697882</v>
      </c>
      <c r="E520" s="88">
        <v>-35.693916000000002</v>
      </c>
      <c r="F520" s="88">
        <v>-23.745557999999999</v>
      </c>
      <c r="L520" s="88">
        <v>18605350000</v>
      </c>
      <c r="M520" s="88">
        <v>-16.332567000000001</v>
      </c>
      <c r="N520" s="88">
        <v>-24.331104</v>
      </c>
      <c r="O520" s="88">
        <v>-44.048484999999999</v>
      </c>
      <c r="P520" s="88">
        <v>-23.928906999999999</v>
      </c>
    </row>
    <row r="521" spans="2:16" x14ac:dyDescent="0.25">
      <c r="B521" s="88">
        <v>18805300000</v>
      </c>
      <c r="C521" s="88">
        <v>-9.8941469000000009</v>
      </c>
      <c r="D521" s="88">
        <v>-20.7425</v>
      </c>
      <c r="E521" s="88">
        <v>-35.563118000000003</v>
      </c>
      <c r="F521" s="88">
        <v>-23.479191</v>
      </c>
      <c r="L521" s="88">
        <v>18805300000</v>
      </c>
      <c r="M521" s="88">
        <v>-15.414536999999999</v>
      </c>
      <c r="N521" s="88">
        <v>-23.714379999999998</v>
      </c>
      <c r="O521" s="88">
        <v>-43.015487999999998</v>
      </c>
      <c r="P521" s="88">
        <v>-23.559705999999998</v>
      </c>
    </row>
    <row r="522" spans="2:16" x14ac:dyDescent="0.25">
      <c r="B522" s="88">
        <v>19005250000</v>
      </c>
      <c r="C522" s="88">
        <v>-12.254111999999999</v>
      </c>
      <c r="D522" s="88">
        <v>-20.773985</v>
      </c>
      <c r="E522" s="88">
        <v>-35.031680999999999</v>
      </c>
      <c r="F522" s="88">
        <v>-22.701941000000001</v>
      </c>
      <c r="L522" s="88">
        <v>19005250000</v>
      </c>
      <c r="M522" s="88">
        <v>-16.0077</v>
      </c>
      <c r="N522" s="88">
        <v>-22.977170999999998</v>
      </c>
      <c r="O522" s="88">
        <v>-42.418320000000001</v>
      </c>
      <c r="P522" s="88">
        <v>-23.301179999999999</v>
      </c>
    </row>
    <row r="523" spans="2:16" x14ac:dyDescent="0.25">
      <c r="B523" s="88">
        <v>19205200000</v>
      </c>
      <c r="C523" s="88">
        <v>-13.121142000000001</v>
      </c>
      <c r="D523" s="88">
        <v>-20.939426000000001</v>
      </c>
      <c r="E523" s="88">
        <v>-35.022002999999998</v>
      </c>
      <c r="F523" s="88">
        <v>-22.560593000000001</v>
      </c>
      <c r="L523" s="88">
        <v>19205200000</v>
      </c>
      <c r="M523" s="88">
        <v>-15.484951000000001</v>
      </c>
      <c r="N523" s="88">
        <v>-22.215150999999999</v>
      </c>
      <c r="O523" s="88">
        <v>-40.623638</v>
      </c>
      <c r="P523" s="88">
        <v>-23.216418999999998</v>
      </c>
    </row>
    <row r="524" spans="2:16" x14ac:dyDescent="0.25">
      <c r="B524" s="88">
        <v>19405150000</v>
      </c>
      <c r="C524" s="88">
        <v>-13.797203</v>
      </c>
      <c r="D524" s="88">
        <v>-20.777317</v>
      </c>
      <c r="E524" s="88">
        <v>-34.772101999999997</v>
      </c>
      <c r="F524" s="88">
        <v>-22.444965</v>
      </c>
      <c r="L524" s="88">
        <v>19405150000</v>
      </c>
      <c r="M524" s="88">
        <v>-14.911946</v>
      </c>
      <c r="N524" s="88">
        <v>-21.858108999999999</v>
      </c>
      <c r="O524" s="88">
        <v>-39.873973999999997</v>
      </c>
      <c r="P524" s="88">
        <v>-23.150822000000002</v>
      </c>
    </row>
    <row r="525" spans="2:16" x14ac:dyDescent="0.25">
      <c r="B525" s="88">
        <v>19605100000</v>
      </c>
      <c r="C525" s="88">
        <v>-14.071802999999999</v>
      </c>
      <c r="D525" s="88">
        <v>-21.127666000000001</v>
      </c>
      <c r="E525" s="88">
        <v>-35.249412999999997</v>
      </c>
      <c r="F525" s="88">
        <v>-22.302256</v>
      </c>
      <c r="L525" s="88">
        <v>19605100000</v>
      </c>
      <c r="M525" s="88">
        <v>-14.505744999999999</v>
      </c>
      <c r="N525" s="88">
        <v>-21.362392</v>
      </c>
      <c r="O525" s="88">
        <v>-40.027645</v>
      </c>
      <c r="P525" s="88">
        <v>-23.053609999999999</v>
      </c>
    </row>
    <row r="526" spans="2:16" x14ac:dyDescent="0.25">
      <c r="B526" s="88">
        <v>19805050000</v>
      </c>
      <c r="C526" s="88">
        <v>-14.49278</v>
      </c>
      <c r="D526" s="88">
        <v>-21.447541999999999</v>
      </c>
      <c r="E526" s="88">
        <v>-35.650581000000003</v>
      </c>
      <c r="F526" s="88">
        <v>-22.157494</v>
      </c>
      <c r="L526" s="88">
        <v>19805050000</v>
      </c>
      <c r="M526" s="88">
        <v>-14.140048999999999</v>
      </c>
      <c r="N526" s="88">
        <v>-20.708015</v>
      </c>
      <c r="O526" s="88">
        <v>-40.827091000000003</v>
      </c>
      <c r="P526" s="88">
        <v>-22.971682000000001</v>
      </c>
    </row>
    <row r="527" spans="2:16" x14ac:dyDescent="0.25">
      <c r="B527" s="88">
        <v>20005000000</v>
      </c>
      <c r="C527" s="88">
        <v>-14.566734</v>
      </c>
      <c r="D527" s="88">
        <v>-21.305277</v>
      </c>
      <c r="E527" s="88">
        <v>-35.753635000000003</v>
      </c>
      <c r="F527" s="88">
        <v>-21.968069</v>
      </c>
      <c r="L527" s="88">
        <v>20005000000</v>
      </c>
      <c r="M527" s="88">
        <v>-13.756898</v>
      </c>
      <c r="N527" s="88">
        <v>-20.959811999999999</v>
      </c>
      <c r="O527" s="88">
        <v>-41.146304999999998</v>
      </c>
      <c r="P527" s="88">
        <v>-22.890291000000001</v>
      </c>
    </row>
    <row r="528" spans="2:16" x14ac:dyDescent="0.25">
      <c r="B528" s="88">
        <v>20204950000</v>
      </c>
      <c r="C528" s="88">
        <v>-14.961529000000001</v>
      </c>
      <c r="D528" s="88">
        <v>-21.532243999999999</v>
      </c>
      <c r="E528" s="88">
        <v>-35.907539</v>
      </c>
      <c r="F528" s="88">
        <v>-21.883375000000001</v>
      </c>
      <c r="L528" s="88">
        <v>20204950000</v>
      </c>
      <c r="M528" s="88">
        <v>-13.520348</v>
      </c>
      <c r="N528" s="88">
        <v>-20.503337999999999</v>
      </c>
      <c r="O528" s="88">
        <v>-39.974682000000001</v>
      </c>
      <c r="P528" s="88">
        <v>-22.834790999999999</v>
      </c>
    </row>
    <row r="529" spans="2:16" x14ac:dyDescent="0.25">
      <c r="B529" s="88">
        <v>20404900000</v>
      </c>
      <c r="C529" s="88">
        <v>-15.336287</v>
      </c>
      <c r="D529" s="88">
        <v>-21.694395</v>
      </c>
      <c r="E529" s="88">
        <v>-35.962730000000001</v>
      </c>
      <c r="F529" s="88">
        <v>-21.750889000000001</v>
      </c>
      <c r="L529" s="88">
        <v>20404900000</v>
      </c>
      <c r="M529" s="88">
        <v>-13.295403</v>
      </c>
      <c r="N529" s="88">
        <v>-20.733549</v>
      </c>
      <c r="O529" s="88">
        <v>-38.977145999999998</v>
      </c>
      <c r="P529" s="88">
        <v>-22.733422999999998</v>
      </c>
    </row>
    <row r="530" spans="2:16" x14ac:dyDescent="0.25">
      <c r="B530" s="88">
        <v>20604850000</v>
      </c>
      <c r="C530" s="88">
        <v>-15.700434</v>
      </c>
      <c r="D530" s="88">
        <v>-22.158975999999999</v>
      </c>
      <c r="E530" s="88">
        <v>-35.908298000000002</v>
      </c>
      <c r="F530" s="88">
        <v>-21.717085000000001</v>
      </c>
      <c r="L530" s="88">
        <v>20604850000</v>
      </c>
      <c r="M530" s="88">
        <v>-13.116433000000001</v>
      </c>
      <c r="N530" s="88">
        <v>-20.274303</v>
      </c>
      <c r="O530" s="88">
        <v>-37.762797999999997</v>
      </c>
      <c r="P530" s="88">
        <v>-22.680987999999999</v>
      </c>
    </row>
    <row r="531" spans="2:16" x14ac:dyDescent="0.25">
      <c r="B531" s="88">
        <v>20804800000</v>
      </c>
      <c r="C531" s="88">
        <v>-14.913926999999999</v>
      </c>
      <c r="D531" s="88">
        <v>-22.215675000000001</v>
      </c>
      <c r="E531" s="88">
        <v>-35.535637000000001</v>
      </c>
      <c r="F531" s="88">
        <v>-21.645256</v>
      </c>
      <c r="L531" s="88">
        <v>20804800000</v>
      </c>
      <c r="M531" s="88">
        <v>-12.93174</v>
      </c>
      <c r="N531" s="88">
        <v>-20.619299000000002</v>
      </c>
      <c r="O531" s="88">
        <v>-37.344509000000002</v>
      </c>
      <c r="P531" s="88">
        <v>-22.712439</v>
      </c>
    </row>
    <row r="532" spans="2:16" x14ac:dyDescent="0.25">
      <c r="B532" s="88">
        <v>21004750000</v>
      </c>
      <c r="C532" s="88">
        <v>-14.036338000000001</v>
      </c>
      <c r="D532" s="88">
        <v>-22.959627000000001</v>
      </c>
      <c r="E532" s="88">
        <v>-35.584091000000001</v>
      </c>
      <c r="F532" s="88">
        <v>-21.545769</v>
      </c>
      <c r="L532" s="88">
        <v>21004750000</v>
      </c>
      <c r="M532" s="88">
        <v>-12.403446000000001</v>
      </c>
      <c r="N532" s="88">
        <v>-20.377791999999999</v>
      </c>
      <c r="O532" s="88">
        <v>-37.582568999999999</v>
      </c>
      <c r="P532" s="88">
        <v>-22.796047000000002</v>
      </c>
    </row>
    <row r="533" spans="2:16" x14ac:dyDescent="0.25">
      <c r="B533" s="88">
        <v>21204700000</v>
      </c>
      <c r="C533" s="88">
        <v>-14.469255</v>
      </c>
      <c r="D533" s="88">
        <v>-23.100176000000001</v>
      </c>
      <c r="E533" s="88">
        <v>-36.018154000000003</v>
      </c>
      <c r="F533" s="88">
        <v>-21.687360999999999</v>
      </c>
      <c r="L533" s="88">
        <v>21204700000</v>
      </c>
      <c r="M533" s="88">
        <v>-12.474936</v>
      </c>
      <c r="N533" s="88">
        <v>-20.675566</v>
      </c>
      <c r="O533" s="88">
        <v>-37.936622999999997</v>
      </c>
      <c r="P533" s="88">
        <v>-22.824593</v>
      </c>
    </row>
    <row r="534" spans="2:16" x14ac:dyDescent="0.25">
      <c r="B534" s="88">
        <v>21404650000</v>
      </c>
      <c r="C534" s="88">
        <v>-15.12847</v>
      </c>
      <c r="D534" s="88">
        <v>-23.897445999999999</v>
      </c>
      <c r="E534" s="88">
        <v>-36.428702999999999</v>
      </c>
      <c r="F534" s="88">
        <v>-21.858629000000001</v>
      </c>
      <c r="L534" s="88">
        <v>21404650000</v>
      </c>
      <c r="M534" s="88">
        <v>-12.350569999999999</v>
      </c>
      <c r="N534" s="88">
        <v>-20.727817999999999</v>
      </c>
      <c r="O534" s="88">
        <v>-37.513195000000003</v>
      </c>
      <c r="P534" s="88">
        <v>-22.982105000000001</v>
      </c>
    </row>
    <row r="535" spans="2:16" x14ac:dyDescent="0.25">
      <c r="B535" s="88">
        <v>21604600000</v>
      </c>
      <c r="C535" s="88">
        <v>-15.394971</v>
      </c>
      <c r="D535" s="88">
        <v>-24.347542000000001</v>
      </c>
      <c r="E535" s="88">
        <v>-36.470993</v>
      </c>
      <c r="F535" s="88">
        <v>-21.993641</v>
      </c>
      <c r="L535" s="88">
        <v>21604600000</v>
      </c>
      <c r="M535" s="88">
        <v>-12.080140999999999</v>
      </c>
      <c r="N535" s="88">
        <v>-21.086969</v>
      </c>
      <c r="O535" s="88">
        <v>-36.871887000000001</v>
      </c>
      <c r="P535" s="88">
        <v>-23.335626999999999</v>
      </c>
    </row>
    <row r="536" spans="2:16" x14ac:dyDescent="0.25">
      <c r="B536" s="88">
        <v>21804550000</v>
      </c>
      <c r="C536" s="88">
        <v>-15.327177000000001</v>
      </c>
      <c r="D536" s="88">
        <v>-25.590264999999999</v>
      </c>
      <c r="E536" s="88">
        <v>-36.756957999999997</v>
      </c>
      <c r="F536" s="88">
        <v>-21.913103</v>
      </c>
      <c r="L536" s="88">
        <v>21804550000</v>
      </c>
      <c r="M536" s="88">
        <v>-11.851165</v>
      </c>
      <c r="N536" s="88">
        <v>-21.033718</v>
      </c>
      <c r="O536" s="88">
        <v>-35.882590999999998</v>
      </c>
      <c r="P536" s="88">
        <v>-23.809899999999999</v>
      </c>
    </row>
    <row r="537" spans="2:16" x14ac:dyDescent="0.25">
      <c r="B537" s="88">
        <v>22004500000</v>
      </c>
      <c r="C537" s="88">
        <v>-14.77159</v>
      </c>
      <c r="D537" s="88">
        <v>-26.327593</v>
      </c>
      <c r="E537" s="88">
        <v>-36.640686000000002</v>
      </c>
      <c r="F537" s="88">
        <v>-21.429863000000001</v>
      </c>
      <c r="L537" s="88">
        <v>22004500000</v>
      </c>
      <c r="M537" s="88">
        <v>-11.754607</v>
      </c>
      <c r="N537" s="88">
        <v>-20.881224</v>
      </c>
      <c r="O537" s="88">
        <v>-34.889153</v>
      </c>
      <c r="P537" s="88">
        <v>-24.498987</v>
      </c>
    </row>
    <row r="538" spans="2:16" x14ac:dyDescent="0.25">
      <c r="B538" s="88">
        <v>22204450000</v>
      </c>
      <c r="C538" s="88">
        <v>-14.300394000000001</v>
      </c>
      <c r="D538" s="88">
        <v>-27.907973999999999</v>
      </c>
      <c r="E538" s="88">
        <v>-36.68121</v>
      </c>
      <c r="F538" s="88">
        <v>-20.403852000000001</v>
      </c>
      <c r="L538" s="88">
        <v>22204450000</v>
      </c>
      <c r="M538" s="88">
        <v>-11.173178</v>
      </c>
      <c r="N538" s="88">
        <v>-19.705765</v>
      </c>
      <c r="O538" s="88">
        <v>-33.875312999999998</v>
      </c>
      <c r="P538" s="88">
        <v>-25.735249</v>
      </c>
    </row>
    <row r="539" spans="2:16" x14ac:dyDescent="0.25">
      <c r="B539" s="88">
        <v>22404400000</v>
      </c>
      <c r="C539" s="88">
        <v>-13.091476999999999</v>
      </c>
      <c r="D539" s="88">
        <v>-29.641289</v>
      </c>
      <c r="E539" s="88">
        <v>-35.926693</v>
      </c>
      <c r="F539" s="88">
        <v>-18.86224</v>
      </c>
      <c r="L539" s="88">
        <v>22404400000</v>
      </c>
      <c r="M539" s="88">
        <v>-10.499426</v>
      </c>
      <c r="N539" s="88">
        <v>-18.165452999999999</v>
      </c>
      <c r="O539" s="88">
        <v>-33.166325000000001</v>
      </c>
      <c r="P539" s="88">
        <v>-27.441009999999999</v>
      </c>
    </row>
    <row r="540" spans="2:16" x14ac:dyDescent="0.25">
      <c r="B540" s="88">
        <v>22604350000</v>
      </c>
      <c r="C540" s="88">
        <v>-11.731992999999999</v>
      </c>
      <c r="D540" s="88">
        <v>-32.438231999999999</v>
      </c>
      <c r="E540" s="88">
        <v>-35.065658999999997</v>
      </c>
      <c r="F540" s="88">
        <v>-17.013985000000002</v>
      </c>
      <c r="L540" s="88">
        <v>22604350000</v>
      </c>
      <c r="M540" s="88">
        <v>-9.3618994000000004</v>
      </c>
      <c r="N540" s="88">
        <v>-16.041554999999999</v>
      </c>
      <c r="O540" s="88">
        <v>-32.603912000000001</v>
      </c>
      <c r="P540" s="88">
        <v>-29.368727</v>
      </c>
    </row>
    <row r="541" spans="2:16" x14ac:dyDescent="0.25">
      <c r="B541" s="88">
        <v>22804300000</v>
      </c>
      <c r="C541" s="88">
        <v>-10.931149</v>
      </c>
      <c r="D541" s="88">
        <v>-35.156624000000001</v>
      </c>
      <c r="E541" s="88">
        <v>-34.301879999999997</v>
      </c>
      <c r="F541" s="88">
        <v>-15.351563000000001</v>
      </c>
      <c r="L541" s="88">
        <v>22804300000</v>
      </c>
      <c r="M541" s="88">
        <v>-9.3682718000000005</v>
      </c>
      <c r="N541" s="88">
        <v>-14.563810999999999</v>
      </c>
      <c r="O541" s="88">
        <v>-31.969885000000001</v>
      </c>
      <c r="P541" s="88">
        <v>-28.641242999999999</v>
      </c>
    </row>
    <row r="542" spans="2:16" x14ac:dyDescent="0.25">
      <c r="B542" s="88">
        <v>23004250000</v>
      </c>
      <c r="C542" s="88">
        <v>-9.6328925999999999</v>
      </c>
      <c r="D542" s="88">
        <v>-35.838711000000004</v>
      </c>
      <c r="E542" s="88">
        <v>-33.949921000000003</v>
      </c>
      <c r="F542" s="88">
        <v>-13.956384999999999</v>
      </c>
      <c r="L542" s="88">
        <v>23004250000</v>
      </c>
      <c r="M542" s="88">
        <v>-8.0946359999999995</v>
      </c>
      <c r="N542" s="88">
        <v>-13.063878000000001</v>
      </c>
      <c r="O542" s="88">
        <v>-32.034560999999997</v>
      </c>
      <c r="P542" s="88">
        <v>-27.328028</v>
      </c>
    </row>
    <row r="543" spans="2:16" x14ac:dyDescent="0.25">
      <c r="B543" s="88">
        <v>23204200000</v>
      </c>
      <c r="C543" s="88">
        <v>-9.4642239000000004</v>
      </c>
      <c r="D543" s="88">
        <v>-33.229472999999999</v>
      </c>
      <c r="E543" s="88">
        <v>-34.158645999999997</v>
      </c>
      <c r="F543" s="88">
        <v>-13.363379</v>
      </c>
      <c r="L543" s="88">
        <v>23204200000</v>
      </c>
      <c r="M543" s="88">
        <v>-8.9990883000000004</v>
      </c>
      <c r="N543" s="88">
        <v>-12.533509</v>
      </c>
      <c r="O543" s="88">
        <v>-31.874853000000002</v>
      </c>
      <c r="P543" s="88">
        <v>-24.330227000000001</v>
      </c>
    </row>
    <row r="544" spans="2:16" x14ac:dyDescent="0.25">
      <c r="B544" s="88">
        <v>23404150000</v>
      </c>
      <c r="C544" s="88">
        <v>-8.8686991000000006</v>
      </c>
      <c r="D544" s="88">
        <v>-30.960934000000002</v>
      </c>
      <c r="E544" s="88">
        <v>-35.004832999999998</v>
      </c>
      <c r="F544" s="88">
        <v>-13.099543000000001</v>
      </c>
      <c r="L544" s="88">
        <v>23404150000</v>
      </c>
      <c r="M544" s="88">
        <v>-8.9806661999999999</v>
      </c>
      <c r="N544" s="88">
        <v>-12.148315999999999</v>
      </c>
      <c r="O544" s="88">
        <v>-32.163947999999998</v>
      </c>
      <c r="P544" s="88">
        <v>-22.640999000000001</v>
      </c>
    </row>
    <row r="545" spans="2:16" x14ac:dyDescent="0.25">
      <c r="B545" s="88">
        <v>23604100000</v>
      </c>
      <c r="C545" s="88">
        <v>-8.3559484000000008</v>
      </c>
      <c r="D545" s="88">
        <v>-29.195135000000001</v>
      </c>
      <c r="E545" s="88">
        <v>-35.346522999999998</v>
      </c>
      <c r="F545" s="88">
        <v>-13.155287</v>
      </c>
      <c r="L545" s="88">
        <v>23604100000</v>
      </c>
      <c r="M545" s="88">
        <v>-9.1359282000000004</v>
      </c>
      <c r="N545" s="88">
        <v>-12.241754999999999</v>
      </c>
      <c r="O545" s="88">
        <v>-32.547642000000003</v>
      </c>
      <c r="P545" s="88">
        <v>-21.407799000000001</v>
      </c>
    </row>
    <row r="546" spans="2:16" x14ac:dyDescent="0.25">
      <c r="B546" s="88">
        <v>23804050000</v>
      </c>
      <c r="C546" s="88">
        <v>-7.5913915999999997</v>
      </c>
      <c r="D546" s="88">
        <v>-27.995011999999999</v>
      </c>
      <c r="E546" s="88">
        <v>-35.629074000000003</v>
      </c>
      <c r="F546" s="88">
        <v>-13.255178000000001</v>
      </c>
      <c r="L546" s="88">
        <v>23804050000</v>
      </c>
      <c r="M546" s="88">
        <v>-8.9271630999999996</v>
      </c>
      <c r="N546" s="88">
        <v>-12.337279000000001</v>
      </c>
      <c r="O546" s="88">
        <v>-32.819935000000001</v>
      </c>
      <c r="P546" s="88">
        <v>-20.763660000000002</v>
      </c>
    </row>
    <row r="547" spans="2:16" x14ac:dyDescent="0.25">
      <c r="B547" s="88">
        <v>24004000000</v>
      </c>
      <c r="C547" s="88">
        <v>-7.0340176000000003</v>
      </c>
      <c r="D547" s="88">
        <v>-26.843626</v>
      </c>
      <c r="E547" s="88">
        <v>-35.490214999999999</v>
      </c>
      <c r="F547" s="88">
        <v>-13.518368000000001</v>
      </c>
      <c r="L547" s="88">
        <v>24004000000</v>
      </c>
      <c r="M547" s="88">
        <v>-9.3555164000000008</v>
      </c>
      <c r="N547" s="88">
        <v>-12.728384999999999</v>
      </c>
      <c r="O547" s="88">
        <v>-32.930934999999998</v>
      </c>
      <c r="P547" s="88">
        <v>-19.989381999999999</v>
      </c>
    </row>
    <row r="548" spans="2:16" x14ac:dyDescent="0.25">
      <c r="B548" s="88">
        <v>24203950000</v>
      </c>
      <c r="C548" s="88">
        <v>-6.7583485000000003</v>
      </c>
      <c r="D548" s="88">
        <v>-26.365389</v>
      </c>
      <c r="E548" s="88">
        <v>-36.723090999999997</v>
      </c>
      <c r="F548" s="88">
        <v>-13.924469</v>
      </c>
      <c r="L548" s="88">
        <v>24203950000</v>
      </c>
      <c r="M548" s="88">
        <v>-9.8463583000000003</v>
      </c>
      <c r="N548" s="88">
        <v>-13.032717</v>
      </c>
      <c r="O548" s="88">
        <v>-32.816932999999999</v>
      </c>
      <c r="P548" s="88">
        <v>-19.350777000000001</v>
      </c>
    </row>
    <row r="549" spans="2:16" x14ac:dyDescent="0.25">
      <c r="B549" s="88">
        <v>24403900000</v>
      </c>
      <c r="C549" s="88">
        <v>-6.10886</v>
      </c>
      <c r="D549" s="88">
        <v>-25.034489000000001</v>
      </c>
      <c r="E549" s="88">
        <v>-36.304774999999999</v>
      </c>
      <c r="F549" s="88">
        <v>-14.149348</v>
      </c>
      <c r="L549" s="88">
        <v>24403900000</v>
      </c>
      <c r="M549" s="88">
        <v>-9.6445713000000008</v>
      </c>
      <c r="N549" s="88">
        <v>-13.350099</v>
      </c>
      <c r="O549" s="88">
        <v>-32.968162999999997</v>
      </c>
      <c r="P549" s="88">
        <v>-19.111025000000001</v>
      </c>
    </row>
    <row r="550" spans="2:16" x14ac:dyDescent="0.25">
      <c r="B550" s="88">
        <v>24603850000</v>
      </c>
      <c r="C550" s="88">
        <v>-5.953023</v>
      </c>
      <c r="D550" s="88">
        <v>-24.887917000000002</v>
      </c>
      <c r="E550" s="88">
        <v>-37.513016</v>
      </c>
      <c r="F550" s="88">
        <v>-14.607011</v>
      </c>
      <c r="L550" s="88">
        <v>24603850000</v>
      </c>
      <c r="M550" s="88">
        <v>-10.344112000000001</v>
      </c>
      <c r="N550" s="88">
        <v>-13.809958999999999</v>
      </c>
      <c r="O550" s="88">
        <v>-32.794196999999997</v>
      </c>
      <c r="P550" s="88">
        <v>-18.583425999999999</v>
      </c>
    </row>
    <row r="551" spans="2:16" x14ac:dyDescent="0.25">
      <c r="B551" s="88">
        <v>24803800000</v>
      </c>
      <c r="C551" s="88">
        <v>-5.3198379999999998</v>
      </c>
      <c r="D551" s="88">
        <v>-23.873911</v>
      </c>
      <c r="E551" s="88">
        <v>-36.87426</v>
      </c>
      <c r="F551" s="88">
        <v>-14.823489</v>
      </c>
      <c r="L551" s="88">
        <v>24803800000</v>
      </c>
      <c r="M551" s="88">
        <v>-9.8156414000000005</v>
      </c>
      <c r="N551" s="88">
        <v>-14.249772999999999</v>
      </c>
      <c r="O551" s="88">
        <v>-32.856158999999998</v>
      </c>
      <c r="P551" s="88">
        <v>-18.552357000000001</v>
      </c>
    </row>
    <row r="552" spans="2:16" x14ac:dyDescent="0.25">
      <c r="B552" s="88">
        <v>25003750000</v>
      </c>
      <c r="C552" s="88">
        <v>-4.9728874999999997</v>
      </c>
      <c r="D552" s="88">
        <v>-23.561256</v>
      </c>
      <c r="E552" s="88">
        <v>-37.302574</v>
      </c>
      <c r="F552" s="88">
        <v>-15.198487</v>
      </c>
      <c r="L552" s="88">
        <v>25003750000</v>
      </c>
      <c r="M552" s="88">
        <v>-9.2962779999999992</v>
      </c>
      <c r="N552" s="88">
        <v>-14.708508999999999</v>
      </c>
      <c r="O552" s="88">
        <v>-32.927349</v>
      </c>
      <c r="P552" s="88">
        <v>-18.593391</v>
      </c>
    </row>
    <row r="553" spans="2:16" x14ac:dyDescent="0.25">
      <c r="B553" s="88">
        <v>25203700000</v>
      </c>
      <c r="C553" s="88">
        <v>-5.0025481999999997</v>
      </c>
      <c r="D553" s="88">
        <v>-22.694617999999998</v>
      </c>
      <c r="E553" s="88">
        <v>-36.840255999999997</v>
      </c>
      <c r="F553" s="88">
        <v>-15.664759</v>
      </c>
      <c r="L553" s="88">
        <v>25203700000</v>
      </c>
      <c r="M553" s="88">
        <v>-10.404496999999999</v>
      </c>
      <c r="N553" s="88">
        <v>-15.145296</v>
      </c>
      <c r="O553" s="88">
        <v>-32.284202999999998</v>
      </c>
      <c r="P553" s="88">
        <v>-18.050930000000001</v>
      </c>
    </row>
    <row r="554" spans="2:16" x14ac:dyDescent="0.25">
      <c r="B554" s="88">
        <v>25403650000</v>
      </c>
      <c r="C554" s="88">
        <v>-4.7942847999999998</v>
      </c>
      <c r="D554" s="88">
        <v>-22.228382</v>
      </c>
      <c r="E554" s="88">
        <v>-36.571418999999999</v>
      </c>
      <c r="F554" s="88">
        <v>-16.019093999999999</v>
      </c>
      <c r="L554" s="88">
        <v>25403650000</v>
      </c>
      <c r="M554" s="88">
        <v>-10.527028</v>
      </c>
      <c r="N554" s="88">
        <v>-15.575464</v>
      </c>
      <c r="O554" s="88">
        <v>-31.973320000000001</v>
      </c>
      <c r="P554" s="88">
        <v>-17.888642999999998</v>
      </c>
    </row>
    <row r="555" spans="2:16" x14ac:dyDescent="0.25">
      <c r="B555" s="88">
        <v>25603600000</v>
      </c>
      <c r="C555" s="88">
        <v>-4.8823632999999997</v>
      </c>
      <c r="D555" s="88">
        <v>-21.484725999999998</v>
      </c>
      <c r="E555" s="88">
        <v>-35.863582999999998</v>
      </c>
      <c r="F555" s="88">
        <v>-16.42465</v>
      </c>
      <c r="L555" s="88">
        <v>25603600000</v>
      </c>
      <c r="M555" s="88">
        <v>-11.561565</v>
      </c>
      <c r="N555" s="88">
        <v>-15.927949</v>
      </c>
      <c r="O555" s="88">
        <v>-31.222607</v>
      </c>
      <c r="P555" s="88">
        <v>-17.512072</v>
      </c>
    </row>
    <row r="556" spans="2:16" x14ac:dyDescent="0.25">
      <c r="B556" s="88">
        <v>25803550000</v>
      </c>
      <c r="C556" s="88">
        <v>-4.7148113</v>
      </c>
      <c r="D556" s="88">
        <v>-20.848993</v>
      </c>
      <c r="E556" s="88">
        <v>-35.141849999999998</v>
      </c>
      <c r="F556" s="88">
        <v>-16.786276000000001</v>
      </c>
      <c r="L556" s="88">
        <v>25803550000</v>
      </c>
      <c r="M556" s="88">
        <v>-11.918701</v>
      </c>
      <c r="N556" s="88">
        <v>-16.433346</v>
      </c>
      <c r="O556" s="88">
        <v>-30.736979000000002</v>
      </c>
      <c r="P556" s="88">
        <v>-17.349636</v>
      </c>
    </row>
    <row r="557" spans="2:16" x14ac:dyDescent="0.25">
      <c r="B557" s="88">
        <v>26003500000</v>
      </c>
      <c r="C557" s="88">
        <v>-4.4723433999999997</v>
      </c>
      <c r="D557" s="88">
        <v>-20.392828000000002</v>
      </c>
      <c r="E557" s="88">
        <v>-34.356395999999997</v>
      </c>
      <c r="F557" s="88">
        <v>-17.136841</v>
      </c>
      <c r="L557" s="88">
        <v>26003500000</v>
      </c>
      <c r="M557" s="88">
        <v>-12.155896</v>
      </c>
      <c r="N557" s="88">
        <v>-16.817322000000001</v>
      </c>
      <c r="O557" s="88">
        <v>-29.993501999999999</v>
      </c>
      <c r="P557" s="88">
        <v>-17.201125999999999</v>
      </c>
    </row>
    <row r="558" spans="2:16" x14ac:dyDescent="0.25">
      <c r="B558" s="88">
        <v>26203450000</v>
      </c>
      <c r="C558" s="88">
        <v>-4.1832637999999998</v>
      </c>
      <c r="D558" s="88">
        <v>-19.710550000000001</v>
      </c>
      <c r="E558" s="88">
        <v>-33.112533999999997</v>
      </c>
      <c r="F558" s="88">
        <v>-17.511631000000001</v>
      </c>
      <c r="L558" s="88">
        <v>26203450000</v>
      </c>
      <c r="M558" s="88">
        <v>-11.597727000000001</v>
      </c>
      <c r="N558" s="88">
        <v>-17.246862</v>
      </c>
      <c r="O558" s="88">
        <v>-29.159300000000002</v>
      </c>
      <c r="P558" s="88">
        <v>-17.212786000000001</v>
      </c>
    </row>
    <row r="559" spans="2:16" x14ac:dyDescent="0.25">
      <c r="B559" s="88">
        <v>26403400000</v>
      </c>
      <c r="C559" s="88">
        <v>-3.9582948999999998</v>
      </c>
      <c r="D559" s="88">
        <v>-19.213158</v>
      </c>
      <c r="E559" s="88">
        <v>-31.833078</v>
      </c>
      <c r="F559" s="88">
        <v>-17.890297</v>
      </c>
      <c r="L559" s="88">
        <v>26403400000</v>
      </c>
      <c r="M559" s="88">
        <v>-10.678718999999999</v>
      </c>
      <c r="N559" s="88">
        <v>-17.653509</v>
      </c>
      <c r="O559" s="88">
        <v>-27.932327000000001</v>
      </c>
      <c r="P559" s="88">
        <v>-17.290292999999998</v>
      </c>
    </row>
    <row r="560" spans="2:16" x14ac:dyDescent="0.25">
      <c r="B560" s="88">
        <v>26603350000</v>
      </c>
      <c r="C560" s="88">
        <v>-5.2873516</v>
      </c>
      <c r="D560" s="88">
        <v>-18.772282000000001</v>
      </c>
      <c r="E560" s="88">
        <v>-29.866928000000001</v>
      </c>
      <c r="F560" s="88">
        <v>-18.377566999999999</v>
      </c>
      <c r="L560" s="88">
        <v>26603350000</v>
      </c>
      <c r="M560" s="88">
        <v>-15.67745</v>
      </c>
      <c r="N560" s="88">
        <v>-18.596105999999999</v>
      </c>
      <c r="O560" s="88">
        <v>-27.449985999999999</v>
      </c>
      <c r="P560" s="88">
        <v>-16.626282</v>
      </c>
    </row>
    <row r="561" spans="2:16" x14ac:dyDescent="0.25">
      <c r="B561" s="88">
        <v>26803300000</v>
      </c>
      <c r="C561" s="88">
        <v>-5.6912197999999998</v>
      </c>
      <c r="D561" s="88">
        <v>-18.870123</v>
      </c>
      <c r="E561" s="88">
        <v>-33.720275999999998</v>
      </c>
      <c r="F561" s="88">
        <v>-19.040951</v>
      </c>
      <c r="L561" s="88">
        <v>26803300000</v>
      </c>
      <c r="M561" s="88">
        <v>-18.880134999999999</v>
      </c>
      <c r="N561" s="88">
        <v>-19.211821</v>
      </c>
      <c r="O561" s="88">
        <v>-31.943438</v>
      </c>
      <c r="P561" s="88">
        <v>-16.451483</v>
      </c>
    </row>
    <row r="562" spans="2:16" x14ac:dyDescent="0.25">
      <c r="B562" s="88">
        <v>27003250000</v>
      </c>
      <c r="C562" s="88">
        <v>-5.8211689</v>
      </c>
      <c r="D562" s="88">
        <v>-17.889292000000001</v>
      </c>
      <c r="E562" s="88">
        <v>-35.886485999999998</v>
      </c>
      <c r="F562" s="88">
        <v>-18.708919999999999</v>
      </c>
      <c r="L562" s="88">
        <v>27003250000</v>
      </c>
      <c r="M562" s="88">
        <v>-21.285340999999999</v>
      </c>
      <c r="N562" s="88">
        <v>-19.407328</v>
      </c>
      <c r="O562" s="88">
        <v>-33.158092000000003</v>
      </c>
      <c r="P562" s="88">
        <v>-15.813190000000001</v>
      </c>
    </row>
    <row r="563" spans="2:16" x14ac:dyDescent="0.25">
      <c r="B563" s="88">
        <v>27203200000</v>
      </c>
      <c r="C563" s="88">
        <v>-5.8941460000000001</v>
      </c>
      <c r="D563" s="88">
        <v>-17.311163000000001</v>
      </c>
      <c r="E563" s="88">
        <v>-36.711765</v>
      </c>
      <c r="F563" s="88">
        <v>-19.013051999999998</v>
      </c>
      <c r="L563" s="88">
        <v>27203200000</v>
      </c>
      <c r="M563" s="88">
        <v>-21.326284000000001</v>
      </c>
      <c r="N563" s="88">
        <v>-19.685637</v>
      </c>
      <c r="O563" s="88">
        <v>-33.061458999999999</v>
      </c>
      <c r="P563" s="88">
        <v>-15.882630000000001</v>
      </c>
    </row>
    <row r="564" spans="2:16" x14ac:dyDescent="0.25">
      <c r="B564" s="88">
        <v>27403150000</v>
      </c>
      <c r="C564" s="88">
        <v>-5.9441141999999996</v>
      </c>
      <c r="D564" s="88">
        <v>-16.560908999999999</v>
      </c>
      <c r="E564" s="88">
        <v>-35.566502</v>
      </c>
      <c r="F564" s="88">
        <v>-18.759467999999998</v>
      </c>
      <c r="L564" s="88">
        <v>27403150000</v>
      </c>
      <c r="M564" s="88">
        <v>-19.645512</v>
      </c>
      <c r="N564" s="88">
        <v>-19.975936999999998</v>
      </c>
      <c r="O564" s="88">
        <v>-32.312820000000002</v>
      </c>
      <c r="P564" s="88">
        <v>-15.6297</v>
      </c>
    </row>
    <row r="565" spans="2:16" x14ac:dyDescent="0.25">
      <c r="B565" s="88">
        <v>27603100000</v>
      </c>
      <c r="C565" s="88">
        <v>-5.9693375</v>
      </c>
      <c r="D565" s="88">
        <v>-16.026499000000001</v>
      </c>
      <c r="E565" s="88">
        <v>-34.782665000000001</v>
      </c>
      <c r="F565" s="88">
        <v>-18.616796000000001</v>
      </c>
      <c r="L565" s="88">
        <v>27603100000</v>
      </c>
      <c r="M565" s="88">
        <v>-17.905768999999999</v>
      </c>
      <c r="N565" s="88">
        <v>-20.197216000000001</v>
      </c>
      <c r="O565" s="88">
        <v>-31.854330000000001</v>
      </c>
      <c r="P565" s="88">
        <v>-15.473661999999999</v>
      </c>
    </row>
    <row r="566" spans="2:16" x14ac:dyDescent="0.25">
      <c r="B566" s="88">
        <v>27803050000</v>
      </c>
      <c r="C566" s="88">
        <v>-5.8627038000000002</v>
      </c>
      <c r="D566" s="88">
        <v>-15.148815000000001</v>
      </c>
      <c r="E566" s="88">
        <v>-34.262824999999999</v>
      </c>
      <c r="F566" s="88">
        <v>-18.605829</v>
      </c>
      <c r="L566" s="88">
        <v>27803050000</v>
      </c>
      <c r="M566" s="88">
        <v>-17.662106000000001</v>
      </c>
      <c r="N566" s="88">
        <v>-20.203984999999999</v>
      </c>
      <c r="O566" s="88">
        <v>-31.607244000000001</v>
      </c>
      <c r="P566" s="88">
        <v>-15.466307</v>
      </c>
    </row>
    <row r="567" spans="2:16" x14ac:dyDescent="0.25">
      <c r="B567" s="88">
        <v>28003000000</v>
      </c>
      <c r="C567" s="88">
        <v>-5.8297172000000002</v>
      </c>
      <c r="D567" s="88">
        <v>-15.034058</v>
      </c>
      <c r="E567" s="88">
        <v>-34.274399000000003</v>
      </c>
      <c r="F567" s="88">
        <v>-18.487013000000001</v>
      </c>
      <c r="L567" s="88">
        <v>28003000000</v>
      </c>
      <c r="M567" s="88">
        <v>-16.934218999999999</v>
      </c>
      <c r="N567" s="88">
        <v>-20.412648999999998</v>
      </c>
      <c r="O567" s="88">
        <v>-31.337938000000001</v>
      </c>
      <c r="P567" s="88">
        <v>-15.342699</v>
      </c>
    </row>
    <row r="568" spans="2:16" x14ac:dyDescent="0.25">
      <c r="B568" s="88">
        <v>28202950000</v>
      </c>
      <c r="C568" s="88">
        <v>-5.8493494999999998</v>
      </c>
      <c r="D568" s="88">
        <v>-14.410758</v>
      </c>
      <c r="E568" s="88">
        <v>-32.894894000000001</v>
      </c>
      <c r="F568" s="88">
        <v>-18.217911000000001</v>
      </c>
      <c r="L568" s="88">
        <v>28202950000</v>
      </c>
      <c r="M568" s="88">
        <v>-15.889245000000001</v>
      </c>
      <c r="N568" s="88">
        <v>-20.179532999999999</v>
      </c>
      <c r="O568" s="88">
        <v>-30.825354000000001</v>
      </c>
      <c r="P568" s="88">
        <v>-15.241377999999999</v>
      </c>
    </row>
    <row r="569" spans="2:16" x14ac:dyDescent="0.25">
      <c r="B569" s="88">
        <v>28402900000</v>
      </c>
      <c r="C569" s="88">
        <v>-5.9337530000000003</v>
      </c>
      <c r="D569" s="88">
        <v>-14.131092000000001</v>
      </c>
      <c r="E569" s="88">
        <v>-31.698563</v>
      </c>
      <c r="F569" s="88">
        <v>-17.867111000000001</v>
      </c>
      <c r="L569" s="88">
        <v>28402900000</v>
      </c>
      <c r="M569" s="88">
        <v>-14.892458</v>
      </c>
      <c r="N569" s="88">
        <v>-20.050951000000001</v>
      </c>
      <c r="O569" s="88">
        <v>-30.449950999999999</v>
      </c>
      <c r="P569" s="88">
        <v>-15.087063000000001</v>
      </c>
    </row>
    <row r="570" spans="2:16" x14ac:dyDescent="0.25">
      <c r="B570" s="88">
        <v>28602850000</v>
      </c>
      <c r="C570" s="88">
        <v>-5.9947457000000002</v>
      </c>
      <c r="D570" s="88">
        <v>-13.58747</v>
      </c>
      <c r="E570" s="88">
        <v>-30.019299</v>
      </c>
      <c r="F570" s="88">
        <v>-17.373812000000001</v>
      </c>
      <c r="L570" s="88">
        <v>28602850000</v>
      </c>
      <c r="M570" s="88">
        <v>-13.310185000000001</v>
      </c>
      <c r="N570" s="88">
        <v>-19.398641999999999</v>
      </c>
      <c r="O570" s="88">
        <v>-29.587285999999999</v>
      </c>
      <c r="P570" s="88">
        <v>-15.073627</v>
      </c>
    </row>
    <row r="571" spans="2:16" x14ac:dyDescent="0.25">
      <c r="B571" s="88">
        <v>28802800000</v>
      </c>
      <c r="C571" s="88">
        <v>-6.0173316000000003</v>
      </c>
      <c r="D571" s="88">
        <v>-13.601167</v>
      </c>
      <c r="E571" s="88">
        <v>-28.960697</v>
      </c>
      <c r="F571" s="88">
        <v>-17.022801999999999</v>
      </c>
      <c r="L571" s="88">
        <v>28802800000</v>
      </c>
      <c r="M571" s="88">
        <v>-13.636523</v>
      </c>
      <c r="N571" s="88">
        <v>-19.042953000000001</v>
      </c>
      <c r="O571" s="88">
        <v>-29.020818999999999</v>
      </c>
      <c r="P571" s="88">
        <v>-14.664557</v>
      </c>
    </row>
    <row r="572" spans="2:16" x14ac:dyDescent="0.25">
      <c r="B572" s="88">
        <v>29002750000</v>
      </c>
      <c r="C572" s="88">
        <v>-6.0236983000000004</v>
      </c>
      <c r="D572" s="88">
        <v>-13.036481</v>
      </c>
      <c r="E572" s="88">
        <v>-27.005956999999999</v>
      </c>
      <c r="F572" s="88">
        <v>-16.562227</v>
      </c>
      <c r="L572" s="88">
        <v>29002750000</v>
      </c>
      <c r="M572" s="88">
        <v>-12.790620000000001</v>
      </c>
      <c r="N572" s="88">
        <v>-18.159825999999999</v>
      </c>
      <c r="O572" s="88">
        <v>-27.869489999999999</v>
      </c>
      <c r="P572" s="88">
        <v>-14.589617000000001</v>
      </c>
    </row>
    <row r="573" spans="2:16" x14ac:dyDescent="0.25">
      <c r="B573" s="88">
        <v>29202700000</v>
      </c>
      <c r="C573" s="88">
        <v>-6.0975374999999996</v>
      </c>
      <c r="D573" s="88">
        <v>-12.841792999999999</v>
      </c>
      <c r="E573" s="88">
        <v>-25.555973000000002</v>
      </c>
      <c r="F573" s="88">
        <v>-16.235886000000001</v>
      </c>
      <c r="L573" s="88">
        <v>29202700000</v>
      </c>
      <c r="M573" s="88">
        <v>-12.678008999999999</v>
      </c>
      <c r="N573" s="88">
        <v>-17.324183999999999</v>
      </c>
      <c r="O573" s="88">
        <v>-26.655573</v>
      </c>
      <c r="P573" s="88">
        <v>-14.470604</v>
      </c>
    </row>
    <row r="574" spans="2:16" x14ac:dyDescent="0.25">
      <c r="B574" s="88">
        <v>29402650000</v>
      </c>
      <c r="C574" s="88">
        <v>-5.8193655</v>
      </c>
      <c r="D574" s="88">
        <v>-12.872624999999999</v>
      </c>
      <c r="E574" s="88">
        <v>-23.824541</v>
      </c>
      <c r="F574" s="88">
        <v>-15.486485</v>
      </c>
      <c r="L574" s="88">
        <v>29402650000</v>
      </c>
      <c r="M574" s="88">
        <v>-11.009600000000001</v>
      </c>
      <c r="N574" s="88">
        <v>-16.559964999999998</v>
      </c>
      <c r="O574" s="88">
        <v>-25.042937999999999</v>
      </c>
      <c r="P574" s="88">
        <v>-14.377863</v>
      </c>
    </row>
    <row r="575" spans="2:16" x14ac:dyDescent="0.25">
      <c r="B575" s="88">
        <v>29602600000</v>
      </c>
      <c r="C575" s="88">
        <v>-5.4979424000000003</v>
      </c>
      <c r="D575" s="88">
        <v>-12.599964999999999</v>
      </c>
      <c r="E575" s="88">
        <v>-22.268906000000001</v>
      </c>
      <c r="F575" s="88">
        <v>-15.049004</v>
      </c>
      <c r="L575" s="88">
        <v>29602600000</v>
      </c>
      <c r="M575" s="88">
        <v>-10.10568</v>
      </c>
      <c r="N575" s="88">
        <v>-15.763451999999999</v>
      </c>
      <c r="O575" s="88">
        <v>-23.820443999999998</v>
      </c>
      <c r="P575" s="88">
        <v>-14.342986</v>
      </c>
    </row>
    <row r="576" spans="2:16" x14ac:dyDescent="0.25">
      <c r="B576" s="88">
        <v>29802550000</v>
      </c>
      <c r="C576" s="88">
        <v>-5.2017135999999997</v>
      </c>
      <c r="D576" s="88">
        <v>-12.493402</v>
      </c>
      <c r="E576" s="88">
        <v>-20.750036000000001</v>
      </c>
      <c r="F576" s="88">
        <v>-14.682522000000001</v>
      </c>
      <c r="L576" s="88">
        <v>29802550000</v>
      </c>
      <c r="M576" s="88">
        <v>-9.8548527000000004</v>
      </c>
      <c r="N576" s="88">
        <v>-15.174519999999999</v>
      </c>
      <c r="O576" s="88">
        <v>-22.481536999999999</v>
      </c>
      <c r="P576" s="88">
        <v>-14.251184</v>
      </c>
    </row>
    <row r="577" spans="2:16" x14ac:dyDescent="0.25">
      <c r="B577" s="88">
        <v>30002500000</v>
      </c>
      <c r="C577" s="88">
        <v>-4.8843541000000004</v>
      </c>
      <c r="D577" s="88">
        <v>-12.672834999999999</v>
      </c>
      <c r="E577" s="88">
        <v>-19.526956999999999</v>
      </c>
      <c r="F577" s="88">
        <v>-14.372006000000001</v>
      </c>
      <c r="L577" s="88">
        <v>30002500000</v>
      </c>
      <c r="M577" s="88">
        <v>-9.3003817000000009</v>
      </c>
      <c r="N577" s="88">
        <v>-14.871715</v>
      </c>
      <c r="O577" s="88">
        <v>-21.368607999999998</v>
      </c>
      <c r="P577" s="88">
        <v>-14.276852</v>
      </c>
    </row>
    <row r="578" spans="2:16" x14ac:dyDescent="0.25">
      <c r="B578" s="88">
        <v>30202450000</v>
      </c>
      <c r="C578" s="88">
        <v>-4.4695825999999999</v>
      </c>
      <c r="D578" s="88">
        <v>-12.904354</v>
      </c>
      <c r="E578" s="88">
        <v>-18.483989999999999</v>
      </c>
      <c r="F578" s="88">
        <v>-14.331635</v>
      </c>
      <c r="L578" s="88">
        <v>30202450000</v>
      </c>
      <c r="M578" s="88">
        <v>-9.2664051000000001</v>
      </c>
      <c r="N578" s="88">
        <v>-14.818561000000001</v>
      </c>
      <c r="O578" s="88">
        <v>-20.011641999999998</v>
      </c>
      <c r="P578" s="88">
        <v>-13.909565000000001</v>
      </c>
    </row>
    <row r="579" spans="2:16" x14ac:dyDescent="0.25">
      <c r="B579" s="88">
        <v>30402400000</v>
      </c>
      <c r="C579" s="88">
        <v>-3.8733151000000001</v>
      </c>
      <c r="D579" s="88">
        <v>-12.835675</v>
      </c>
      <c r="E579" s="88">
        <v>-17.591805000000001</v>
      </c>
      <c r="F579" s="88">
        <v>-14.565426</v>
      </c>
      <c r="L579" s="88">
        <v>30402400000</v>
      </c>
      <c r="M579" s="88">
        <v>-8.4189223999999996</v>
      </c>
      <c r="N579" s="88">
        <v>-14.838092</v>
      </c>
      <c r="O579" s="88">
        <v>-19.31213</v>
      </c>
      <c r="P579" s="88">
        <v>-14.167026999999999</v>
      </c>
    </row>
    <row r="580" spans="2:16" x14ac:dyDescent="0.25">
      <c r="B580" s="88">
        <v>30602350000</v>
      </c>
      <c r="C580" s="88">
        <v>-3.4206297000000001</v>
      </c>
      <c r="D580" s="88">
        <v>-13.250937</v>
      </c>
      <c r="E580" s="88">
        <v>-17.108972999999999</v>
      </c>
      <c r="F580" s="88">
        <v>-15.109572</v>
      </c>
      <c r="L580" s="88">
        <v>30602350000</v>
      </c>
      <c r="M580" s="88">
        <v>-7.8774357000000004</v>
      </c>
      <c r="N580" s="88">
        <v>-15.371021000000001</v>
      </c>
      <c r="O580" s="88">
        <v>-18.520464</v>
      </c>
      <c r="P580" s="88">
        <v>-14.227938999999999</v>
      </c>
    </row>
    <row r="581" spans="2:16" x14ac:dyDescent="0.25">
      <c r="B581" s="88">
        <v>30802300000</v>
      </c>
      <c r="C581" s="88">
        <v>-3.1635072000000002</v>
      </c>
      <c r="D581" s="88">
        <v>-13.390656</v>
      </c>
      <c r="E581" s="88">
        <v>-16.634647000000001</v>
      </c>
      <c r="F581" s="88">
        <v>-15.857265</v>
      </c>
      <c r="L581" s="88">
        <v>30802300000</v>
      </c>
      <c r="M581" s="88">
        <v>-7.2505506999999998</v>
      </c>
      <c r="N581" s="88">
        <v>-15.985213999999999</v>
      </c>
      <c r="O581" s="88">
        <v>-17.937815000000001</v>
      </c>
      <c r="P581" s="88">
        <v>-14.351143</v>
      </c>
    </row>
    <row r="582" spans="2:16" x14ac:dyDescent="0.25">
      <c r="B582" s="88">
        <v>31002250000</v>
      </c>
      <c r="C582" s="88">
        <v>-3.0891130000000002</v>
      </c>
      <c r="D582" s="88">
        <v>-13.755279</v>
      </c>
      <c r="E582" s="88">
        <v>-16.400745000000001</v>
      </c>
      <c r="F582" s="88">
        <v>-16.945843</v>
      </c>
      <c r="L582" s="88">
        <v>31002250000</v>
      </c>
      <c r="M582" s="88">
        <v>-6.6869301999999999</v>
      </c>
      <c r="N582" s="88">
        <v>-16.901899</v>
      </c>
      <c r="O582" s="88">
        <v>-17.350092</v>
      </c>
      <c r="P582" s="88">
        <v>-14.482212000000001</v>
      </c>
    </row>
    <row r="583" spans="2:16" x14ac:dyDescent="0.25">
      <c r="B583" s="88">
        <v>31202200000</v>
      </c>
      <c r="C583" s="88">
        <v>-3.2215631</v>
      </c>
      <c r="D583" s="88">
        <v>-13.869297</v>
      </c>
      <c r="E583" s="88">
        <v>-16.078524000000002</v>
      </c>
      <c r="F583" s="88">
        <v>-18.272196000000001</v>
      </c>
      <c r="L583" s="88">
        <v>31202200000</v>
      </c>
      <c r="M583" s="88">
        <v>-5.9734235</v>
      </c>
      <c r="N583" s="88">
        <v>-18.029952999999999</v>
      </c>
      <c r="O583" s="88">
        <v>-16.731514000000001</v>
      </c>
      <c r="P583" s="88">
        <v>-14.358539</v>
      </c>
    </row>
    <row r="584" spans="2:16" x14ac:dyDescent="0.25">
      <c r="B584" s="88">
        <v>31402150000</v>
      </c>
      <c r="C584" s="88">
        <v>-3.5445110999999998</v>
      </c>
      <c r="D584" s="88">
        <v>-14.240138</v>
      </c>
      <c r="E584" s="88">
        <v>-16.046665000000001</v>
      </c>
      <c r="F584" s="88">
        <v>-19.895268999999999</v>
      </c>
      <c r="L584" s="88">
        <v>31402150000</v>
      </c>
      <c r="M584" s="88">
        <v>-5.3961991999999999</v>
      </c>
      <c r="N584" s="88">
        <v>-19.416325000000001</v>
      </c>
      <c r="O584" s="88">
        <v>-16.305966999999999</v>
      </c>
      <c r="P584" s="88">
        <v>-14.419817</v>
      </c>
    </row>
    <row r="585" spans="2:16" x14ac:dyDescent="0.25">
      <c r="B585" s="88">
        <v>31602100000</v>
      </c>
      <c r="C585" s="88">
        <v>-4.0310043999999996</v>
      </c>
      <c r="D585" s="88">
        <v>-14.488746000000001</v>
      </c>
      <c r="E585" s="88">
        <v>-15.921085</v>
      </c>
      <c r="F585" s="88">
        <v>-21.809856</v>
      </c>
      <c r="L585" s="88">
        <v>31602100000</v>
      </c>
      <c r="M585" s="88">
        <v>-4.9909825000000003</v>
      </c>
      <c r="N585" s="88">
        <v>-21.019161</v>
      </c>
      <c r="O585" s="88">
        <v>-16.131170000000001</v>
      </c>
      <c r="P585" s="88">
        <v>-14.646302</v>
      </c>
    </row>
    <row r="586" spans="2:16" x14ac:dyDescent="0.25">
      <c r="B586" s="88">
        <v>31802050000</v>
      </c>
      <c r="C586" s="88">
        <v>-4.6958646999999996</v>
      </c>
      <c r="D586" s="88">
        <v>-14.743281</v>
      </c>
      <c r="E586" s="88">
        <v>-15.849776</v>
      </c>
      <c r="F586" s="88">
        <v>-23.926485</v>
      </c>
      <c r="L586" s="88">
        <v>31802050000</v>
      </c>
      <c r="M586" s="88">
        <v>-4.6219248999999998</v>
      </c>
      <c r="N586" s="88">
        <v>-22.622311</v>
      </c>
      <c r="O586" s="88">
        <v>-15.863206</v>
      </c>
      <c r="P586" s="88">
        <v>-14.826978</v>
      </c>
    </row>
    <row r="587" spans="2:16" x14ac:dyDescent="0.25">
      <c r="B587" s="88">
        <v>32002000000</v>
      </c>
      <c r="C587" s="88">
        <v>-5.6262297999999999</v>
      </c>
      <c r="D587" s="88">
        <v>-14.972719</v>
      </c>
      <c r="E587" s="88">
        <v>-14.903111000000001</v>
      </c>
      <c r="F587" s="88">
        <v>-26.383662999999999</v>
      </c>
      <c r="L587" s="88">
        <v>32002000000</v>
      </c>
      <c r="M587" s="88">
        <v>-4.3683652999999998</v>
      </c>
      <c r="N587" s="88">
        <v>-24.272537</v>
      </c>
      <c r="O587" s="88">
        <v>-15.792774</v>
      </c>
      <c r="P587" s="88">
        <v>-15.093441</v>
      </c>
    </row>
    <row r="588" spans="2:16" x14ac:dyDescent="0.25">
      <c r="B588" s="88">
        <v>32201950000</v>
      </c>
      <c r="C588" s="88">
        <v>-6.8296904999999999</v>
      </c>
      <c r="D588" s="88">
        <v>-15.144382</v>
      </c>
      <c r="E588" s="88">
        <v>-14.774632</v>
      </c>
      <c r="F588" s="88">
        <v>-26.750277000000001</v>
      </c>
      <c r="L588" s="88">
        <v>32201950000</v>
      </c>
      <c r="M588" s="88">
        <v>-4.0884852</v>
      </c>
      <c r="N588" s="88">
        <v>-25.339774999999999</v>
      </c>
      <c r="O588" s="88">
        <v>-15.584118</v>
      </c>
      <c r="P588" s="88">
        <v>-15.226602</v>
      </c>
    </row>
    <row r="589" spans="2:16" x14ac:dyDescent="0.25">
      <c r="B589" s="88">
        <v>32401900000</v>
      </c>
      <c r="C589" s="88">
        <v>-8.4194460000000007</v>
      </c>
      <c r="D589" s="88">
        <v>-15.308980999999999</v>
      </c>
      <c r="E589" s="88">
        <v>-14.594919000000001</v>
      </c>
      <c r="F589" s="88">
        <v>-25.285761000000001</v>
      </c>
      <c r="L589" s="88">
        <v>32401900000</v>
      </c>
      <c r="M589" s="88">
        <v>-3.8847958999999999</v>
      </c>
      <c r="N589" s="88">
        <v>-25.355388999999999</v>
      </c>
      <c r="O589" s="88">
        <v>-15.527834</v>
      </c>
      <c r="P589" s="88">
        <v>-15.377376999999999</v>
      </c>
    </row>
    <row r="590" spans="2:16" x14ac:dyDescent="0.25">
      <c r="B590" s="88">
        <v>32601850000</v>
      </c>
      <c r="C590" s="88">
        <v>-10.547191</v>
      </c>
      <c r="D590" s="88">
        <v>-15.377564</v>
      </c>
      <c r="E590" s="88">
        <v>-14.785583000000001</v>
      </c>
      <c r="F590" s="88">
        <v>-23.120766</v>
      </c>
      <c r="L590" s="88">
        <v>32601850000</v>
      </c>
      <c r="M590" s="88">
        <v>-3.7038486000000002</v>
      </c>
      <c r="N590" s="88">
        <v>-24.276800000000001</v>
      </c>
      <c r="O590" s="88">
        <v>-15.284945</v>
      </c>
      <c r="P590" s="88">
        <v>-15.514446</v>
      </c>
    </row>
    <row r="591" spans="2:16" x14ac:dyDescent="0.25">
      <c r="B591" s="88">
        <v>32801800000</v>
      </c>
      <c r="C591" s="88">
        <v>-13.350391</v>
      </c>
      <c r="D591" s="88">
        <v>-15.420695</v>
      </c>
      <c r="E591" s="88">
        <v>-14.901985</v>
      </c>
      <c r="F591" s="88">
        <v>-21.216173000000001</v>
      </c>
      <c r="L591" s="88">
        <v>32801800000</v>
      </c>
      <c r="M591" s="88">
        <v>-3.5624661</v>
      </c>
      <c r="N591" s="88">
        <v>-22.667282</v>
      </c>
      <c r="O591" s="88">
        <v>-15.213744999999999</v>
      </c>
      <c r="P591" s="88">
        <v>-15.573458</v>
      </c>
    </row>
    <row r="592" spans="2:16" x14ac:dyDescent="0.25">
      <c r="B592" s="88">
        <v>33001750000</v>
      </c>
      <c r="C592" s="88">
        <v>-17.760304999999999</v>
      </c>
      <c r="D592" s="88">
        <v>-15.406091</v>
      </c>
      <c r="E592" s="88">
        <v>-15.148460999999999</v>
      </c>
      <c r="F592" s="88">
        <v>-19.727491000000001</v>
      </c>
      <c r="L592" s="88">
        <v>33001750000</v>
      </c>
      <c r="M592" s="88">
        <v>-3.4343637999999999</v>
      </c>
      <c r="N592" s="88">
        <v>-21.074192</v>
      </c>
      <c r="O592" s="88">
        <v>-15.221356</v>
      </c>
      <c r="P592" s="88">
        <v>-15.662765</v>
      </c>
    </row>
    <row r="593" spans="2:16" x14ac:dyDescent="0.25">
      <c r="B593" s="88">
        <v>33201700000</v>
      </c>
      <c r="C593" s="88">
        <v>-24.991367</v>
      </c>
      <c r="D593" s="88">
        <v>-15.315747</v>
      </c>
      <c r="E593" s="88">
        <v>-15.465529</v>
      </c>
      <c r="F593" s="88">
        <v>-18.550021999999998</v>
      </c>
      <c r="L593" s="88">
        <v>33201700000</v>
      </c>
      <c r="M593" s="88">
        <v>-3.3285775000000002</v>
      </c>
      <c r="N593" s="88">
        <v>-19.565104000000002</v>
      </c>
      <c r="O593" s="88">
        <v>-15.254039000000001</v>
      </c>
      <c r="P593" s="88">
        <v>-15.636061</v>
      </c>
    </row>
    <row r="594" spans="2:16" x14ac:dyDescent="0.25">
      <c r="B594" s="88">
        <v>33401650000</v>
      </c>
      <c r="C594" s="88">
        <v>-26.382698000000001</v>
      </c>
      <c r="D594" s="88">
        <v>-15.185522000000001</v>
      </c>
      <c r="E594" s="88">
        <v>-15.844357</v>
      </c>
      <c r="F594" s="88">
        <v>-17.665174</v>
      </c>
      <c r="L594" s="88">
        <v>33401650000</v>
      </c>
      <c r="M594" s="88">
        <v>-3.2254665</v>
      </c>
      <c r="N594" s="88">
        <v>-18.330532000000002</v>
      </c>
      <c r="O594" s="88">
        <v>-15.418676</v>
      </c>
      <c r="P594" s="88">
        <v>-15.624431</v>
      </c>
    </row>
    <row r="595" spans="2:16" x14ac:dyDescent="0.25">
      <c r="B595" s="88">
        <v>33601600000</v>
      </c>
      <c r="C595" s="88">
        <v>-19.197755999999998</v>
      </c>
      <c r="D595" s="88">
        <v>-15.077508999999999</v>
      </c>
      <c r="E595" s="88">
        <v>-16.183519</v>
      </c>
      <c r="F595" s="88">
        <v>-16.830003999999999</v>
      </c>
      <c r="L595" s="88">
        <v>33601600000</v>
      </c>
      <c r="M595" s="88">
        <v>-3.1597772000000002</v>
      </c>
      <c r="N595" s="88">
        <v>-17.282969000000001</v>
      </c>
      <c r="O595" s="88">
        <v>-15.643634</v>
      </c>
      <c r="P595" s="88">
        <v>-15.527343</v>
      </c>
    </row>
    <row r="596" spans="2:16" x14ac:dyDescent="0.25">
      <c r="B596" s="88">
        <v>33801550000</v>
      </c>
      <c r="C596" s="88">
        <v>-15.331108</v>
      </c>
      <c r="D596" s="88">
        <v>-14.980008</v>
      </c>
      <c r="E596" s="88">
        <v>-16.546531999999999</v>
      </c>
      <c r="F596" s="88">
        <v>-16.118917</v>
      </c>
      <c r="L596" s="88">
        <v>33801550000</v>
      </c>
      <c r="M596" s="88">
        <v>-3.1489083999999998</v>
      </c>
      <c r="N596" s="88">
        <v>-16.502718000000002</v>
      </c>
      <c r="O596" s="88">
        <v>-16.014569999999999</v>
      </c>
      <c r="P596" s="88">
        <v>-15.45904</v>
      </c>
    </row>
    <row r="597" spans="2:16" x14ac:dyDescent="0.25">
      <c r="B597" s="88">
        <v>34001500000</v>
      </c>
      <c r="C597" s="88">
        <v>-12.997057</v>
      </c>
      <c r="D597" s="88">
        <v>-14.855074999999999</v>
      </c>
      <c r="E597" s="88">
        <v>-16.962786000000001</v>
      </c>
      <c r="F597" s="88">
        <v>-15.570213000000001</v>
      </c>
      <c r="L597" s="88">
        <v>34001500000</v>
      </c>
      <c r="M597" s="88">
        <v>-3.1073426999999998</v>
      </c>
      <c r="N597" s="88">
        <v>-15.811377</v>
      </c>
      <c r="O597" s="88">
        <v>-16.365238000000002</v>
      </c>
      <c r="P597" s="88">
        <v>-15.343978</v>
      </c>
    </row>
    <row r="598" spans="2:16" x14ac:dyDescent="0.25">
      <c r="B598" s="88">
        <v>34201450000</v>
      </c>
      <c r="C598" s="88">
        <v>-11.29298</v>
      </c>
      <c r="D598" s="88">
        <v>-14.762518</v>
      </c>
      <c r="E598" s="88">
        <v>-17.433775000000001</v>
      </c>
      <c r="F598" s="88">
        <v>-15.150758</v>
      </c>
      <c r="L598" s="88">
        <v>34201450000</v>
      </c>
      <c r="M598" s="88">
        <v>-3.1435594999999998</v>
      </c>
      <c r="N598" s="88">
        <v>-15.309912000000001</v>
      </c>
      <c r="O598" s="88">
        <v>-16.792261</v>
      </c>
      <c r="P598" s="88">
        <v>-15.290422</v>
      </c>
    </row>
    <row r="599" spans="2:16" x14ac:dyDescent="0.25">
      <c r="B599" s="88">
        <v>34401400000</v>
      </c>
      <c r="C599" s="88">
        <v>-10.161427</v>
      </c>
      <c r="D599" s="88">
        <v>-14.703614</v>
      </c>
      <c r="E599" s="88">
        <v>-18.004059000000002</v>
      </c>
      <c r="F599" s="88">
        <v>-14.83877</v>
      </c>
      <c r="L599" s="88">
        <v>34401400000</v>
      </c>
      <c r="M599" s="88">
        <v>-3.2170454999999998</v>
      </c>
      <c r="N599" s="88">
        <v>-14.946134000000001</v>
      </c>
      <c r="O599" s="88">
        <v>-17.262287000000001</v>
      </c>
      <c r="P599" s="88">
        <v>-15.201771000000001</v>
      </c>
    </row>
    <row r="600" spans="2:16" x14ac:dyDescent="0.25">
      <c r="B600" s="88">
        <v>34601350000</v>
      </c>
      <c r="C600" s="88">
        <v>-9.3031073000000006</v>
      </c>
      <c r="D600" s="88">
        <v>-14.691711</v>
      </c>
      <c r="E600" s="88">
        <v>-18.591502999999999</v>
      </c>
      <c r="F600" s="88">
        <v>-14.757512999999999</v>
      </c>
      <c r="L600" s="88">
        <v>34601350000</v>
      </c>
      <c r="M600" s="88">
        <v>-3.3193324</v>
      </c>
      <c r="N600" s="88">
        <v>-14.795546</v>
      </c>
      <c r="O600" s="88">
        <v>-17.800671000000001</v>
      </c>
      <c r="P600" s="88">
        <v>-15.173009</v>
      </c>
    </row>
    <row r="601" spans="2:16" x14ac:dyDescent="0.25">
      <c r="B601" s="88">
        <v>34801300000</v>
      </c>
      <c r="C601" s="88">
        <v>-8.7855272000000006</v>
      </c>
      <c r="D601" s="88">
        <v>-14.792251</v>
      </c>
      <c r="E601" s="88">
        <v>-19.211462000000001</v>
      </c>
      <c r="F601" s="88">
        <v>-15.024848</v>
      </c>
      <c r="L601" s="88">
        <v>34801300000</v>
      </c>
      <c r="M601" s="88">
        <v>-3.4823350999999998</v>
      </c>
      <c r="N601" s="88">
        <v>-14.868368</v>
      </c>
      <c r="O601" s="88">
        <v>-18.488903000000001</v>
      </c>
      <c r="P601" s="88">
        <v>-15.237546999999999</v>
      </c>
    </row>
    <row r="602" spans="2:16" x14ac:dyDescent="0.25">
      <c r="B602" s="88">
        <v>35001250000</v>
      </c>
      <c r="C602" s="88">
        <v>-8.4063415999999993</v>
      </c>
      <c r="D602" s="88">
        <v>-14.982151999999999</v>
      </c>
      <c r="E602" s="88">
        <v>-19.796692</v>
      </c>
      <c r="F602" s="88">
        <v>-15.599033</v>
      </c>
      <c r="L602" s="88">
        <v>35001250000</v>
      </c>
      <c r="M602" s="88">
        <v>-3.7190690000000002</v>
      </c>
      <c r="N602" s="88">
        <v>-15.299275</v>
      </c>
      <c r="O602" s="88">
        <v>-19.286401999999999</v>
      </c>
      <c r="P602" s="88">
        <v>-15.324316</v>
      </c>
    </row>
    <row r="603" spans="2:16" x14ac:dyDescent="0.25">
      <c r="B603" s="88">
        <v>35201200000</v>
      </c>
      <c r="C603" s="88">
        <v>-8.0668688</v>
      </c>
      <c r="D603" s="88">
        <v>-15.179798</v>
      </c>
      <c r="E603" s="88">
        <v>-20.525928</v>
      </c>
      <c r="F603" s="88">
        <v>-16.484794999999998</v>
      </c>
      <c r="L603" s="88">
        <v>35201200000</v>
      </c>
      <c r="M603" s="88">
        <v>-3.9829967000000002</v>
      </c>
      <c r="N603" s="88">
        <v>-16.090616000000001</v>
      </c>
      <c r="O603" s="88">
        <v>-20.295573999999998</v>
      </c>
      <c r="P603" s="88">
        <v>-15.395652999999999</v>
      </c>
    </row>
    <row r="604" spans="2:16" x14ac:dyDescent="0.25">
      <c r="B604" s="88">
        <v>35401150000</v>
      </c>
      <c r="C604" s="88">
        <v>-7.6812095999999999</v>
      </c>
      <c r="D604" s="88">
        <v>-15.231486</v>
      </c>
      <c r="E604" s="88">
        <v>-21.468399000000002</v>
      </c>
      <c r="F604" s="88">
        <v>-17.479932999999999</v>
      </c>
      <c r="L604" s="88">
        <v>35401150000</v>
      </c>
      <c r="M604" s="88">
        <v>-4.1236214999999996</v>
      </c>
      <c r="N604" s="88">
        <v>-17.088345</v>
      </c>
      <c r="O604" s="88">
        <v>-21.368369999999999</v>
      </c>
      <c r="P604" s="88">
        <v>-15.374580999999999</v>
      </c>
    </row>
    <row r="605" spans="2:16" x14ac:dyDescent="0.25">
      <c r="B605" s="88">
        <v>35601100000</v>
      </c>
      <c r="C605" s="88">
        <v>-7.2769313000000002</v>
      </c>
      <c r="D605" s="88">
        <v>-15.158813</v>
      </c>
      <c r="E605" s="88">
        <v>-22.360814999999999</v>
      </c>
      <c r="F605" s="88">
        <v>-18.060338999999999</v>
      </c>
      <c r="L605" s="88">
        <v>35601100000</v>
      </c>
      <c r="M605" s="88">
        <v>-4.1415953999999999</v>
      </c>
      <c r="N605" s="88">
        <v>-17.738028</v>
      </c>
      <c r="O605" s="88">
        <v>-22.144714</v>
      </c>
      <c r="P605" s="88">
        <v>-15.280151999999999</v>
      </c>
    </row>
    <row r="606" spans="2:16" x14ac:dyDescent="0.25">
      <c r="B606" s="88">
        <v>35801050000</v>
      </c>
      <c r="C606" s="88">
        <v>-6.9014072000000004</v>
      </c>
      <c r="D606" s="88">
        <v>-15.113329999999999</v>
      </c>
      <c r="E606" s="88">
        <v>-22.892047999999999</v>
      </c>
      <c r="F606" s="88">
        <v>-18.090396999999999</v>
      </c>
      <c r="L606" s="88">
        <v>35801050000</v>
      </c>
      <c r="M606" s="88">
        <v>-4.1430821</v>
      </c>
      <c r="N606" s="88">
        <v>-17.850031000000001</v>
      </c>
      <c r="O606" s="88">
        <v>-22.539224999999998</v>
      </c>
      <c r="P606" s="88">
        <v>-15.191477000000001</v>
      </c>
    </row>
    <row r="607" spans="2:16" x14ac:dyDescent="0.25">
      <c r="B607" s="88">
        <v>36001000000</v>
      </c>
      <c r="C607" s="88">
        <v>-6.5462531999999998</v>
      </c>
      <c r="D607" s="88">
        <v>-15.118747000000001</v>
      </c>
      <c r="E607" s="88">
        <v>-23.181775999999999</v>
      </c>
      <c r="F607" s="88">
        <v>-17.870539000000001</v>
      </c>
      <c r="L607" s="88">
        <v>36001000000</v>
      </c>
      <c r="M607" s="88">
        <v>-4.1236838999999996</v>
      </c>
      <c r="N607" s="88">
        <v>-17.619543</v>
      </c>
      <c r="O607" s="88">
        <v>-22.787389999999998</v>
      </c>
      <c r="P607" s="88">
        <v>-15.173107999999999</v>
      </c>
    </row>
    <row r="608" spans="2:16" x14ac:dyDescent="0.25">
      <c r="B608" s="88">
        <v>36200950000</v>
      </c>
      <c r="C608" s="88">
        <v>-6.1890621000000001</v>
      </c>
      <c r="D608" s="88">
        <v>-15.089589</v>
      </c>
      <c r="E608" s="88">
        <v>-23.357071000000001</v>
      </c>
      <c r="F608" s="88">
        <v>-17.590644999999999</v>
      </c>
      <c r="L608" s="88">
        <v>36200950000</v>
      </c>
      <c r="M608" s="88">
        <v>-4.0628729000000003</v>
      </c>
      <c r="N608" s="88">
        <v>-17.35136</v>
      </c>
      <c r="O608" s="88">
        <v>-22.892848999999998</v>
      </c>
      <c r="P608" s="88">
        <v>-15.08117</v>
      </c>
    </row>
    <row r="609" spans="2:16" x14ac:dyDescent="0.25">
      <c r="B609" s="88">
        <v>36400900000</v>
      </c>
      <c r="C609" s="88">
        <v>-5.9727983</v>
      </c>
      <c r="D609" s="88">
        <v>-15.117126000000001</v>
      </c>
      <c r="E609" s="88">
        <v>-23.498889999999999</v>
      </c>
      <c r="F609" s="88">
        <v>-17.499289999999998</v>
      </c>
      <c r="L609" s="88">
        <v>36400900000</v>
      </c>
      <c r="M609" s="88">
        <v>-4.0354652</v>
      </c>
      <c r="N609" s="88">
        <v>-17.173172000000001</v>
      </c>
      <c r="O609" s="88">
        <v>-22.990713</v>
      </c>
      <c r="P609" s="88">
        <v>-15.094938000000001</v>
      </c>
    </row>
    <row r="610" spans="2:16" x14ac:dyDescent="0.25">
      <c r="B610" s="88">
        <v>36600850000</v>
      </c>
      <c r="C610" s="88">
        <v>-5.7550530000000002</v>
      </c>
      <c r="D610" s="88">
        <v>-15.111582</v>
      </c>
      <c r="E610" s="88">
        <v>-23.551067</v>
      </c>
      <c r="F610" s="88">
        <v>-17.377842000000001</v>
      </c>
      <c r="L610" s="88">
        <v>36600850000</v>
      </c>
      <c r="M610" s="88">
        <v>-3.9044576000000002</v>
      </c>
      <c r="N610" s="88">
        <v>-17.009775000000001</v>
      </c>
      <c r="O610" s="88">
        <v>-22.959489999999999</v>
      </c>
      <c r="P610" s="88">
        <v>-15.009046</v>
      </c>
    </row>
    <row r="611" spans="2:16" x14ac:dyDescent="0.25">
      <c r="B611" s="88">
        <v>36800800000</v>
      </c>
      <c r="C611" s="88">
        <v>-5.7090215999999998</v>
      </c>
      <c r="D611" s="88">
        <v>-15.080977000000001</v>
      </c>
      <c r="E611" s="88">
        <v>-23.651724000000002</v>
      </c>
      <c r="F611" s="88">
        <v>-17.276917999999998</v>
      </c>
      <c r="L611" s="88">
        <v>36800800000</v>
      </c>
      <c r="M611" s="88">
        <v>-3.8573992000000001</v>
      </c>
      <c r="N611" s="88">
        <v>-16.786470000000001</v>
      </c>
      <c r="O611" s="88">
        <v>-22.999205</v>
      </c>
      <c r="P611" s="88">
        <v>-14.966455</v>
      </c>
    </row>
    <row r="612" spans="2:16" x14ac:dyDescent="0.25">
      <c r="B612" s="88">
        <v>37000750000</v>
      </c>
      <c r="C612" s="88">
        <v>-5.6462282999999998</v>
      </c>
      <c r="D612" s="88">
        <v>-15.118563</v>
      </c>
      <c r="E612" s="88">
        <v>-23.900763000000001</v>
      </c>
      <c r="F612" s="88">
        <v>-17.052437000000001</v>
      </c>
      <c r="L612" s="88">
        <v>37000750000</v>
      </c>
      <c r="M612" s="88">
        <v>-3.7455935</v>
      </c>
      <c r="N612" s="88">
        <v>-16.499191</v>
      </c>
      <c r="O612" s="88">
        <v>-23.222853000000001</v>
      </c>
      <c r="P612" s="88">
        <v>-14.977786</v>
      </c>
    </row>
    <row r="613" spans="2:16" x14ac:dyDescent="0.25">
      <c r="B613" s="88">
        <v>37200700000</v>
      </c>
      <c r="C613" s="88">
        <v>-5.6663851999999997</v>
      </c>
      <c r="D613" s="88">
        <v>-15.261023</v>
      </c>
      <c r="E613" s="88">
        <v>-24.548815000000001</v>
      </c>
      <c r="F613" s="88">
        <v>-16.893671000000001</v>
      </c>
      <c r="L613" s="88">
        <v>37200700000</v>
      </c>
      <c r="M613" s="88">
        <v>-3.6831949000000002</v>
      </c>
      <c r="N613" s="88">
        <v>-16.197856999999999</v>
      </c>
      <c r="O613" s="88">
        <v>-23.850484999999999</v>
      </c>
      <c r="P613" s="88">
        <v>-15.241619</v>
      </c>
    </row>
    <row r="614" spans="2:16" x14ac:dyDescent="0.25">
      <c r="B614" s="88">
        <v>37400650000</v>
      </c>
      <c r="C614" s="88">
        <v>-5.6373500999999999</v>
      </c>
      <c r="D614" s="88">
        <v>-15.516958000000001</v>
      </c>
      <c r="E614" s="88">
        <v>-25.343121</v>
      </c>
      <c r="F614" s="88">
        <v>-16.740964999999999</v>
      </c>
      <c r="L614" s="88">
        <v>37400650000</v>
      </c>
      <c r="M614" s="88">
        <v>-3.6615628999999998</v>
      </c>
      <c r="N614" s="88">
        <v>-15.985461000000001</v>
      </c>
      <c r="O614" s="88">
        <v>-24.514265000000002</v>
      </c>
      <c r="P614" s="88">
        <v>-15.602437</v>
      </c>
    </row>
    <row r="615" spans="2:16" x14ac:dyDescent="0.25">
      <c r="B615" s="88">
        <v>37600600000</v>
      </c>
      <c r="C615" s="88">
        <v>-5.6673698000000003</v>
      </c>
      <c r="D615" s="88">
        <v>-15.711905</v>
      </c>
      <c r="E615" s="88">
        <v>-25.551651</v>
      </c>
      <c r="F615" s="88">
        <v>-16.610146</v>
      </c>
      <c r="L615" s="88">
        <v>37600600000</v>
      </c>
      <c r="M615" s="88">
        <v>-3.7121792</v>
      </c>
      <c r="N615" s="88">
        <v>-15.810385</v>
      </c>
      <c r="O615" s="88">
        <v>-24.527065</v>
      </c>
      <c r="P615" s="88">
        <v>-15.918500999999999</v>
      </c>
    </row>
    <row r="616" spans="2:16" x14ac:dyDescent="0.25">
      <c r="B616" s="88">
        <v>37800550000</v>
      </c>
      <c r="C616" s="88">
        <v>-5.7590070000000004</v>
      </c>
      <c r="D616" s="88">
        <v>-15.735322999999999</v>
      </c>
      <c r="E616" s="88">
        <v>-24.882083999999999</v>
      </c>
      <c r="F616" s="88">
        <v>-16.356663000000001</v>
      </c>
      <c r="L616" s="88">
        <v>37800550000</v>
      </c>
      <c r="M616" s="88">
        <v>-3.7404423000000002</v>
      </c>
      <c r="N616" s="88">
        <v>-15.552141000000001</v>
      </c>
      <c r="O616" s="88">
        <v>-23.721838000000002</v>
      </c>
      <c r="P616" s="88">
        <v>-16.01314</v>
      </c>
    </row>
    <row r="617" spans="2:16" x14ac:dyDescent="0.25">
      <c r="B617" s="88">
        <v>38000500000</v>
      </c>
      <c r="C617" s="88">
        <v>-5.8257355999999998</v>
      </c>
      <c r="D617" s="88">
        <v>-15.66306</v>
      </c>
      <c r="E617" s="88">
        <v>-23.817225000000001</v>
      </c>
      <c r="F617" s="88">
        <v>-15.895918</v>
      </c>
      <c r="L617" s="88">
        <v>38000500000</v>
      </c>
      <c r="M617" s="88">
        <v>-3.6321851999999999</v>
      </c>
      <c r="N617" s="88">
        <v>-15.114309</v>
      </c>
      <c r="O617" s="88">
        <v>-22.6751</v>
      </c>
      <c r="P617" s="88">
        <v>-16.007626999999999</v>
      </c>
    </row>
    <row r="618" spans="2:16" x14ac:dyDescent="0.25">
      <c r="B618" s="88">
        <v>38200450000</v>
      </c>
      <c r="C618" s="88">
        <v>-5.9698032999999997</v>
      </c>
      <c r="D618" s="88">
        <v>-15.551486000000001</v>
      </c>
      <c r="E618" s="88">
        <v>-22.756094000000001</v>
      </c>
      <c r="F618" s="88">
        <v>-15.247997</v>
      </c>
      <c r="L618" s="88">
        <v>38200450000</v>
      </c>
      <c r="M618" s="88">
        <v>-3.5264072</v>
      </c>
      <c r="N618" s="88">
        <v>-14.560142000000001</v>
      </c>
      <c r="O618" s="88">
        <v>-21.663395000000001</v>
      </c>
      <c r="P618" s="88">
        <v>-15.854244</v>
      </c>
    </row>
    <row r="619" spans="2:16" x14ac:dyDescent="0.25">
      <c r="B619" s="88">
        <v>38400400000</v>
      </c>
      <c r="C619" s="88">
        <v>-6.1304116000000004</v>
      </c>
      <c r="D619" s="88">
        <v>-15.400954</v>
      </c>
      <c r="E619" s="88">
        <v>-21.871193000000002</v>
      </c>
      <c r="F619" s="88">
        <v>-14.539577</v>
      </c>
      <c r="L619" s="88">
        <v>38400400000</v>
      </c>
      <c r="M619" s="88">
        <v>-3.4735990000000001</v>
      </c>
      <c r="N619" s="88">
        <v>-13.958008</v>
      </c>
      <c r="O619" s="88">
        <v>-20.886963000000002</v>
      </c>
      <c r="P619" s="88">
        <v>-15.597882999999999</v>
      </c>
    </row>
    <row r="620" spans="2:16" x14ac:dyDescent="0.25">
      <c r="B620" s="88">
        <v>38600350000</v>
      </c>
      <c r="C620" s="88">
        <v>-6.1060480999999998</v>
      </c>
      <c r="D620" s="88">
        <v>-15.225842</v>
      </c>
      <c r="E620" s="88">
        <v>-21.314948999999999</v>
      </c>
      <c r="F620" s="88">
        <v>-13.929914999999999</v>
      </c>
      <c r="L620" s="88">
        <v>38600350000</v>
      </c>
      <c r="M620" s="88">
        <v>-3.4116428000000001</v>
      </c>
      <c r="N620" s="88">
        <v>-13.431004</v>
      </c>
      <c r="O620" s="88">
        <v>-20.368427000000001</v>
      </c>
      <c r="P620" s="88">
        <v>-15.28031</v>
      </c>
    </row>
    <row r="621" spans="2:16" x14ac:dyDescent="0.25">
      <c r="B621" s="88">
        <v>38800300000</v>
      </c>
      <c r="C621" s="88">
        <v>-5.9217991999999997</v>
      </c>
      <c r="D621" s="88">
        <v>-15.029945</v>
      </c>
      <c r="E621" s="88">
        <v>-20.991350000000001</v>
      </c>
      <c r="F621" s="88">
        <v>-13.415462</v>
      </c>
      <c r="L621" s="88">
        <v>38800300000</v>
      </c>
      <c r="M621" s="88">
        <v>-3.3928186999999999</v>
      </c>
      <c r="N621" s="88">
        <v>-13.035473</v>
      </c>
      <c r="O621" s="88">
        <v>-20.111729</v>
      </c>
      <c r="P621" s="88">
        <v>-14.895391</v>
      </c>
    </row>
    <row r="622" spans="2:16" x14ac:dyDescent="0.25">
      <c r="B622" s="88">
        <v>39000250000</v>
      </c>
      <c r="C622" s="88">
        <v>-5.6086526000000001</v>
      </c>
      <c r="D622" s="88">
        <v>-14.872840999999999</v>
      </c>
      <c r="E622" s="88">
        <v>-21.111414</v>
      </c>
      <c r="F622" s="88">
        <v>-13.146756999999999</v>
      </c>
      <c r="L622" s="88">
        <v>39000250000</v>
      </c>
      <c r="M622" s="88">
        <v>-3.4054630000000001</v>
      </c>
      <c r="N622" s="88">
        <v>-12.829554999999999</v>
      </c>
      <c r="O622" s="88">
        <v>-20.171869000000001</v>
      </c>
      <c r="P622" s="88">
        <v>-14.538895</v>
      </c>
    </row>
    <row r="623" spans="2:16" x14ac:dyDescent="0.25">
      <c r="B623" s="88">
        <v>39200200000</v>
      </c>
      <c r="C623" s="88">
        <v>-5.1629353</v>
      </c>
      <c r="D623" s="88">
        <v>-14.695270000000001</v>
      </c>
      <c r="E623" s="88">
        <v>-21.467881999999999</v>
      </c>
      <c r="F623" s="88">
        <v>-13.028911000000001</v>
      </c>
      <c r="L623" s="88">
        <v>39200200000</v>
      </c>
      <c r="M623" s="88">
        <v>-3.4226882000000001</v>
      </c>
      <c r="N623" s="88">
        <v>-12.858053999999999</v>
      </c>
      <c r="O623" s="88">
        <v>-20.569115</v>
      </c>
      <c r="P623" s="88">
        <v>-14.176712999999999</v>
      </c>
    </row>
    <row r="624" spans="2:16" x14ac:dyDescent="0.25">
      <c r="B624" s="88">
        <v>39400150000</v>
      </c>
      <c r="C624" s="88">
        <v>-4.7778362999999997</v>
      </c>
      <c r="D624" s="88">
        <v>-14.479642999999999</v>
      </c>
      <c r="E624" s="88">
        <v>-22.477039000000001</v>
      </c>
      <c r="F624" s="88">
        <v>-13.193733999999999</v>
      </c>
      <c r="L624" s="88">
        <v>39400150000</v>
      </c>
      <c r="M624" s="88">
        <v>-3.513922</v>
      </c>
      <c r="N624" s="88">
        <v>-13.10561</v>
      </c>
      <c r="O624" s="88">
        <v>-21.374544</v>
      </c>
      <c r="P624" s="88">
        <v>-13.828302000000001</v>
      </c>
    </row>
    <row r="625" spans="2:16" x14ac:dyDescent="0.25">
      <c r="B625" s="88">
        <v>39600100000</v>
      </c>
      <c r="C625" s="88">
        <v>-4.4337768999999998</v>
      </c>
      <c r="D625" s="88">
        <v>-14.184944</v>
      </c>
      <c r="E625" s="88">
        <v>-23.826532</v>
      </c>
      <c r="F625" s="88">
        <v>-13.565916</v>
      </c>
      <c r="L625" s="88">
        <v>39600100000</v>
      </c>
      <c r="M625" s="88">
        <v>-3.5932536000000002</v>
      </c>
      <c r="N625" s="88">
        <v>-13.663567</v>
      </c>
      <c r="O625" s="88">
        <v>-22.634041</v>
      </c>
      <c r="P625" s="88">
        <v>-13.419339000000001</v>
      </c>
    </row>
    <row r="626" spans="2:16" x14ac:dyDescent="0.25">
      <c r="B626" s="88">
        <v>39800050000</v>
      </c>
      <c r="C626" s="88">
        <v>-4.2839298000000001</v>
      </c>
      <c r="D626" s="88">
        <v>-13.755338</v>
      </c>
      <c r="E626" s="88">
        <v>-26.131284999999998</v>
      </c>
      <c r="F626" s="88">
        <v>-14.292562</v>
      </c>
      <c r="L626" s="88">
        <v>39800050000</v>
      </c>
      <c r="M626" s="88">
        <v>-3.7265899</v>
      </c>
      <c r="N626" s="88">
        <v>-14.505167999999999</v>
      </c>
      <c r="O626" s="88">
        <v>-24.581327000000002</v>
      </c>
      <c r="P626" s="88">
        <v>-13.000095999999999</v>
      </c>
    </row>
    <row r="627" spans="2:16" x14ac:dyDescent="0.25">
      <c r="B627" s="88">
        <v>40000000000</v>
      </c>
      <c r="C627" s="88">
        <v>-4.2538017999999997</v>
      </c>
      <c r="D627" s="88">
        <v>-13.242652</v>
      </c>
      <c r="E627" s="88">
        <v>-29.179065999999999</v>
      </c>
      <c r="F627" s="88">
        <v>-15.359627</v>
      </c>
      <c r="L627" s="88">
        <v>40000000000</v>
      </c>
      <c r="M627" s="88">
        <v>-3.8715793999999999</v>
      </c>
      <c r="N627" s="88">
        <v>-15.790094</v>
      </c>
      <c r="O627" s="88">
        <v>-27.68055</v>
      </c>
      <c r="P627" s="88">
        <v>-12.572193</v>
      </c>
    </row>
    <row r="628" spans="2:16" x14ac:dyDescent="0.25">
      <c r="B628" s="88" t="s">
        <v>21</v>
      </c>
      <c r="C628" s="88"/>
      <c r="D628" s="88"/>
      <c r="E628" s="88"/>
      <c r="F628" s="88"/>
      <c r="L628" s="88" t="s">
        <v>21</v>
      </c>
      <c r="M628" s="88"/>
      <c r="N628" s="88"/>
      <c r="O628" s="88"/>
      <c r="P628" s="88"/>
    </row>
    <row r="630" spans="2:16" x14ac:dyDescent="0.25">
      <c r="B630" s="88" t="s">
        <v>99</v>
      </c>
      <c r="C630" s="88"/>
      <c r="D630" s="88"/>
      <c r="L630" s="88" t="s">
        <v>99</v>
      </c>
      <c r="M630" s="88"/>
      <c r="N630" s="88"/>
    </row>
    <row r="631" spans="2:16" x14ac:dyDescent="0.25">
      <c r="B631" s="88" t="s">
        <v>19</v>
      </c>
      <c r="C631" s="88" t="s">
        <v>290</v>
      </c>
      <c r="D631" s="88" t="s">
        <v>291</v>
      </c>
      <c r="L631" s="88" t="s">
        <v>19</v>
      </c>
      <c r="M631" s="88" t="s">
        <v>290</v>
      </c>
      <c r="N631" s="88" t="s">
        <v>291</v>
      </c>
    </row>
    <row r="632" spans="2:16" x14ac:dyDescent="0.25">
      <c r="B632" s="88">
        <v>10000000</v>
      </c>
      <c r="C632" s="88">
        <v>-8.2838221000000001</v>
      </c>
      <c r="D632" s="88">
        <v>-17.562615999999998</v>
      </c>
      <c r="L632" s="88">
        <v>10000000</v>
      </c>
      <c r="M632" s="88">
        <v>-9.2607698000000003</v>
      </c>
      <c r="N632" s="88">
        <v>-28.414618999999998</v>
      </c>
    </row>
    <row r="633" spans="2:16" x14ac:dyDescent="0.25">
      <c r="B633" s="88">
        <v>109950000</v>
      </c>
      <c r="C633" s="88">
        <v>-8.2603206999999994</v>
      </c>
      <c r="D633" s="88">
        <v>-17.803356000000001</v>
      </c>
      <c r="L633" s="88">
        <v>109950000</v>
      </c>
      <c r="M633" s="88">
        <v>-9.2399682999999992</v>
      </c>
      <c r="N633" s="88">
        <v>-27.269907</v>
      </c>
    </row>
    <row r="634" spans="2:16" x14ac:dyDescent="0.25">
      <c r="B634" s="88">
        <v>209900000</v>
      </c>
      <c r="C634" s="88">
        <v>-8.2268132999999999</v>
      </c>
      <c r="D634" s="88">
        <v>-18.112995000000002</v>
      </c>
      <c r="L634" s="88">
        <v>209900000</v>
      </c>
      <c r="M634" s="88">
        <v>-9.2122145</v>
      </c>
      <c r="N634" s="88">
        <v>-26.00346</v>
      </c>
    </row>
    <row r="635" spans="2:16" x14ac:dyDescent="0.25">
      <c r="B635" s="88">
        <v>309850000</v>
      </c>
      <c r="C635" s="88">
        <v>-8.1843081000000009</v>
      </c>
      <c r="D635" s="88">
        <v>-18.420968999999999</v>
      </c>
      <c r="L635" s="88">
        <v>309850000</v>
      </c>
      <c r="M635" s="88">
        <v>-9.1775379000000008</v>
      </c>
      <c r="N635" s="88">
        <v>-24.761486000000001</v>
      </c>
    </row>
    <row r="636" spans="2:16" x14ac:dyDescent="0.25">
      <c r="B636" s="88">
        <v>409800000</v>
      </c>
      <c r="C636" s="88">
        <v>-8.1456040999999999</v>
      </c>
      <c r="D636" s="88">
        <v>-19.040517999999999</v>
      </c>
      <c r="L636" s="88">
        <v>409800000</v>
      </c>
      <c r="M636" s="88">
        <v>-9.14499</v>
      </c>
      <c r="N636" s="88">
        <v>-23.485973000000001</v>
      </c>
    </row>
    <row r="637" spans="2:16" x14ac:dyDescent="0.25">
      <c r="B637" s="88">
        <v>509750000</v>
      </c>
      <c r="C637" s="88">
        <v>-8.0894832999999995</v>
      </c>
      <c r="D637" s="88">
        <v>-20.107185000000001</v>
      </c>
      <c r="L637" s="88">
        <v>509750000</v>
      </c>
      <c r="M637" s="88">
        <v>-9.1099329000000004</v>
      </c>
      <c r="N637" s="88">
        <v>-21.985052</v>
      </c>
    </row>
    <row r="638" spans="2:16" x14ac:dyDescent="0.25">
      <c r="B638" s="88">
        <v>609700000</v>
      </c>
      <c r="C638" s="88">
        <v>-8.0570363999999994</v>
      </c>
      <c r="D638" s="88">
        <v>-20.578786999999998</v>
      </c>
      <c r="L638" s="88">
        <v>609700000</v>
      </c>
      <c r="M638" s="88">
        <v>-9.0850658000000006</v>
      </c>
      <c r="N638" s="88">
        <v>-21.659285000000001</v>
      </c>
    </row>
    <row r="639" spans="2:16" x14ac:dyDescent="0.25">
      <c r="B639" s="88">
        <v>709650000</v>
      </c>
      <c r="C639" s="88">
        <v>-8.0342236000000007</v>
      </c>
      <c r="D639" s="88">
        <v>-21.064363</v>
      </c>
      <c r="L639" s="88">
        <v>709650000</v>
      </c>
      <c r="M639" s="88">
        <v>-9.0722503999999997</v>
      </c>
      <c r="N639" s="88">
        <v>-21.451775000000001</v>
      </c>
    </row>
    <row r="640" spans="2:16" x14ac:dyDescent="0.25">
      <c r="B640" s="88">
        <v>809600000</v>
      </c>
      <c r="C640" s="88">
        <v>-8.0268172999999994</v>
      </c>
      <c r="D640" s="88">
        <v>-21.127790000000001</v>
      </c>
      <c r="L640" s="88">
        <v>809600000</v>
      </c>
      <c r="M640" s="88">
        <v>-9.0666208000000008</v>
      </c>
      <c r="N640" s="88">
        <v>-21.737172999999999</v>
      </c>
    </row>
    <row r="641" spans="2:14" x14ac:dyDescent="0.25">
      <c r="B641" s="88">
        <v>909550000</v>
      </c>
      <c r="C641" s="88">
        <v>-8.0255766000000008</v>
      </c>
      <c r="D641" s="88">
        <v>-21.171658999999998</v>
      </c>
      <c r="L641" s="88">
        <v>909550000</v>
      </c>
      <c r="M641" s="88">
        <v>-9.0675764000000001</v>
      </c>
      <c r="N641" s="88">
        <v>-21.883815999999999</v>
      </c>
    </row>
    <row r="642" spans="2:14" x14ac:dyDescent="0.25">
      <c r="B642" s="88">
        <v>1009500000</v>
      </c>
      <c r="C642" s="88">
        <v>-8.0343990000000005</v>
      </c>
      <c r="D642" s="88">
        <v>-21.085777</v>
      </c>
      <c r="L642" s="88">
        <v>1009500000</v>
      </c>
      <c r="M642" s="88">
        <v>-9.0742320999999997</v>
      </c>
      <c r="N642" s="88">
        <v>-22.007776</v>
      </c>
    </row>
    <row r="643" spans="2:14" x14ac:dyDescent="0.25">
      <c r="B643" s="88">
        <v>1109450000</v>
      </c>
      <c r="C643" s="88">
        <v>-8.0290470000000003</v>
      </c>
      <c r="D643" s="88">
        <v>-20.814543</v>
      </c>
      <c r="L643" s="88">
        <v>1109450000</v>
      </c>
      <c r="M643" s="88">
        <v>-9.0811357000000008</v>
      </c>
      <c r="N643" s="88">
        <v>-21.964748</v>
      </c>
    </row>
    <row r="644" spans="2:14" x14ac:dyDescent="0.25">
      <c r="B644" s="88">
        <v>1209400000</v>
      </c>
      <c r="C644" s="88">
        <v>-8.0392779999999995</v>
      </c>
      <c r="D644" s="88">
        <v>-20.101486000000001</v>
      </c>
      <c r="L644" s="88">
        <v>1209400000</v>
      </c>
      <c r="M644" s="88">
        <v>-9.1005011000000007</v>
      </c>
      <c r="N644" s="88">
        <v>-22.160876999999999</v>
      </c>
    </row>
    <row r="645" spans="2:14" x14ac:dyDescent="0.25">
      <c r="B645" s="88">
        <v>1309350000</v>
      </c>
      <c r="C645" s="88">
        <v>-8.0355767999999994</v>
      </c>
      <c r="D645" s="88">
        <v>-19.864688999999998</v>
      </c>
      <c r="L645" s="88">
        <v>1309350000</v>
      </c>
      <c r="M645" s="88">
        <v>-9.1242762000000006</v>
      </c>
      <c r="N645" s="88">
        <v>-21.889728999999999</v>
      </c>
    </row>
    <row r="646" spans="2:14" x14ac:dyDescent="0.25">
      <c r="B646" s="88">
        <v>1409300000</v>
      </c>
      <c r="C646" s="88">
        <v>-8.0189018000000001</v>
      </c>
      <c r="D646" s="88">
        <v>-19.871901999999999</v>
      </c>
      <c r="L646" s="88">
        <v>1409300000</v>
      </c>
      <c r="M646" s="88">
        <v>-9.1474924000000009</v>
      </c>
      <c r="N646" s="88">
        <v>-21.487841</v>
      </c>
    </row>
    <row r="647" spans="2:14" x14ac:dyDescent="0.25">
      <c r="B647" s="88">
        <v>1509250000</v>
      </c>
      <c r="C647" s="88">
        <v>-7.9944009999999999</v>
      </c>
      <c r="D647" s="88">
        <v>-20.070049000000001</v>
      </c>
      <c r="L647" s="88">
        <v>1509250000</v>
      </c>
      <c r="M647" s="88">
        <v>-9.1659184000000007</v>
      </c>
      <c r="N647" s="88">
        <v>-20.846626000000001</v>
      </c>
    </row>
    <row r="648" spans="2:14" x14ac:dyDescent="0.25">
      <c r="B648" s="88">
        <v>1609200000</v>
      </c>
      <c r="C648" s="88">
        <v>-7.9835563</v>
      </c>
      <c r="D648" s="88">
        <v>-20.447620000000001</v>
      </c>
      <c r="L648" s="88">
        <v>1609200000</v>
      </c>
      <c r="M648" s="88">
        <v>-9.1933775000000004</v>
      </c>
      <c r="N648" s="88">
        <v>-20.586569000000001</v>
      </c>
    </row>
    <row r="649" spans="2:14" x14ac:dyDescent="0.25">
      <c r="B649" s="88">
        <v>1709150000</v>
      </c>
      <c r="C649" s="88">
        <v>-7.9769917000000001</v>
      </c>
      <c r="D649" s="88">
        <v>-20.663563</v>
      </c>
      <c r="L649" s="88">
        <v>1709150000</v>
      </c>
      <c r="M649" s="88">
        <v>-9.2259521000000007</v>
      </c>
      <c r="N649" s="88">
        <v>-20.448643000000001</v>
      </c>
    </row>
    <row r="650" spans="2:14" x14ac:dyDescent="0.25">
      <c r="B650" s="88">
        <v>1809100000</v>
      </c>
      <c r="C650" s="88">
        <v>-7.9837398999999998</v>
      </c>
      <c r="D650" s="88">
        <v>-20.993130000000001</v>
      </c>
      <c r="L650" s="88">
        <v>1809100000</v>
      </c>
      <c r="M650" s="88">
        <v>-9.2637795999999994</v>
      </c>
      <c r="N650" s="88">
        <v>-20.357852999999999</v>
      </c>
    </row>
    <row r="651" spans="2:14" x14ac:dyDescent="0.25">
      <c r="B651" s="88">
        <v>1909050000</v>
      </c>
      <c r="C651" s="88">
        <v>-7.9971347000000002</v>
      </c>
      <c r="D651" s="88">
        <v>-21.327116</v>
      </c>
      <c r="L651" s="88">
        <v>1909050000</v>
      </c>
      <c r="M651" s="88">
        <v>-9.2987690000000001</v>
      </c>
      <c r="N651" s="88">
        <v>-20.274754999999999</v>
      </c>
    </row>
    <row r="652" spans="2:14" x14ac:dyDescent="0.25">
      <c r="B652" s="88">
        <v>2009000000</v>
      </c>
      <c r="C652" s="88">
        <v>-8.0163527000000006</v>
      </c>
      <c r="D652" s="88">
        <v>-21.405225999999999</v>
      </c>
      <c r="L652" s="88">
        <v>2009000000</v>
      </c>
      <c r="M652" s="88">
        <v>-9.3354578000000004</v>
      </c>
      <c r="N652" s="88">
        <v>-20.370685999999999</v>
      </c>
    </row>
    <row r="653" spans="2:14" x14ac:dyDescent="0.25">
      <c r="B653" s="88">
        <v>2108950000</v>
      </c>
      <c r="C653" s="88">
        <v>-8.0487680000000008</v>
      </c>
      <c r="D653" s="88">
        <v>-21.184759</v>
      </c>
      <c r="L653" s="88">
        <v>2108950000</v>
      </c>
      <c r="M653" s="88">
        <v>-9.3685416999999998</v>
      </c>
      <c r="N653" s="88">
        <v>-20.689264000000001</v>
      </c>
    </row>
    <row r="654" spans="2:14" x14ac:dyDescent="0.25">
      <c r="B654" s="88">
        <v>2208900000</v>
      </c>
      <c r="C654" s="88">
        <v>-8.0733967</v>
      </c>
      <c r="D654" s="88">
        <v>-21.018982000000001</v>
      </c>
      <c r="L654" s="88">
        <v>2208900000</v>
      </c>
      <c r="M654" s="88">
        <v>-9.4034928999999998</v>
      </c>
      <c r="N654" s="88">
        <v>-20.8218</v>
      </c>
    </row>
    <row r="655" spans="2:14" x14ac:dyDescent="0.25">
      <c r="B655" s="88">
        <v>2308850000</v>
      </c>
      <c r="C655" s="88">
        <v>-8.0929356000000006</v>
      </c>
      <c r="D655" s="88">
        <v>-20.761178999999998</v>
      </c>
      <c r="L655" s="88">
        <v>2308850000</v>
      </c>
      <c r="M655" s="88">
        <v>-9.4359818000000004</v>
      </c>
      <c r="N655" s="88">
        <v>-20.846508</v>
      </c>
    </row>
    <row r="656" spans="2:14" x14ac:dyDescent="0.25">
      <c r="B656" s="88">
        <v>2408800000</v>
      </c>
      <c r="C656" s="88">
        <v>-8.1104965</v>
      </c>
      <c r="D656" s="88">
        <v>-21.18675</v>
      </c>
      <c r="L656" s="88">
        <v>2408800000</v>
      </c>
      <c r="M656" s="88">
        <v>-9.4718865999999995</v>
      </c>
      <c r="N656" s="88">
        <v>-20.655021999999999</v>
      </c>
    </row>
    <row r="657" spans="2:14" x14ac:dyDescent="0.25">
      <c r="B657" s="88">
        <v>2508750000</v>
      </c>
      <c r="C657" s="88">
        <v>-8.1366806</v>
      </c>
      <c r="D657" s="88">
        <v>-21.417185</v>
      </c>
      <c r="L657" s="88">
        <v>2508750000</v>
      </c>
      <c r="M657" s="88">
        <v>-9.5058413000000002</v>
      </c>
      <c r="N657" s="88">
        <v>-20.849522</v>
      </c>
    </row>
    <row r="658" spans="2:14" x14ac:dyDescent="0.25">
      <c r="B658" s="88">
        <v>2608700000</v>
      </c>
      <c r="C658" s="88">
        <v>-8.1596174000000001</v>
      </c>
      <c r="D658" s="88">
        <v>-21.633044999999999</v>
      </c>
      <c r="L658" s="88">
        <v>2608700000</v>
      </c>
      <c r="M658" s="88">
        <v>-9.5394535000000005</v>
      </c>
      <c r="N658" s="88">
        <v>-20.841826999999999</v>
      </c>
    </row>
    <row r="659" spans="2:14" x14ac:dyDescent="0.25">
      <c r="B659" s="88">
        <v>2708650000</v>
      </c>
      <c r="C659" s="88">
        <v>-8.1898727000000004</v>
      </c>
      <c r="D659" s="88">
        <v>-22.2348</v>
      </c>
      <c r="L659" s="88">
        <v>2708650000</v>
      </c>
      <c r="M659" s="88">
        <v>-9.5749607000000001</v>
      </c>
      <c r="N659" s="88">
        <v>-21.024892999999999</v>
      </c>
    </row>
    <row r="660" spans="2:14" x14ac:dyDescent="0.25">
      <c r="B660" s="88">
        <v>2808600000</v>
      </c>
      <c r="C660" s="88">
        <v>-8.2167396999999998</v>
      </c>
      <c r="D660" s="88">
        <v>-22.594227</v>
      </c>
      <c r="L660" s="88">
        <v>2808600000</v>
      </c>
      <c r="M660" s="88">
        <v>-9.6065062999999995</v>
      </c>
      <c r="N660" s="88">
        <v>-21.204750000000001</v>
      </c>
    </row>
    <row r="661" spans="2:14" x14ac:dyDescent="0.25">
      <c r="B661" s="88">
        <v>2908550000</v>
      </c>
      <c r="C661" s="88">
        <v>-8.2622795</v>
      </c>
      <c r="D661" s="88">
        <v>-23.315474999999999</v>
      </c>
      <c r="L661" s="88">
        <v>2908550000</v>
      </c>
      <c r="M661" s="88">
        <v>-9.6359539000000005</v>
      </c>
      <c r="N661" s="88">
        <v>-21.725612999999999</v>
      </c>
    </row>
    <row r="662" spans="2:14" x14ac:dyDescent="0.25">
      <c r="B662" s="88">
        <v>3008500000</v>
      </c>
      <c r="C662" s="88">
        <v>-8.3088932</v>
      </c>
      <c r="D662" s="88">
        <v>-23.153475</v>
      </c>
      <c r="L662" s="88">
        <v>3008500000</v>
      </c>
      <c r="M662" s="88">
        <v>-9.6528834999999997</v>
      </c>
      <c r="N662" s="88">
        <v>-22.547474000000001</v>
      </c>
    </row>
    <row r="663" spans="2:14" x14ac:dyDescent="0.25">
      <c r="B663" s="88">
        <v>3108450000</v>
      </c>
      <c r="C663" s="88">
        <v>-8.3432589000000004</v>
      </c>
      <c r="D663" s="88">
        <v>-22.913376</v>
      </c>
      <c r="L663" s="88">
        <v>3108450000</v>
      </c>
      <c r="M663" s="88">
        <v>-9.6673259999999992</v>
      </c>
      <c r="N663" s="88">
        <v>-23.177364000000001</v>
      </c>
    </row>
    <row r="664" spans="2:14" x14ac:dyDescent="0.25">
      <c r="B664" s="88">
        <v>3208400000</v>
      </c>
      <c r="C664" s="88">
        <v>-8.3710938000000006</v>
      </c>
      <c r="D664" s="88">
        <v>-22.468592000000001</v>
      </c>
      <c r="L664" s="88">
        <v>3208400000</v>
      </c>
      <c r="M664" s="88">
        <v>-9.6724490999999997</v>
      </c>
      <c r="N664" s="88">
        <v>-23.673407000000001</v>
      </c>
    </row>
    <row r="665" spans="2:14" x14ac:dyDescent="0.25">
      <c r="B665" s="88">
        <v>3308350000</v>
      </c>
      <c r="C665" s="88">
        <v>-8.3906592999999994</v>
      </c>
      <c r="D665" s="88">
        <v>-22.127642000000002</v>
      </c>
      <c r="L665" s="88">
        <v>3308350000</v>
      </c>
      <c r="M665" s="88">
        <v>-9.6756401000000007</v>
      </c>
      <c r="N665" s="88">
        <v>-24.061878</v>
      </c>
    </row>
    <row r="666" spans="2:14" x14ac:dyDescent="0.25">
      <c r="B666" s="88">
        <v>3408300000</v>
      </c>
      <c r="C666" s="88">
        <v>-8.4051980999999998</v>
      </c>
      <c r="D666" s="88">
        <v>-21.676638000000001</v>
      </c>
      <c r="L666" s="88">
        <v>3408300000</v>
      </c>
      <c r="M666" s="88">
        <v>-9.6705588999999996</v>
      </c>
      <c r="N666" s="88">
        <v>-24.430364999999998</v>
      </c>
    </row>
    <row r="667" spans="2:14" x14ac:dyDescent="0.25">
      <c r="B667" s="88">
        <v>3508250000</v>
      </c>
      <c r="C667" s="88">
        <v>-8.4058790000000005</v>
      </c>
      <c r="D667" s="88">
        <v>-21.479841</v>
      </c>
      <c r="L667" s="88">
        <v>3508250000</v>
      </c>
      <c r="M667" s="88">
        <v>-9.6607512999999994</v>
      </c>
      <c r="N667" s="88">
        <v>-24.451198999999999</v>
      </c>
    </row>
    <row r="668" spans="2:14" x14ac:dyDescent="0.25">
      <c r="B668" s="88">
        <v>3608200000</v>
      </c>
      <c r="C668" s="88">
        <v>-8.3990735999999995</v>
      </c>
      <c r="D668" s="88">
        <v>-20.869444000000001</v>
      </c>
      <c r="L668" s="88">
        <v>3608200000</v>
      </c>
      <c r="M668" s="88">
        <v>-9.6504078</v>
      </c>
      <c r="N668" s="88">
        <v>-24.583791999999999</v>
      </c>
    </row>
    <row r="669" spans="2:14" x14ac:dyDescent="0.25">
      <c r="B669" s="88">
        <v>3708150000</v>
      </c>
      <c r="C669" s="88">
        <v>-8.3861855999999992</v>
      </c>
      <c r="D669" s="88">
        <v>-20.761274</v>
      </c>
      <c r="L669" s="88">
        <v>3708150000</v>
      </c>
      <c r="M669" s="88">
        <v>-9.6387701000000003</v>
      </c>
      <c r="N669" s="88">
        <v>-24.503948000000001</v>
      </c>
    </row>
    <row r="670" spans="2:14" x14ac:dyDescent="0.25">
      <c r="B670" s="88">
        <v>3808100000</v>
      </c>
      <c r="C670" s="88">
        <v>-8.3833322999999993</v>
      </c>
      <c r="D670" s="88">
        <v>-20.393034</v>
      </c>
      <c r="L670" s="88">
        <v>3808100000</v>
      </c>
      <c r="M670" s="88">
        <v>-9.6215028999999994</v>
      </c>
      <c r="N670" s="88">
        <v>-24.689377</v>
      </c>
    </row>
    <row r="671" spans="2:14" x14ac:dyDescent="0.25">
      <c r="B671" s="88">
        <v>3908050000</v>
      </c>
      <c r="C671" s="88">
        <v>-8.3859215000000003</v>
      </c>
      <c r="D671" s="88">
        <v>-19.878107</v>
      </c>
      <c r="L671" s="88">
        <v>3908050000</v>
      </c>
      <c r="M671" s="88">
        <v>-9.5988588000000004</v>
      </c>
      <c r="N671" s="88">
        <v>-25.091656</v>
      </c>
    </row>
    <row r="672" spans="2:14" x14ac:dyDescent="0.25">
      <c r="B672" s="88">
        <v>4008000000</v>
      </c>
      <c r="C672" s="88">
        <v>-8.3958463999999999</v>
      </c>
      <c r="D672" s="88">
        <v>-19.476445999999999</v>
      </c>
      <c r="L672" s="88">
        <v>4008000000</v>
      </c>
      <c r="M672" s="88">
        <v>-9.5787744999999997</v>
      </c>
      <c r="N672" s="88">
        <v>-25.436119000000001</v>
      </c>
    </row>
    <row r="673" spans="2:14" x14ac:dyDescent="0.25">
      <c r="B673" s="88">
        <v>4107950000</v>
      </c>
      <c r="C673" s="88">
        <v>-8.4123754999999996</v>
      </c>
      <c r="D673" s="88">
        <v>-18.909649000000002</v>
      </c>
      <c r="L673" s="88">
        <v>4107950000</v>
      </c>
      <c r="M673" s="88">
        <v>-9.5597352999999998</v>
      </c>
      <c r="N673" s="88">
        <v>-25.663896999999999</v>
      </c>
    </row>
    <row r="674" spans="2:14" x14ac:dyDescent="0.25">
      <c r="B674" s="88">
        <v>4207900000</v>
      </c>
      <c r="C674" s="88">
        <v>-8.4393902000000001</v>
      </c>
      <c r="D674" s="88">
        <v>-18.305954</v>
      </c>
      <c r="L674" s="88">
        <v>4207900000</v>
      </c>
      <c r="M674" s="88">
        <v>-9.5480164999999992</v>
      </c>
      <c r="N674" s="88">
        <v>-25.910004000000001</v>
      </c>
    </row>
    <row r="675" spans="2:14" x14ac:dyDescent="0.25">
      <c r="B675" s="88">
        <v>4307850000</v>
      </c>
      <c r="C675" s="88">
        <v>-8.4734812000000002</v>
      </c>
      <c r="D675" s="88">
        <v>-17.713398000000002</v>
      </c>
      <c r="L675" s="88">
        <v>4307850000</v>
      </c>
      <c r="M675" s="88">
        <v>-9.5387163000000008</v>
      </c>
      <c r="N675" s="88">
        <v>-25.792211999999999</v>
      </c>
    </row>
    <row r="676" spans="2:14" x14ac:dyDescent="0.25">
      <c r="B676" s="88">
        <v>4407800000</v>
      </c>
      <c r="C676" s="88">
        <v>-8.5105123999999996</v>
      </c>
      <c r="D676" s="88">
        <v>-17.274626000000001</v>
      </c>
      <c r="L676" s="88">
        <v>4407800000</v>
      </c>
      <c r="M676" s="88">
        <v>-9.5450897000000001</v>
      </c>
      <c r="N676" s="88">
        <v>-25.267970999999999</v>
      </c>
    </row>
    <row r="677" spans="2:14" x14ac:dyDescent="0.25">
      <c r="B677" s="88">
        <v>4507750000</v>
      </c>
      <c r="C677" s="88">
        <v>-8.5527382000000003</v>
      </c>
      <c r="D677" s="88">
        <v>-16.918773999999999</v>
      </c>
      <c r="L677" s="88">
        <v>4507750000</v>
      </c>
      <c r="M677" s="88">
        <v>-9.5644550000000006</v>
      </c>
      <c r="N677" s="88">
        <v>-24.581007</v>
      </c>
    </row>
    <row r="678" spans="2:14" x14ac:dyDescent="0.25">
      <c r="B678" s="88">
        <v>4607700000</v>
      </c>
      <c r="C678" s="88">
        <v>-8.5874261999999995</v>
      </c>
      <c r="D678" s="88">
        <v>-16.821732999999998</v>
      </c>
      <c r="L678" s="88">
        <v>4607700000</v>
      </c>
      <c r="M678" s="88">
        <v>-9.6041269000000007</v>
      </c>
      <c r="N678" s="88">
        <v>-23.459064000000001</v>
      </c>
    </row>
    <row r="679" spans="2:14" x14ac:dyDescent="0.25">
      <c r="B679" s="88">
        <v>4707650000</v>
      </c>
      <c r="C679" s="88">
        <v>-8.6229124000000006</v>
      </c>
      <c r="D679" s="88">
        <v>-16.607676999999999</v>
      </c>
      <c r="L679" s="88">
        <v>4707650000</v>
      </c>
      <c r="M679" s="88">
        <v>-9.6507138999999995</v>
      </c>
      <c r="N679" s="88">
        <v>-22.393166000000001</v>
      </c>
    </row>
    <row r="680" spans="2:14" x14ac:dyDescent="0.25">
      <c r="B680" s="88">
        <v>4807600000</v>
      </c>
      <c r="C680" s="88">
        <v>-8.6565656999999998</v>
      </c>
      <c r="D680" s="88">
        <v>-16.370819000000001</v>
      </c>
      <c r="L680" s="88">
        <v>4807600000</v>
      </c>
      <c r="M680" s="88">
        <v>-9.6998338999999998</v>
      </c>
      <c r="N680" s="88">
        <v>-21.229959000000001</v>
      </c>
    </row>
    <row r="681" spans="2:14" x14ac:dyDescent="0.25">
      <c r="B681" s="88">
        <v>4907550000</v>
      </c>
      <c r="C681" s="88">
        <v>-8.6867046000000006</v>
      </c>
      <c r="D681" s="88">
        <v>-16.222114999999999</v>
      </c>
      <c r="L681" s="88">
        <v>4907550000</v>
      </c>
      <c r="M681" s="88">
        <v>-9.7540379000000001</v>
      </c>
      <c r="N681" s="88">
        <v>-20.104831999999998</v>
      </c>
    </row>
    <row r="682" spans="2:14" x14ac:dyDescent="0.25">
      <c r="B682" s="88">
        <v>5007500000</v>
      </c>
      <c r="C682" s="88">
        <v>-8.7082414999999997</v>
      </c>
      <c r="D682" s="88">
        <v>-15.960032999999999</v>
      </c>
      <c r="L682" s="88">
        <v>5007500000</v>
      </c>
      <c r="M682" s="88">
        <v>-9.8098173000000006</v>
      </c>
      <c r="N682" s="88">
        <v>-18.979631000000001</v>
      </c>
    </row>
    <row r="683" spans="2:14" x14ac:dyDescent="0.25">
      <c r="B683" s="88">
        <v>5107450000</v>
      </c>
      <c r="C683" s="88">
        <v>-8.7304993</v>
      </c>
      <c r="D683" s="88">
        <v>-15.676951000000001</v>
      </c>
      <c r="L683" s="88">
        <v>5107450000</v>
      </c>
      <c r="M683" s="88">
        <v>-9.8610687000000006</v>
      </c>
      <c r="N683" s="88">
        <v>-18.036950999999998</v>
      </c>
    </row>
    <row r="684" spans="2:14" x14ac:dyDescent="0.25">
      <c r="B684" s="88">
        <v>5207400000</v>
      </c>
      <c r="C684" s="88">
        <v>-8.7462111</v>
      </c>
      <c r="D684" s="88">
        <v>-15.213096999999999</v>
      </c>
      <c r="L684" s="88">
        <v>5207400000</v>
      </c>
      <c r="M684" s="88">
        <v>-9.9066887000000001</v>
      </c>
      <c r="N684" s="88">
        <v>-17.182333</v>
      </c>
    </row>
    <row r="685" spans="2:14" x14ac:dyDescent="0.25">
      <c r="B685" s="88">
        <v>5307350000</v>
      </c>
      <c r="C685" s="88">
        <v>-8.7585192000000003</v>
      </c>
      <c r="D685" s="88">
        <v>-14.811745</v>
      </c>
      <c r="L685" s="88">
        <v>5307350000</v>
      </c>
      <c r="M685" s="88">
        <v>-9.9471597999999997</v>
      </c>
      <c r="N685" s="88">
        <v>-16.251003000000001</v>
      </c>
    </row>
    <row r="686" spans="2:14" x14ac:dyDescent="0.25">
      <c r="B686" s="88">
        <v>5407300000</v>
      </c>
      <c r="C686" s="88">
        <v>-8.7663431000000003</v>
      </c>
      <c r="D686" s="88">
        <v>-14.388076</v>
      </c>
      <c r="L686" s="88">
        <v>5407300000</v>
      </c>
      <c r="M686" s="88">
        <v>-9.9866981999999993</v>
      </c>
      <c r="N686" s="88">
        <v>-15.435053</v>
      </c>
    </row>
    <row r="687" spans="2:14" x14ac:dyDescent="0.25">
      <c r="B687" s="88">
        <v>5507250000</v>
      </c>
      <c r="C687" s="88">
        <v>-8.7719439999999995</v>
      </c>
      <c r="D687" s="88">
        <v>-13.94092</v>
      </c>
      <c r="L687" s="88">
        <v>5507250000</v>
      </c>
      <c r="M687" s="88">
        <v>-10.028898999999999</v>
      </c>
      <c r="N687" s="88">
        <v>-14.607339</v>
      </c>
    </row>
    <row r="688" spans="2:14" x14ac:dyDescent="0.25">
      <c r="B688" s="88">
        <v>5607200000</v>
      </c>
      <c r="C688" s="88">
        <v>-8.7727336999999999</v>
      </c>
      <c r="D688" s="88">
        <v>-13.589062</v>
      </c>
      <c r="L688" s="88">
        <v>5607200000</v>
      </c>
      <c r="M688" s="88">
        <v>-10.068697</v>
      </c>
      <c r="N688" s="88">
        <v>-13.809735999999999</v>
      </c>
    </row>
    <row r="689" spans="2:14" x14ac:dyDescent="0.25">
      <c r="B689" s="88">
        <v>5707150000</v>
      </c>
      <c r="C689" s="88">
        <v>-8.7833089999999991</v>
      </c>
      <c r="D689" s="88">
        <v>-13.215590000000001</v>
      </c>
      <c r="L689" s="88">
        <v>5707150000</v>
      </c>
      <c r="M689" s="88">
        <v>-10.105724</v>
      </c>
      <c r="N689" s="88">
        <v>-13.094886000000001</v>
      </c>
    </row>
    <row r="690" spans="2:14" x14ac:dyDescent="0.25">
      <c r="B690" s="88">
        <v>5807100000</v>
      </c>
      <c r="C690" s="88">
        <v>-8.7857161000000001</v>
      </c>
      <c r="D690" s="88">
        <v>-12.940740999999999</v>
      </c>
      <c r="L690" s="88">
        <v>5807100000</v>
      </c>
      <c r="M690" s="88">
        <v>-10.144081</v>
      </c>
      <c r="N690" s="88">
        <v>-12.460213</v>
      </c>
    </row>
    <row r="691" spans="2:14" x14ac:dyDescent="0.25">
      <c r="B691" s="88">
        <v>5907050000</v>
      </c>
      <c r="C691" s="88">
        <v>-8.8017511000000006</v>
      </c>
      <c r="D691" s="88">
        <v>-12.575295000000001</v>
      </c>
      <c r="L691" s="88">
        <v>5907050000</v>
      </c>
      <c r="M691" s="88">
        <v>-10.173474000000001</v>
      </c>
      <c r="N691" s="88">
        <v>-11.855959</v>
      </c>
    </row>
    <row r="692" spans="2:14" x14ac:dyDescent="0.25">
      <c r="B692" s="88">
        <v>6007000000</v>
      </c>
      <c r="C692" s="88">
        <v>-8.8125906000000001</v>
      </c>
      <c r="D692" s="88">
        <v>-12.255086</v>
      </c>
      <c r="L692" s="88">
        <v>6007000000</v>
      </c>
      <c r="M692" s="88">
        <v>-10.208276</v>
      </c>
      <c r="N692" s="88">
        <v>-11.346515</v>
      </c>
    </row>
    <row r="693" spans="2:14" x14ac:dyDescent="0.25">
      <c r="B693" s="88">
        <v>6106950000</v>
      </c>
      <c r="C693" s="88">
        <v>-8.8271952000000002</v>
      </c>
      <c r="D693" s="88">
        <v>-11.957867999999999</v>
      </c>
      <c r="L693" s="88">
        <v>6106950000</v>
      </c>
      <c r="M693" s="88">
        <v>-10.234676</v>
      </c>
      <c r="N693" s="88">
        <v>-10.872757999999999</v>
      </c>
    </row>
    <row r="694" spans="2:14" x14ac:dyDescent="0.25">
      <c r="B694" s="88">
        <v>6206900000</v>
      </c>
      <c r="C694" s="88">
        <v>-8.8388834000000003</v>
      </c>
      <c r="D694" s="88">
        <v>-11.756133</v>
      </c>
      <c r="L694" s="88">
        <v>6206900000</v>
      </c>
      <c r="M694" s="88">
        <v>-10.262556999999999</v>
      </c>
      <c r="N694" s="88">
        <v>-10.440702</v>
      </c>
    </row>
    <row r="695" spans="2:14" x14ac:dyDescent="0.25">
      <c r="B695" s="88">
        <v>6306850000</v>
      </c>
      <c r="C695" s="88">
        <v>-8.8628979000000001</v>
      </c>
      <c r="D695" s="88">
        <v>-11.415801</v>
      </c>
      <c r="L695" s="88">
        <v>6306850000</v>
      </c>
      <c r="M695" s="88">
        <v>-10.279486</v>
      </c>
      <c r="N695" s="88">
        <v>-10.105529000000001</v>
      </c>
    </row>
    <row r="696" spans="2:14" x14ac:dyDescent="0.25">
      <c r="B696" s="88">
        <v>6406800000</v>
      </c>
      <c r="C696" s="88">
        <v>-8.8836594000000009</v>
      </c>
      <c r="D696" s="88">
        <v>-11.191934</v>
      </c>
      <c r="L696" s="88">
        <v>6406800000</v>
      </c>
      <c r="M696" s="88">
        <v>-10.296127</v>
      </c>
      <c r="N696" s="88">
        <v>-9.7707128999999995</v>
      </c>
    </row>
    <row r="697" spans="2:14" x14ac:dyDescent="0.25">
      <c r="B697" s="88">
        <v>6506750000</v>
      </c>
      <c r="C697" s="88">
        <v>-8.9091673</v>
      </c>
      <c r="D697" s="88">
        <v>-11.006532999999999</v>
      </c>
      <c r="L697" s="88">
        <v>6506750000</v>
      </c>
      <c r="M697" s="88">
        <v>-10.31217</v>
      </c>
      <c r="N697" s="88">
        <v>-9.4390669000000003</v>
      </c>
    </row>
    <row r="698" spans="2:14" x14ac:dyDescent="0.25">
      <c r="B698" s="88">
        <v>6606700000</v>
      </c>
      <c r="C698" s="88">
        <v>-8.9306926999999998</v>
      </c>
      <c r="D698" s="88">
        <v>-10.866268</v>
      </c>
      <c r="L698" s="88">
        <v>6606700000</v>
      </c>
      <c r="M698" s="88">
        <v>-10.327529</v>
      </c>
      <c r="N698" s="88">
        <v>-9.1733312999999992</v>
      </c>
    </row>
    <row r="699" spans="2:14" x14ac:dyDescent="0.25">
      <c r="B699" s="88">
        <v>6706650000</v>
      </c>
      <c r="C699" s="88">
        <v>-8.9643507000000007</v>
      </c>
      <c r="D699" s="88">
        <v>-10.642408</v>
      </c>
      <c r="L699" s="88">
        <v>6706650000</v>
      </c>
      <c r="M699" s="88">
        <v>-10.342243</v>
      </c>
      <c r="N699" s="88">
        <v>-8.9704437000000006</v>
      </c>
    </row>
    <row r="700" spans="2:14" x14ac:dyDescent="0.25">
      <c r="B700" s="88">
        <v>6806600000</v>
      </c>
      <c r="C700" s="88">
        <v>-8.9985455999999999</v>
      </c>
      <c r="D700" s="88">
        <v>-10.428902000000001</v>
      </c>
      <c r="L700" s="88">
        <v>6806600000</v>
      </c>
      <c r="M700" s="88">
        <v>-10.363026</v>
      </c>
      <c r="N700" s="88">
        <v>-8.7639923</v>
      </c>
    </row>
    <row r="701" spans="2:14" x14ac:dyDescent="0.25">
      <c r="B701" s="88">
        <v>6906550000</v>
      </c>
      <c r="C701" s="88">
        <v>-9.0379181000000006</v>
      </c>
      <c r="D701" s="88">
        <v>-10.200894999999999</v>
      </c>
      <c r="L701" s="88">
        <v>6906550000</v>
      </c>
      <c r="M701" s="88">
        <v>-10.386112000000001</v>
      </c>
      <c r="N701" s="88">
        <v>-8.5726624000000005</v>
      </c>
    </row>
    <row r="702" spans="2:14" x14ac:dyDescent="0.25">
      <c r="B702" s="88">
        <v>7006500000</v>
      </c>
      <c r="C702" s="88">
        <v>-9.0724630000000008</v>
      </c>
      <c r="D702" s="88">
        <v>-10.005001</v>
      </c>
      <c r="L702" s="88">
        <v>7006500000</v>
      </c>
      <c r="M702" s="88">
        <v>-10.418696000000001</v>
      </c>
      <c r="N702" s="88">
        <v>-8.3865651999999997</v>
      </c>
    </row>
    <row r="703" spans="2:14" x14ac:dyDescent="0.25">
      <c r="B703" s="88">
        <v>7106450000</v>
      </c>
      <c r="C703" s="88">
        <v>-9.1042012999999997</v>
      </c>
      <c r="D703" s="88">
        <v>-9.8114147000000003</v>
      </c>
      <c r="L703" s="88">
        <v>7106450000</v>
      </c>
      <c r="M703" s="88">
        <v>-10.45871</v>
      </c>
      <c r="N703" s="88">
        <v>-8.2087374000000004</v>
      </c>
    </row>
    <row r="704" spans="2:14" x14ac:dyDescent="0.25">
      <c r="B704" s="88">
        <v>7206400000</v>
      </c>
      <c r="C704" s="88">
        <v>-9.1366434000000005</v>
      </c>
      <c r="D704" s="88">
        <v>-9.6168288999999998</v>
      </c>
      <c r="L704" s="88">
        <v>7206400000</v>
      </c>
      <c r="M704" s="88">
        <v>-10.508623</v>
      </c>
      <c r="N704" s="88">
        <v>-8.0290604000000005</v>
      </c>
    </row>
    <row r="705" spans="2:14" x14ac:dyDescent="0.25">
      <c r="B705" s="88">
        <v>7306350000</v>
      </c>
      <c r="C705" s="88">
        <v>-9.1609583000000008</v>
      </c>
      <c r="D705" s="88">
        <v>-9.4850483000000008</v>
      </c>
      <c r="L705" s="88">
        <v>7306350000</v>
      </c>
      <c r="M705" s="88">
        <v>-10.561901000000001</v>
      </c>
      <c r="N705" s="88">
        <v>-7.8526496999999997</v>
      </c>
    </row>
    <row r="706" spans="2:14" x14ac:dyDescent="0.25">
      <c r="B706" s="88">
        <v>7406300000</v>
      </c>
      <c r="C706" s="88">
        <v>-9.1800394000000001</v>
      </c>
      <c r="D706" s="88">
        <v>-9.3980618000000007</v>
      </c>
      <c r="L706" s="88">
        <v>7406300000</v>
      </c>
      <c r="M706" s="88">
        <v>-10.616507</v>
      </c>
      <c r="N706" s="88">
        <v>-7.7116933000000003</v>
      </c>
    </row>
    <row r="707" spans="2:14" x14ac:dyDescent="0.25">
      <c r="B707" s="88">
        <v>7506250000</v>
      </c>
      <c r="C707" s="88">
        <v>-9.2041825999999993</v>
      </c>
      <c r="D707" s="88">
        <v>-9.2710217999999998</v>
      </c>
      <c r="L707" s="88">
        <v>7506250000</v>
      </c>
      <c r="M707" s="88">
        <v>-10.665595</v>
      </c>
      <c r="N707" s="88">
        <v>-7.6093335</v>
      </c>
    </row>
    <row r="708" spans="2:14" x14ac:dyDescent="0.25">
      <c r="B708" s="88">
        <v>7606200000</v>
      </c>
      <c r="C708" s="88">
        <v>-9.2318020000000001</v>
      </c>
      <c r="D708" s="88">
        <v>-9.1364125999999999</v>
      </c>
      <c r="L708" s="88">
        <v>7606200000</v>
      </c>
      <c r="M708" s="88">
        <v>-10.70979</v>
      </c>
      <c r="N708" s="88">
        <v>-7.5219135000000001</v>
      </c>
    </row>
    <row r="709" spans="2:14" x14ac:dyDescent="0.25">
      <c r="B709" s="88">
        <v>7706150000</v>
      </c>
      <c r="C709" s="88">
        <v>-9.2572183999999993</v>
      </c>
      <c r="D709" s="88">
        <v>-9.0380372999999992</v>
      </c>
      <c r="L709" s="88">
        <v>7706150000</v>
      </c>
      <c r="M709" s="88">
        <v>-10.752032</v>
      </c>
      <c r="N709" s="88">
        <v>-7.4336919999999997</v>
      </c>
    </row>
    <row r="710" spans="2:14" x14ac:dyDescent="0.25">
      <c r="B710" s="88">
        <v>7806100000</v>
      </c>
      <c r="C710" s="88">
        <v>-9.2821330999999994</v>
      </c>
      <c r="D710" s="88">
        <v>-8.9593963999999993</v>
      </c>
      <c r="L710" s="88">
        <v>7806100000</v>
      </c>
      <c r="M710" s="88">
        <v>-10.794938</v>
      </c>
      <c r="N710" s="88">
        <v>-7.3523622</v>
      </c>
    </row>
    <row r="711" spans="2:14" x14ac:dyDescent="0.25">
      <c r="B711" s="88">
        <v>7906050000</v>
      </c>
      <c r="C711" s="88">
        <v>-9.3080625999999995</v>
      </c>
      <c r="D711" s="88">
        <v>-8.8318110000000001</v>
      </c>
      <c r="L711" s="88">
        <v>7906050000</v>
      </c>
      <c r="M711" s="88">
        <v>-10.824368</v>
      </c>
      <c r="N711" s="88">
        <v>-7.3185301000000003</v>
      </c>
    </row>
    <row r="712" spans="2:14" x14ac:dyDescent="0.25">
      <c r="B712" s="88">
        <v>8006000000</v>
      </c>
      <c r="C712" s="88">
        <v>-9.3360167000000001</v>
      </c>
      <c r="D712" s="88">
        <v>-8.7375592999999991</v>
      </c>
      <c r="L712" s="88">
        <v>8006000000</v>
      </c>
      <c r="M712" s="88">
        <v>-10.860963999999999</v>
      </c>
      <c r="N712" s="88">
        <v>-7.2645426000000004</v>
      </c>
    </row>
    <row r="713" spans="2:14" x14ac:dyDescent="0.25">
      <c r="B713" s="88">
        <v>8105950000</v>
      </c>
      <c r="C713" s="88">
        <v>-9.3554220000000008</v>
      </c>
      <c r="D713" s="88">
        <v>-8.6649094000000009</v>
      </c>
      <c r="L713" s="88">
        <v>8105950000</v>
      </c>
      <c r="M713" s="88">
        <v>-10.891583000000001</v>
      </c>
      <c r="N713" s="88">
        <v>-7.2080479000000004</v>
      </c>
    </row>
    <row r="714" spans="2:14" x14ac:dyDescent="0.25">
      <c r="B714" s="88">
        <v>8205900000</v>
      </c>
      <c r="C714" s="88">
        <v>-9.3696345999999995</v>
      </c>
      <c r="D714" s="88">
        <v>-8.6402435000000004</v>
      </c>
      <c r="L714" s="88">
        <v>8205900000</v>
      </c>
      <c r="M714" s="88">
        <v>-10.922725</v>
      </c>
      <c r="N714" s="88">
        <v>-7.1512517999999998</v>
      </c>
    </row>
    <row r="715" spans="2:14" x14ac:dyDescent="0.25">
      <c r="B715" s="88">
        <v>8305850000</v>
      </c>
      <c r="C715" s="88">
        <v>-9.3726605999999997</v>
      </c>
      <c r="D715" s="88">
        <v>-8.6589851000000007</v>
      </c>
      <c r="L715" s="88">
        <v>8305850000</v>
      </c>
      <c r="M715" s="88">
        <v>-10.956753000000001</v>
      </c>
      <c r="N715" s="88">
        <v>-7.1175752000000001</v>
      </c>
    </row>
    <row r="716" spans="2:14" x14ac:dyDescent="0.25">
      <c r="B716" s="88">
        <v>8405800000</v>
      </c>
      <c r="C716" s="88">
        <v>-9.3740968999999996</v>
      </c>
      <c r="D716" s="88">
        <v>-8.7024735999999994</v>
      </c>
      <c r="L716" s="88">
        <v>8405800000</v>
      </c>
      <c r="M716" s="88">
        <v>-10.986653</v>
      </c>
      <c r="N716" s="88">
        <v>-7.0833693000000002</v>
      </c>
    </row>
    <row r="717" spans="2:14" x14ac:dyDescent="0.25">
      <c r="B717" s="88">
        <v>8505750000</v>
      </c>
      <c r="C717" s="88">
        <v>-9.3760814999999997</v>
      </c>
      <c r="D717" s="88">
        <v>-8.7861013000000003</v>
      </c>
      <c r="L717" s="88">
        <v>8505750000</v>
      </c>
      <c r="M717" s="88">
        <v>-11.008706</v>
      </c>
      <c r="N717" s="88">
        <v>-7.1025619999999998</v>
      </c>
    </row>
    <row r="718" spans="2:14" x14ac:dyDescent="0.25">
      <c r="B718" s="88">
        <v>8605700000</v>
      </c>
      <c r="C718" s="88">
        <v>-9.3779544999999995</v>
      </c>
      <c r="D718" s="88">
        <v>-8.8903580000000009</v>
      </c>
      <c r="L718" s="88">
        <v>8605700000</v>
      </c>
      <c r="M718" s="88">
        <v>-11.020735999999999</v>
      </c>
      <c r="N718" s="88">
        <v>-7.1573929999999999</v>
      </c>
    </row>
    <row r="719" spans="2:14" x14ac:dyDescent="0.25">
      <c r="B719" s="88">
        <v>8705650000</v>
      </c>
      <c r="C719" s="88">
        <v>-9.4065580000000004</v>
      </c>
      <c r="D719" s="88">
        <v>-9.0705585000000006</v>
      </c>
      <c r="L719" s="88">
        <v>8705650000</v>
      </c>
      <c r="M719" s="88">
        <v>-11.058160000000001</v>
      </c>
      <c r="N719" s="88">
        <v>-7.2674484000000001</v>
      </c>
    </row>
    <row r="720" spans="2:14" x14ac:dyDescent="0.25">
      <c r="B720" s="88">
        <v>8805600000</v>
      </c>
      <c r="C720" s="88">
        <v>-9.4408092000000003</v>
      </c>
      <c r="D720" s="88">
        <v>-9.2662458000000001</v>
      </c>
      <c r="L720" s="88">
        <v>8805600000</v>
      </c>
      <c r="M720" s="88">
        <v>-11.102385999999999</v>
      </c>
      <c r="N720" s="88">
        <v>-7.4382318999999999</v>
      </c>
    </row>
    <row r="721" spans="2:14" x14ac:dyDescent="0.25">
      <c r="B721" s="88">
        <v>8905550000</v>
      </c>
      <c r="C721" s="88">
        <v>-9.4705677000000001</v>
      </c>
      <c r="D721" s="88">
        <v>-9.4880075000000001</v>
      </c>
      <c r="L721" s="88">
        <v>8905550000</v>
      </c>
      <c r="M721" s="88">
        <v>-11.124756</v>
      </c>
      <c r="N721" s="88">
        <v>-7.6084408999999997</v>
      </c>
    </row>
    <row r="722" spans="2:14" x14ac:dyDescent="0.25">
      <c r="B722" s="88">
        <v>9005500000</v>
      </c>
      <c r="C722" s="88">
        <v>-9.5072012000000008</v>
      </c>
      <c r="D722" s="88">
        <v>-9.7539549000000001</v>
      </c>
      <c r="L722" s="88">
        <v>9005500000</v>
      </c>
      <c r="M722" s="88">
        <v>-11.14269</v>
      </c>
      <c r="N722" s="88">
        <v>-7.8191718999999997</v>
      </c>
    </row>
    <row r="723" spans="2:14" x14ac:dyDescent="0.25">
      <c r="B723" s="88">
        <v>9105450000</v>
      </c>
      <c r="C723" s="88">
        <v>-9.5725441</v>
      </c>
      <c r="D723" s="88">
        <v>-10.081542000000001</v>
      </c>
      <c r="L723" s="88">
        <v>9105450000</v>
      </c>
      <c r="M723" s="88">
        <v>-11.171794999999999</v>
      </c>
      <c r="N723" s="88">
        <v>-8.0860424000000002</v>
      </c>
    </row>
    <row r="724" spans="2:14" x14ac:dyDescent="0.25">
      <c r="B724" s="88">
        <v>9205400000</v>
      </c>
      <c r="C724" s="88">
        <v>-9.6158447000000002</v>
      </c>
      <c r="D724" s="88">
        <v>-10.45377</v>
      </c>
      <c r="L724" s="88">
        <v>9205400000</v>
      </c>
      <c r="M724" s="88">
        <v>-11.193396999999999</v>
      </c>
      <c r="N724" s="88">
        <v>-8.3811359000000003</v>
      </c>
    </row>
    <row r="725" spans="2:14" x14ac:dyDescent="0.25">
      <c r="B725" s="88">
        <v>9305350000</v>
      </c>
      <c r="C725" s="88">
        <v>-9.6225357000000002</v>
      </c>
      <c r="D725" s="88">
        <v>-10.970091999999999</v>
      </c>
      <c r="L725" s="88">
        <v>9305350000</v>
      </c>
      <c r="M725" s="88">
        <v>-11.203742</v>
      </c>
      <c r="N725" s="88">
        <v>-8.7380457000000007</v>
      </c>
    </row>
    <row r="726" spans="2:14" x14ac:dyDescent="0.25">
      <c r="B726" s="88">
        <v>9405300000</v>
      </c>
      <c r="C726" s="88">
        <v>-9.6111907999999993</v>
      </c>
      <c r="D726" s="88">
        <v>-11.439708</v>
      </c>
      <c r="L726" s="88">
        <v>9405300000</v>
      </c>
      <c r="M726" s="88">
        <v>-11.175129</v>
      </c>
      <c r="N726" s="88">
        <v>-9.1852912999999994</v>
      </c>
    </row>
    <row r="727" spans="2:14" x14ac:dyDescent="0.25">
      <c r="B727" s="88">
        <v>9505250000</v>
      </c>
      <c r="C727" s="88">
        <v>-9.5535049000000001</v>
      </c>
      <c r="D727" s="88">
        <v>-12.120564</v>
      </c>
      <c r="L727" s="88">
        <v>9505250000</v>
      </c>
      <c r="M727" s="88">
        <v>-11.084455</v>
      </c>
      <c r="N727" s="88">
        <v>-9.7906674999999996</v>
      </c>
    </row>
    <row r="728" spans="2:14" x14ac:dyDescent="0.25">
      <c r="B728" s="88">
        <v>9605200000</v>
      </c>
      <c r="C728" s="88">
        <v>-9.4984635999999991</v>
      </c>
      <c r="D728" s="88">
        <v>-12.772098</v>
      </c>
      <c r="L728" s="88">
        <v>9605200000</v>
      </c>
      <c r="M728" s="88">
        <v>-10.985887999999999</v>
      </c>
      <c r="N728" s="88">
        <v>-10.496219</v>
      </c>
    </row>
    <row r="729" spans="2:14" x14ac:dyDescent="0.25">
      <c r="B729" s="88">
        <v>9705150000</v>
      </c>
      <c r="C729" s="88">
        <v>-9.4161710999999997</v>
      </c>
      <c r="D729" s="88">
        <v>-13.619007</v>
      </c>
      <c r="L729" s="88">
        <v>9705150000</v>
      </c>
      <c r="M729" s="88">
        <v>-10.85111</v>
      </c>
      <c r="N729" s="88">
        <v>-11.421531999999999</v>
      </c>
    </row>
    <row r="730" spans="2:14" x14ac:dyDescent="0.25">
      <c r="B730" s="88">
        <v>9805100000</v>
      </c>
      <c r="C730" s="88">
        <v>-9.3202648000000003</v>
      </c>
      <c r="D730" s="88">
        <v>-14.335587</v>
      </c>
      <c r="L730" s="88">
        <v>9805100000</v>
      </c>
      <c r="M730" s="88">
        <v>-10.697652</v>
      </c>
      <c r="N730" s="88">
        <v>-12.378406</v>
      </c>
    </row>
    <row r="731" spans="2:14" x14ac:dyDescent="0.25">
      <c r="B731" s="88">
        <v>9905050000</v>
      </c>
      <c r="C731" s="88">
        <v>-9.2253846999999993</v>
      </c>
      <c r="D731" s="88">
        <v>-15.346690000000001</v>
      </c>
      <c r="L731" s="88">
        <v>9905050000</v>
      </c>
      <c r="M731" s="88">
        <v>-10.530484</v>
      </c>
      <c r="N731" s="88">
        <v>-13.55714</v>
      </c>
    </row>
    <row r="732" spans="2:14" x14ac:dyDescent="0.25">
      <c r="B732" s="88">
        <v>10005000000</v>
      </c>
      <c r="C732" s="88">
        <v>-9.1639595000000007</v>
      </c>
      <c r="D732" s="88">
        <v>-16.442492999999999</v>
      </c>
      <c r="L732" s="88">
        <v>10005000000</v>
      </c>
      <c r="M732" s="88">
        <v>-10.375093</v>
      </c>
      <c r="N732" s="88">
        <v>-14.926632</v>
      </c>
    </row>
    <row r="733" spans="2:14" x14ac:dyDescent="0.25">
      <c r="B733" s="88">
        <v>10104950000</v>
      </c>
      <c r="C733" s="88">
        <v>-9.0751056999999999</v>
      </c>
      <c r="D733" s="88">
        <v>-18.155134</v>
      </c>
      <c r="L733" s="88">
        <v>10104950000</v>
      </c>
      <c r="M733" s="88">
        <v>-10.218151000000001</v>
      </c>
      <c r="N733" s="88">
        <v>-16.290161000000001</v>
      </c>
    </row>
    <row r="734" spans="2:14" x14ac:dyDescent="0.25">
      <c r="B734" s="88">
        <v>10204900000</v>
      </c>
      <c r="C734" s="88">
        <v>-9.0344391000000002</v>
      </c>
      <c r="D734" s="88">
        <v>-19.477941999999999</v>
      </c>
      <c r="L734" s="88">
        <v>10204900000</v>
      </c>
      <c r="M734" s="88">
        <v>-10.11307</v>
      </c>
      <c r="N734" s="88">
        <v>-17.179939000000001</v>
      </c>
    </row>
    <row r="735" spans="2:14" x14ac:dyDescent="0.25">
      <c r="B735" s="88">
        <v>10304850000</v>
      </c>
      <c r="C735" s="88">
        <v>-8.9939756000000006</v>
      </c>
      <c r="D735" s="88">
        <v>-20.752396000000001</v>
      </c>
      <c r="L735" s="88">
        <v>10304850000</v>
      </c>
      <c r="M735" s="88">
        <v>-10.047357999999999</v>
      </c>
      <c r="N735" s="88">
        <v>-17.709368000000001</v>
      </c>
    </row>
    <row r="736" spans="2:14" x14ac:dyDescent="0.25">
      <c r="B736" s="88">
        <v>10404800000</v>
      </c>
      <c r="C736" s="88">
        <v>-8.9643315999999995</v>
      </c>
      <c r="D736" s="88">
        <v>-21.535592999999999</v>
      </c>
      <c r="L736" s="88">
        <v>10404800000</v>
      </c>
      <c r="M736" s="88">
        <v>-10.011668999999999</v>
      </c>
      <c r="N736" s="88">
        <v>-17.704369</v>
      </c>
    </row>
    <row r="737" spans="2:14" x14ac:dyDescent="0.25">
      <c r="B737" s="88">
        <v>10504750000</v>
      </c>
      <c r="C737" s="88">
        <v>-8.9260167999999993</v>
      </c>
      <c r="D737" s="88">
        <v>-21.768851999999999</v>
      </c>
      <c r="L737" s="88">
        <v>10504750000</v>
      </c>
      <c r="M737" s="88">
        <v>-10.012701</v>
      </c>
      <c r="N737" s="88">
        <v>-17.361910000000002</v>
      </c>
    </row>
    <row r="738" spans="2:14" x14ac:dyDescent="0.25">
      <c r="B738" s="88">
        <v>10604700000</v>
      </c>
      <c r="C738" s="88">
        <v>-8.8993491999999996</v>
      </c>
      <c r="D738" s="88">
        <v>-21.601296999999999</v>
      </c>
      <c r="L738" s="88">
        <v>10604700000</v>
      </c>
      <c r="M738" s="88">
        <v>-10.027215999999999</v>
      </c>
      <c r="N738" s="88">
        <v>-16.607444999999998</v>
      </c>
    </row>
    <row r="739" spans="2:14" x14ac:dyDescent="0.25">
      <c r="B739" s="88">
        <v>10704650000</v>
      </c>
      <c r="C739" s="88">
        <v>-8.8502559999999999</v>
      </c>
      <c r="D739" s="88">
        <v>-20.996479000000001</v>
      </c>
      <c r="L739" s="88">
        <v>10704650000</v>
      </c>
      <c r="M739" s="88">
        <v>-10.056996</v>
      </c>
      <c r="N739" s="88">
        <v>-15.443716</v>
      </c>
    </row>
    <row r="740" spans="2:14" x14ac:dyDescent="0.25">
      <c r="B740" s="88">
        <v>10804600000</v>
      </c>
      <c r="C740" s="88">
        <v>-8.8297377000000008</v>
      </c>
      <c r="D740" s="88">
        <v>-19.492723000000002</v>
      </c>
      <c r="L740" s="88">
        <v>10804600000</v>
      </c>
      <c r="M740" s="88">
        <v>-10.146100000000001</v>
      </c>
      <c r="N740" s="88">
        <v>-14.029151000000001</v>
      </c>
    </row>
    <row r="741" spans="2:14" x14ac:dyDescent="0.25">
      <c r="B741" s="88">
        <v>10904550000</v>
      </c>
      <c r="C741" s="88">
        <v>-8.7997636999999997</v>
      </c>
      <c r="D741" s="88">
        <v>-18.028825999999999</v>
      </c>
      <c r="L741" s="88">
        <v>10904550000</v>
      </c>
      <c r="M741" s="88">
        <v>-10.240264</v>
      </c>
      <c r="N741" s="88">
        <v>-12.824871999999999</v>
      </c>
    </row>
    <row r="742" spans="2:14" x14ac:dyDescent="0.25">
      <c r="B742" s="88">
        <v>11004500000</v>
      </c>
      <c r="C742" s="88">
        <v>-8.7508736000000003</v>
      </c>
      <c r="D742" s="88">
        <v>-17.348151999999999</v>
      </c>
      <c r="L742" s="88">
        <v>11004500000</v>
      </c>
      <c r="M742" s="88">
        <v>-10.307077</v>
      </c>
      <c r="N742" s="88">
        <v>-11.949327</v>
      </c>
    </row>
    <row r="743" spans="2:14" x14ac:dyDescent="0.25">
      <c r="B743" s="88">
        <v>11104450000</v>
      </c>
      <c r="C743" s="88">
        <v>-8.7566232999999993</v>
      </c>
      <c r="D743" s="88">
        <v>-16.189060000000001</v>
      </c>
      <c r="L743" s="88">
        <v>11104450000</v>
      </c>
      <c r="M743" s="88">
        <v>-10.410216</v>
      </c>
      <c r="N743" s="88">
        <v>-11.305998000000001</v>
      </c>
    </row>
    <row r="744" spans="2:14" x14ac:dyDescent="0.25">
      <c r="B744" s="88">
        <v>11204400000</v>
      </c>
      <c r="C744" s="88">
        <v>-8.8470554000000003</v>
      </c>
      <c r="D744" s="88">
        <v>-15.298002</v>
      </c>
      <c r="L744" s="88">
        <v>11204400000</v>
      </c>
      <c r="M744" s="88">
        <v>-10.564405000000001</v>
      </c>
      <c r="N744" s="88">
        <v>-10.78152</v>
      </c>
    </row>
    <row r="745" spans="2:14" x14ac:dyDescent="0.25">
      <c r="B745" s="88">
        <v>11304350000</v>
      </c>
      <c r="C745" s="88">
        <v>-8.9305210000000006</v>
      </c>
      <c r="D745" s="88">
        <v>-14.546728</v>
      </c>
      <c r="L745" s="88">
        <v>11304350000</v>
      </c>
      <c r="M745" s="88">
        <v>-10.716846</v>
      </c>
      <c r="N745" s="88">
        <v>-10.473750000000001</v>
      </c>
    </row>
    <row r="746" spans="2:14" x14ac:dyDescent="0.25">
      <c r="B746" s="88">
        <v>11404300000</v>
      </c>
      <c r="C746" s="88">
        <v>-9.0142936999999996</v>
      </c>
      <c r="D746" s="88">
        <v>-14.275288</v>
      </c>
      <c r="L746" s="88">
        <v>11404300000</v>
      </c>
      <c r="M746" s="88">
        <v>-10.865149000000001</v>
      </c>
      <c r="N746" s="88">
        <v>-10.343631</v>
      </c>
    </row>
    <row r="747" spans="2:14" x14ac:dyDescent="0.25">
      <c r="B747" s="88">
        <v>11504250000</v>
      </c>
      <c r="C747" s="88">
        <v>-9.1530179999999994</v>
      </c>
      <c r="D747" s="88">
        <v>-13.979295</v>
      </c>
      <c r="L747" s="88">
        <v>11504250000</v>
      </c>
      <c r="M747" s="88">
        <v>-11.059640999999999</v>
      </c>
      <c r="N747" s="88">
        <v>-10.16634</v>
      </c>
    </row>
    <row r="748" spans="2:14" x14ac:dyDescent="0.25">
      <c r="B748" s="88">
        <v>11604200000</v>
      </c>
      <c r="C748" s="88">
        <v>-9.3718976999999999</v>
      </c>
      <c r="D748" s="88">
        <v>-13.554522</v>
      </c>
      <c r="L748" s="88">
        <v>11604200000</v>
      </c>
      <c r="M748" s="88">
        <v>-11.30293</v>
      </c>
      <c r="N748" s="88">
        <v>-9.9707661000000005</v>
      </c>
    </row>
    <row r="749" spans="2:14" x14ac:dyDescent="0.25">
      <c r="B749" s="88">
        <v>11704150000</v>
      </c>
      <c r="C749" s="88">
        <v>-9.5618391000000003</v>
      </c>
      <c r="D749" s="88">
        <v>-12.690348999999999</v>
      </c>
      <c r="L749" s="88">
        <v>11704150000</v>
      </c>
      <c r="M749" s="88">
        <v>-11.558681</v>
      </c>
      <c r="N749" s="88">
        <v>-9.7346600999999993</v>
      </c>
    </row>
    <row r="750" spans="2:14" x14ac:dyDescent="0.25">
      <c r="B750" s="88">
        <v>11804100000</v>
      </c>
      <c r="C750" s="88">
        <v>-9.8171253000000007</v>
      </c>
      <c r="D750" s="88">
        <v>-12.149423000000001</v>
      </c>
      <c r="L750" s="88">
        <v>11804100000</v>
      </c>
      <c r="M750" s="88">
        <v>-11.840558</v>
      </c>
      <c r="N750" s="88">
        <v>-9.4724769999999996</v>
      </c>
    </row>
    <row r="751" spans="2:14" x14ac:dyDescent="0.25">
      <c r="B751" s="88">
        <v>11904050000</v>
      </c>
      <c r="C751" s="88">
        <v>-10.037576</v>
      </c>
      <c r="D751" s="88">
        <v>-11.841139</v>
      </c>
      <c r="L751" s="88">
        <v>11904050000</v>
      </c>
      <c r="M751" s="88">
        <v>-12.119417</v>
      </c>
      <c r="N751" s="88">
        <v>-9.2509946999999997</v>
      </c>
    </row>
    <row r="752" spans="2:14" x14ac:dyDescent="0.25">
      <c r="B752" s="88">
        <v>12004000000</v>
      </c>
      <c r="C752" s="88">
        <v>-10.308450000000001</v>
      </c>
      <c r="D752" s="88">
        <v>-11.345342</v>
      </c>
      <c r="L752" s="88">
        <v>12004000000</v>
      </c>
      <c r="M752" s="88">
        <v>-12.423245</v>
      </c>
      <c r="N752" s="88">
        <v>-8.9323815999999994</v>
      </c>
    </row>
    <row r="753" spans="2:14" x14ac:dyDescent="0.25">
      <c r="B753" s="88">
        <v>12103950000</v>
      </c>
      <c r="C753" s="88">
        <v>-10.626448999999999</v>
      </c>
      <c r="D753" s="88">
        <v>-10.541320000000001</v>
      </c>
      <c r="L753" s="88">
        <v>12103950000</v>
      </c>
      <c r="M753" s="88">
        <v>-12.768840000000001</v>
      </c>
      <c r="N753" s="88">
        <v>-8.4980124999999997</v>
      </c>
    </row>
    <row r="754" spans="2:14" x14ac:dyDescent="0.25">
      <c r="B754" s="88">
        <v>12203900000</v>
      </c>
      <c r="C754" s="88">
        <v>-10.920477</v>
      </c>
      <c r="D754" s="88">
        <v>-9.9346399000000005</v>
      </c>
      <c r="L754" s="88">
        <v>12203900000</v>
      </c>
      <c r="M754" s="88">
        <v>-13.056903999999999</v>
      </c>
      <c r="N754" s="88">
        <v>-8.1915388</v>
      </c>
    </row>
    <row r="755" spans="2:14" x14ac:dyDescent="0.25">
      <c r="B755" s="88">
        <v>12303850000</v>
      </c>
      <c r="C755" s="88">
        <v>-11.183187</v>
      </c>
      <c r="D755" s="88">
        <v>-9.4754524</v>
      </c>
      <c r="L755" s="88">
        <v>12303850000</v>
      </c>
      <c r="M755" s="88">
        <v>-13.329629000000001</v>
      </c>
      <c r="N755" s="88">
        <v>-7.9024501000000003</v>
      </c>
    </row>
    <row r="756" spans="2:14" x14ac:dyDescent="0.25">
      <c r="B756" s="88">
        <v>12403800000</v>
      </c>
      <c r="C756" s="88">
        <v>-11.538641</v>
      </c>
      <c r="D756" s="88">
        <v>-8.6794977000000006</v>
      </c>
      <c r="L756" s="88">
        <v>12403800000</v>
      </c>
      <c r="M756" s="88">
        <v>-13.65203</v>
      </c>
      <c r="N756" s="88">
        <v>-7.5285906999999996</v>
      </c>
    </row>
    <row r="757" spans="2:14" x14ac:dyDescent="0.25">
      <c r="B757" s="88">
        <v>12503750000</v>
      </c>
      <c r="C757" s="88">
        <v>-11.827496</v>
      </c>
      <c r="D757" s="88">
        <v>-8.1996222000000003</v>
      </c>
      <c r="L757" s="88">
        <v>12503750000</v>
      </c>
      <c r="M757" s="88">
        <v>-13.955297</v>
      </c>
      <c r="N757" s="88">
        <v>-7.1736465000000003</v>
      </c>
    </row>
    <row r="758" spans="2:14" x14ac:dyDescent="0.25">
      <c r="B758" s="88">
        <v>12603700000</v>
      </c>
      <c r="C758" s="88">
        <v>-12.072437000000001</v>
      </c>
      <c r="D758" s="88">
        <v>-7.7816194999999997</v>
      </c>
      <c r="L758" s="88">
        <v>12603700000</v>
      </c>
      <c r="M758" s="88">
        <v>-14.234282</v>
      </c>
      <c r="N758" s="88">
        <v>-6.8509678999999997</v>
      </c>
    </row>
    <row r="759" spans="2:14" x14ac:dyDescent="0.25">
      <c r="B759" s="88">
        <v>12703650000</v>
      </c>
      <c r="C759" s="88">
        <v>-12.320197</v>
      </c>
      <c r="D759" s="88">
        <v>-7.3687139000000004</v>
      </c>
      <c r="L759" s="88">
        <v>12703650000</v>
      </c>
      <c r="M759" s="88">
        <v>-14.502108</v>
      </c>
      <c r="N759" s="88">
        <v>-6.5171517999999997</v>
      </c>
    </row>
    <row r="760" spans="2:14" x14ac:dyDescent="0.25">
      <c r="B760" s="88">
        <v>12803600000</v>
      </c>
      <c r="C760" s="88">
        <v>-12.661435000000001</v>
      </c>
      <c r="D760" s="88">
        <v>-6.9131603000000004</v>
      </c>
      <c r="L760" s="88">
        <v>12803600000</v>
      </c>
      <c r="M760" s="88">
        <v>-14.830931</v>
      </c>
      <c r="N760" s="88">
        <v>-6.1738377</v>
      </c>
    </row>
    <row r="761" spans="2:14" x14ac:dyDescent="0.25">
      <c r="B761" s="88">
        <v>12903550000</v>
      </c>
      <c r="C761" s="88">
        <v>-13.022052</v>
      </c>
      <c r="D761" s="88">
        <v>-6.4781751999999999</v>
      </c>
      <c r="L761" s="88">
        <v>12903550000</v>
      </c>
      <c r="M761" s="88">
        <v>-15.148282999999999</v>
      </c>
      <c r="N761" s="88">
        <v>-5.8412151000000003</v>
      </c>
    </row>
    <row r="762" spans="2:14" x14ac:dyDescent="0.25">
      <c r="B762" s="88">
        <v>13003500000</v>
      </c>
      <c r="C762" s="88">
        <v>-13.29893</v>
      </c>
      <c r="D762" s="88">
        <v>-6.0875668999999997</v>
      </c>
      <c r="L762" s="88">
        <v>13003500000</v>
      </c>
      <c r="M762" s="88">
        <v>-15.416195</v>
      </c>
      <c r="N762" s="88">
        <v>-5.5346665000000002</v>
      </c>
    </row>
    <row r="763" spans="2:14" x14ac:dyDescent="0.25">
      <c r="B763" s="88">
        <v>13103450000</v>
      </c>
      <c r="C763" s="88">
        <v>-13.549068</v>
      </c>
      <c r="D763" s="88">
        <v>-5.7333565000000002</v>
      </c>
      <c r="L763" s="88">
        <v>13103450000</v>
      </c>
      <c r="M763" s="88">
        <v>-15.722739000000001</v>
      </c>
      <c r="N763" s="88">
        <v>-5.2307682</v>
      </c>
    </row>
    <row r="764" spans="2:14" x14ac:dyDescent="0.25">
      <c r="B764" s="88">
        <v>13203400000</v>
      </c>
      <c r="C764" s="88">
        <v>-13.903496000000001</v>
      </c>
      <c r="D764" s="88">
        <v>-5.3648577</v>
      </c>
      <c r="L764" s="88">
        <v>13203400000</v>
      </c>
      <c r="M764" s="88">
        <v>-16.131115000000001</v>
      </c>
      <c r="N764" s="88">
        <v>-4.9240613</v>
      </c>
    </row>
    <row r="765" spans="2:14" x14ac:dyDescent="0.25">
      <c r="B765" s="88">
        <v>13303350000</v>
      </c>
      <c r="C765" s="88">
        <v>-14.264711</v>
      </c>
      <c r="D765" s="88">
        <v>-5.0097375</v>
      </c>
      <c r="L765" s="88">
        <v>13303350000</v>
      </c>
      <c r="M765" s="88">
        <v>-16.533546000000001</v>
      </c>
      <c r="N765" s="88">
        <v>-4.6367725999999996</v>
      </c>
    </row>
    <row r="766" spans="2:14" x14ac:dyDescent="0.25">
      <c r="B766" s="88">
        <v>13403300000</v>
      </c>
      <c r="C766" s="88">
        <v>-14.599175000000001</v>
      </c>
      <c r="D766" s="88">
        <v>-4.6889129000000001</v>
      </c>
      <c r="L766" s="88">
        <v>13403300000</v>
      </c>
      <c r="M766" s="88">
        <v>-16.924885</v>
      </c>
      <c r="N766" s="88">
        <v>-4.3623194999999999</v>
      </c>
    </row>
    <row r="767" spans="2:14" x14ac:dyDescent="0.25">
      <c r="B767" s="88">
        <v>13503250000</v>
      </c>
      <c r="C767" s="88">
        <v>-14.999866000000001</v>
      </c>
      <c r="D767" s="88">
        <v>-4.3922857999999998</v>
      </c>
      <c r="L767" s="88">
        <v>13503250000</v>
      </c>
      <c r="M767" s="88">
        <v>-17.341056999999999</v>
      </c>
      <c r="N767" s="88">
        <v>-4.1095185000000001</v>
      </c>
    </row>
    <row r="768" spans="2:14" x14ac:dyDescent="0.25">
      <c r="B768" s="88">
        <v>13603200000</v>
      </c>
      <c r="C768" s="88">
        <v>-15.423085</v>
      </c>
      <c r="D768" s="88">
        <v>-4.1166786999999996</v>
      </c>
      <c r="L768" s="88">
        <v>13603200000</v>
      </c>
      <c r="M768" s="88">
        <v>-17.822163</v>
      </c>
      <c r="N768" s="88">
        <v>-3.8617395999999999</v>
      </c>
    </row>
    <row r="769" spans="2:14" x14ac:dyDescent="0.25">
      <c r="B769" s="88">
        <v>13703150000</v>
      </c>
      <c r="C769" s="88">
        <v>-15.912825</v>
      </c>
      <c r="D769" s="88">
        <v>-3.8354596999999999</v>
      </c>
      <c r="L769" s="88">
        <v>13703150000</v>
      </c>
      <c r="M769" s="88">
        <v>-18.35585</v>
      </c>
      <c r="N769" s="88">
        <v>-3.6157479000000001</v>
      </c>
    </row>
    <row r="770" spans="2:14" x14ac:dyDescent="0.25">
      <c r="B770" s="88">
        <v>13803100000</v>
      </c>
      <c r="C770" s="88">
        <v>-16.417528000000001</v>
      </c>
      <c r="D770" s="88">
        <v>-3.5643259999999999</v>
      </c>
      <c r="L770" s="88">
        <v>13803100000</v>
      </c>
      <c r="M770" s="88">
        <v>-18.879512999999999</v>
      </c>
      <c r="N770" s="88">
        <v>-3.3932707</v>
      </c>
    </row>
    <row r="771" spans="2:14" x14ac:dyDescent="0.25">
      <c r="B771" s="88">
        <v>13903050000</v>
      </c>
      <c r="C771" s="88">
        <v>-16.918171000000001</v>
      </c>
      <c r="D771" s="88">
        <v>-3.3385630000000002</v>
      </c>
      <c r="L771" s="88">
        <v>13903050000</v>
      </c>
      <c r="M771" s="88">
        <v>-19.371727</v>
      </c>
      <c r="N771" s="88">
        <v>-3.2008991</v>
      </c>
    </row>
    <row r="772" spans="2:14" x14ac:dyDescent="0.25">
      <c r="B772" s="88">
        <v>14003000000</v>
      </c>
      <c r="C772" s="88">
        <v>-17.463885999999999</v>
      </c>
      <c r="D772" s="88">
        <v>-3.1222579000000001</v>
      </c>
      <c r="L772" s="88">
        <v>14003000000</v>
      </c>
      <c r="M772" s="88">
        <v>-19.887640000000001</v>
      </c>
      <c r="N772" s="88">
        <v>-3.0196459</v>
      </c>
    </row>
    <row r="773" spans="2:14" x14ac:dyDescent="0.25">
      <c r="B773" s="88">
        <v>14102950000</v>
      </c>
      <c r="C773" s="88">
        <v>-18.130053</v>
      </c>
      <c r="D773" s="88">
        <v>-2.9114981000000002</v>
      </c>
      <c r="L773" s="88">
        <v>14102950000</v>
      </c>
      <c r="M773" s="88">
        <v>-20.494040999999999</v>
      </c>
      <c r="N773" s="88">
        <v>-2.8414771999999999</v>
      </c>
    </row>
    <row r="774" spans="2:14" x14ac:dyDescent="0.25">
      <c r="B774" s="88">
        <v>14202900000</v>
      </c>
      <c r="C774" s="88">
        <v>-18.736048</v>
      </c>
      <c r="D774" s="88">
        <v>-2.7399193999999998</v>
      </c>
      <c r="L774" s="88">
        <v>14202900000</v>
      </c>
      <c r="M774" s="88">
        <v>-21.089169999999999</v>
      </c>
      <c r="N774" s="88">
        <v>-2.6856995000000001</v>
      </c>
    </row>
    <row r="775" spans="2:14" x14ac:dyDescent="0.25">
      <c r="B775" s="88">
        <v>14302850000</v>
      </c>
      <c r="C775" s="88">
        <v>-19.341736000000001</v>
      </c>
      <c r="D775" s="88">
        <v>-2.5870348999999999</v>
      </c>
      <c r="L775" s="88">
        <v>14302850000</v>
      </c>
      <c r="M775" s="88">
        <v>-21.666938999999999</v>
      </c>
      <c r="N775" s="88">
        <v>-2.54461</v>
      </c>
    </row>
    <row r="776" spans="2:14" x14ac:dyDescent="0.25">
      <c r="B776" s="88">
        <v>14402800000</v>
      </c>
      <c r="C776" s="88">
        <v>-20.052714999999999</v>
      </c>
      <c r="D776" s="88">
        <v>-2.4405912999999999</v>
      </c>
      <c r="L776" s="88">
        <v>14402800000</v>
      </c>
      <c r="M776" s="88">
        <v>-22.309045999999999</v>
      </c>
      <c r="N776" s="88">
        <v>-2.4119674999999998</v>
      </c>
    </row>
    <row r="777" spans="2:14" x14ac:dyDescent="0.25">
      <c r="B777" s="88">
        <v>14502750000</v>
      </c>
      <c r="C777" s="88">
        <v>-20.865545000000001</v>
      </c>
      <c r="D777" s="88">
        <v>-2.3022187000000001</v>
      </c>
      <c r="L777" s="88">
        <v>14502750000</v>
      </c>
      <c r="M777" s="88">
        <v>-23.000623999999998</v>
      </c>
      <c r="N777" s="88">
        <v>-2.2917947999999999</v>
      </c>
    </row>
    <row r="778" spans="2:14" x14ac:dyDescent="0.25">
      <c r="B778" s="88">
        <v>14602700000</v>
      </c>
      <c r="C778" s="88">
        <v>-21.66255</v>
      </c>
      <c r="D778" s="88">
        <v>-2.1815438</v>
      </c>
      <c r="L778" s="88">
        <v>14602700000</v>
      </c>
      <c r="M778" s="88">
        <v>-23.671054999999999</v>
      </c>
      <c r="N778" s="88">
        <v>-2.1820938999999999</v>
      </c>
    </row>
    <row r="779" spans="2:14" x14ac:dyDescent="0.25">
      <c r="B779" s="88">
        <v>14702650000</v>
      </c>
      <c r="C779" s="88">
        <v>-22.449902999999999</v>
      </c>
      <c r="D779" s="88">
        <v>-2.0704799</v>
      </c>
      <c r="L779" s="88">
        <v>14702650000</v>
      </c>
      <c r="M779" s="88">
        <v>-24.354153</v>
      </c>
      <c r="N779" s="88">
        <v>-2.0820140999999999</v>
      </c>
    </row>
    <row r="780" spans="2:14" x14ac:dyDescent="0.25">
      <c r="B780" s="88">
        <v>14802600000</v>
      </c>
      <c r="C780" s="88">
        <v>-23.198889000000001</v>
      </c>
      <c r="D780" s="88">
        <v>-1.9740959</v>
      </c>
      <c r="L780" s="88">
        <v>14802600000</v>
      </c>
      <c r="M780" s="88">
        <v>-25.086462000000001</v>
      </c>
      <c r="N780" s="88">
        <v>-1.9904188</v>
      </c>
    </row>
    <row r="781" spans="2:14" x14ac:dyDescent="0.25">
      <c r="B781" s="88">
        <v>14902550000</v>
      </c>
      <c r="C781" s="88">
        <v>-23.980398000000001</v>
      </c>
      <c r="D781" s="88">
        <v>-1.8882395999999999</v>
      </c>
      <c r="L781" s="88">
        <v>14902550000</v>
      </c>
      <c r="M781" s="88">
        <v>-25.848095000000001</v>
      </c>
      <c r="N781" s="88">
        <v>-1.9088182</v>
      </c>
    </row>
    <row r="782" spans="2:14" x14ac:dyDescent="0.25">
      <c r="B782" s="88">
        <v>15002500000</v>
      </c>
      <c r="C782" s="88">
        <v>-24.736274999999999</v>
      </c>
      <c r="D782" s="88">
        <v>-1.8111706000000001</v>
      </c>
      <c r="L782" s="88">
        <v>15002500000</v>
      </c>
      <c r="M782" s="88">
        <v>-26.553834999999999</v>
      </c>
      <c r="N782" s="88">
        <v>-1.8351474000000001</v>
      </c>
    </row>
    <row r="783" spans="2:14" x14ac:dyDescent="0.25">
      <c r="B783" s="88">
        <v>15102450000</v>
      </c>
      <c r="C783" s="88">
        <v>-25.456524000000002</v>
      </c>
      <c r="D783" s="88">
        <v>-1.7435924</v>
      </c>
      <c r="L783" s="88">
        <v>15102450000</v>
      </c>
      <c r="M783" s="88">
        <v>-27.183427999999999</v>
      </c>
      <c r="N783" s="88">
        <v>-1.7714702</v>
      </c>
    </row>
    <row r="784" spans="2:14" x14ac:dyDescent="0.25">
      <c r="B784" s="88">
        <v>15202400000</v>
      </c>
      <c r="C784" s="88">
        <v>-26.250102999999999</v>
      </c>
      <c r="D784" s="88">
        <v>-1.6812165999999999</v>
      </c>
      <c r="L784" s="88">
        <v>15202400000</v>
      </c>
      <c r="M784" s="88">
        <v>-27.896183000000001</v>
      </c>
      <c r="N784" s="88">
        <v>-1.7117913</v>
      </c>
    </row>
    <row r="785" spans="2:14" x14ac:dyDescent="0.25">
      <c r="B785" s="88">
        <v>15302350000</v>
      </c>
      <c r="C785" s="88">
        <v>-27.067169</v>
      </c>
      <c r="D785" s="88">
        <v>-1.6267244000000001</v>
      </c>
      <c r="L785" s="88">
        <v>15302350000</v>
      </c>
      <c r="M785" s="88">
        <v>-28.696193999999998</v>
      </c>
      <c r="N785" s="88">
        <v>-1.6594777999999999</v>
      </c>
    </row>
    <row r="786" spans="2:14" x14ac:dyDescent="0.25">
      <c r="B786" s="88">
        <v>15402300000</v>
      </c>
      <c r="C786" s="88">
        <v>-27.891251</v>
      </c>
      <c r="D786" s="88">
        <v>-1.5769261000000001</v>
      </c>
      <c r="L786" s="88">
        <v>15402300000</v>
      </c>
      <c r="M786" s="88">
        <v>-29.462229000000001</v>
      </c>
      <c r="N786" s="88">
        <v>-1.6124487000000001</v>
      </c>
    </row>
    <row r="787" spans="2:14" x14ac:dyDescent="0.25">
      <c r="B787" s="88">
        <v>15502250000</v>
      </c>
      <c r="C787" s="88">
        <v>-28.771536000000001</v>
      </c>
      <c r="D787" s="88">
        <v>-1.5325131000000001</v>
      </c>
      <c r="L787" s="88">
        <v>15502250000</v>
      </c>
      <c r="M787" s="88">
        <v>-30.296892</v>
      </c>
      <c r="N787" s="88">
        <v>-1.5708329999999999</v>
      </c>
    </row>
    <row r="788" spans="2:14" x14ac:dyDescent="0.25">
      <c r="B788" s="88">
        <v>15602200000</v>
      </c>
      <c r="C788" s="88">
        <v>-29.687961999999999</v>
      </c>
      <c r="D788" s="88">
        <v>-1.4926801000000001</v>
      </c>
      <c r="L788" s="88">
        <v>15602200000</v>
      </c>
      <c r="M788" s="88">
        <v>-31.118048000000002</v>
      </c>
      <c r="N788" s="88">
        <v>-1.5326215000000001</v>
      </c>
    </row>
    <row r="789" spans="2:14" x14ac:dyDescent="0.25">
      <c r="B789" s="88">
        <v>15702150000</v>
      </c>
      <c r="C789" s="88">
        <v>-30.696453000000002</v>
      </c>
      <c r="D789" s="88">
        <v>-1.4567045000000001</v>
      </c>
      <c r="L789" s="88">
        <v>15702150000</v>
      </c>
      <c r="M789" s="88">
        <v>-32.078677999999996</v>
      </c>
      <c r="N789" s="88">
        <v>-1.4987025</v>
      </c>
    </row>
    <row r="790" spans="2:14" x14ac:dyDescent="0.25">
      <c r="B790" s="88">
        <v>15802100000</v>
      </c>
      <c r="C790" s="88">
        <v>-31.729171999999998</v>
      </c>
      <c r="D790" s="88">
        <v>-1.4236664000000001</v>
      </c>
      <c r="L790" s="88">
        <v>15802100000</v>
      </c>
      <c r="M790" s="88">
        <v>-33.070171000000002</v>
      </c>
      <c r="N790" s="88">
        <v>-1.4660839999999999</v>
      </c>
    </row>
    <row r="791" spans="2:14" x14ac:dyDescent="0.25">
      <c r="B791" s="88">
        <v>15902050000</v>
      </c>
      <c r="C791" s="88">
        <v>-32.796883000000001</v>
      </c>
      <c r="D791" s="88">
        <v>-1.3955758</v>
      </c>
      <c r="L791" s="88">
        <v>15902050000</v>
      </c>
      <c r="M791" s="88">
        <v>-34.052193000000003</v>
      </c>
      <c r="N791" s="88">
        <v>-1.4385964</v>
      </c>
    </row>
    <row r="792" spans="2:14" x14ac:dyDescent="0.25">
      <c r="B792" s="88">
        <v>16002000000</v>
      </c>
      <c r="C792" s="88">
        <v>-33.965389000000002</v>
      </c>
      <c r="D792" s="88">
        <v>-1.3693474999999999</v>
      </c>
      <c r="L792" s="88">
        <v>16002000000</v>
      </c>
      <c r="M792" s="88">
        <v>-35.086753999999999</v>
      </c>
      <c r="N792" s="88">
        <v>-1.4123365000000001</v>
      </c>
    </row>
    <row r="793" spans="2:14" x14ac:dyDescent="0.25">
      <c r="B793" s="88">
        <v>16101950000</v>
      </c>
      <c r="C793" s="88">
        <v>-35.284027000000002</v>
      </c>
      <c r="D793" s="88">
        <v>-1.3457744</v>
      </c>
      <c r="L793" s="88">
        <v>16101950000</v>
      </c>
      <c r="M793" s="88">
        <v>-36.253922000000003</v>
      </c>
      <c r="N793" s="88">
        <v>-1.3883846</v>
      </c>
    </row>
    <row r="794" spans="2:14" x14ac:dyDescent="0.25">
      <c r="B794" s="88">
        <v>16201900000</v>
      </c>
      <c r="C794" s="88">
        <v>-36.729534000000001</v>
      </c>
      <c r="D794" s="88">
        <v>-1.3256536999999999</v>
      </c>
      <c r="L794" s="88">
        <v>16201900000</v>
      </c>
      <c r="M794" s="88">
        <v>-37.602069999999998</v>
      </c>
      <c r="N794" s="88">
        <v>-1.3669496999999999</v>
      </c>
    </row>
    <row r="795" spans="2:14" x14ac:dyDescent="0.25">
      <c r="B795" s="88">
        <v>16301850000</v>
      </c>
      <c r="C795" s="88">
        <v>-38.244469000000002</v>
      </c>
      <c r="D795" s="88">
        <v>-1.3066994999999999</v>
      </c>
      <c r="L795" s="88">
        <v>16301850000</v>
      </c>
      <c r="M795" s="88">
        <v>-39.029254999999999</v>
      </c>
      <c r="N795" s="88">
        <v>-1.347369</v>
      </c>
    </row>
    <row r="796" spans="2:14" x14ac:dyDescent="0.25">
      <c r="B796" s="88">
        <v>16401800000</v>
      </c>
      <c r="C796" s="88">
        <v>-40.006016000000002</v>
      </c>
      <c r="D796" s="88">
        <v>-1.2901750999999999</v>
      </c>
      <c r="L796" s="88">
        <v>16401800000</v>
      </c>
      <c r="M796" s="88">
        <v>-40.704807000000002</v>
      </c>
      <c r="N796" s="88">
        <v>-1.3286251</v>
      </c>
    </row>
    <row r="797" spans="2:14" x14ac:dyDescent="0.25">
      <c r="B797" s="88">
        <v>16501750000</v>
      </c>
      <c r="C797" s="88">
        <v>-41.725208000000002</v>
      </c>
      <c r="D797" s="88">
        <v>-1.2742403</v>
      </c>
      <c r="L797" s="88">
        <v>16501750000</v>
      </c>
      <c r="M797" s="88">
        <v>-42.506793999999999</v>
      </c>
      <c r="N797" s="88">
        <v>-1.3112602</v>
      </c>
    </row>
    <row r="798" spans="2:14" x14ac:dyDescent="0.25">
      <c r="B798" s="88">
        <v>16601700000</v>
      </c>
      <c r="C798" s="88">
        <v>-43.382247999999997</v>
      </c>
      <c r="D798" s="88">
        <v>-1.2608016</v>
      </c>
      <c r="L798" s="88">
        <v>16601700000</v>
      </c>
      <c r="M798" s="88">
        <v>-44.282814000000002</v>
      </c>
      <c r="N798" s="88">
        <v>-1.2960986000000001</v>
      </c>
    </row>
    <row r="799" spans="2:14" x14ac:dyDescent="0.25">
      <c r="B799" s="88">
        <v>16701650000</v>
      </c>
      <c r="C799" s="88">
        <v>-45.029232</v>
      </c>
      <c r="D799" s="88">
        <v>-1.2493485</v>
      </c>
      <c r="L799" s="88">
        <v>16701650000</v>
      </c>
      <c r="M799" s="88">
        <v>-46.099533000000001</v>
      </c>
      <c r="N799" s="88">
        <v>-1.2818446999999999</v>
      </c>
    </row>
    <row r="800" spans="2:14" x14ac:dyDescent="0.25">
      <c r="B800" s="88">
        <v>16801600000</v>
      </c>
      <c r="C800" s="88">
        <v>-46.072693000000001</v>
      </c>
      <c r="D800" s="88">
        <v>-1.2395312999999999</v>
      </c>
      <c r="L800" s="88">
        <v>16801600000</v>
      </c>
      <c r="M800" s="88">
        <v>-47.240799000000003</v>
      </c>
      <c r="N800" s="88">
        <v>-1.2689071999999999</v>
      </c>
    </row>
    <row r="801" spans="2:14" x14ac:dyDescent="0.25">
      <c r="B801" s="88">
        <v>16901550000</v>
      </c>
      <c r="C801" s="88">
        <v>-46.630989</v>
      </c>
      <c r="D801" s="88">
        <v>-1.2292023000000001</v>
      </c>
      <c r="L801" s="88">
        <v>16901550000</v>
      </c>
      <c r="M801" s="88">
        <v>-47.786903000000002</v>
      </c>
      <c r="N801" s="88">
        <v>-1.2561761</v>
      </c>
    </row>
    <row r="802" spans="2:14" x14ac:dyDescent="0.25">
      <c r="B802" s="88">
        <v>17001500000</v>
      </c>
      <c r="C802" s="88">
        <v>-46.662700999999998</v>
      </c>
      <c r="D802" s="88">
        <v>-1.2203010000000001</v>
      </c>
      <c r="L802" s="88">
        <v>17001500000</v>
      </c>
      <c r="M802" s="88">
        <v>-47.926223999999998</v>
      </c>
      <c r="N802" s="88">
        <v>-1.2445914</v>
      </c>
    </row>
    <row r="803" spans="2:14" x14ac:dyDescent="0.25">
      <c r="B803" s="88">
        <v>17101450000</v>
      </c>
      <c r="C803" s="88">
        <v>-45.950828999999999</v>
      </c>
      <c r="D803" s="88">
        <v>-1.2134408999999999</v>
      </c>
      <c r="L803" s="88">
        <v>17101450000</v>
      </c>
      <c r="M803" s="88">
        <v>-47.287478999999998</v>
      </c>
      <c r="N803" s="88">
        <v>-1.2346214</v>
      </c>
    </row>
    <row r="804" spans="2:14" x14ac:dyDescent="0.25">
      <c r="B804" s="88">
        <v>17201400000</v>
      </c>
      <c r="C804" s="88">
        <v>-45.115009000000001</v>
      </c>
      <c r="D804" s="88">
        <v>-1.2091392000000001</v>
      </c>
      <c r="L804" s="88">
        <v>17201400000</v>
      </c>
      <c r="M804" s="88">
        <v>-46.401775000000001</v>
      </c>
      <c r="N804" s="88">
        <v>-1.2256868000000001</v>
      </c>
    </row>
    <row r="805" spans="2:14" x14ac:dyDescent="0.25">
      <c r="B805" s="88">
        <v>17301350000</v>
      </c>
      <c r="C805" s="88">
        <v>-43.901871</v>
      </c>
      <c r="D805" s="88">
        <v>-1.2051178</v>
      </c>
      <c r="L805" s="88">
        <v>17301350000</v>
      </c>
      <c r="M805" s="88">
        <v>-45.094006</v>
      </c>
      <c r="N805" s="88">
        <v>-1.2169577</v>
      </c>
    </row>
    <row r="806" spans="2:14" x14ac:dyDescent="0.25">
      <c r="B806" s="88">
        <v>17401300000</v>
      </c>
      <c r="C806" s="88">
        <v>-42.341769999999997</v>
      </c>
      <c r="D806" s="88">
        <v>-1.201579</v>
      </c>
      <c r="L806" s="88">
        <v>17401300000</v>
      </c>
      <c r="M806" s="88">
        <v>-43.510033</v>
      </c>
      <c r="N806" s="88">
        <v>-1.2100367999999999</v>
      </c>
    </row>
    <row r="807" spans="2:14" x14ac:dyDescent="0.25">
      <c r="B807" s="88">
        <v>17501250000</v>
      </c>
      <c r="C807" s="88">
        <v>-41.087947999999997</v>
      </c>
      <c r="D807" s="88">
        <v>-1.1970143</v>
      </c>
      <c r="L807" s="88">
        <v>17501250000</v>
      </c>
      <c r="M807" s="88">
        <v>-42.307406999999998</v>
      </c>
      <c r="N807" s="88">
        <v>-1.2024398999999999</v>
      </c>
    </row>
    <row r="808" spans="2:14" x14ac:dyDescent="0.25">
      <c r="B808" s="88">
        <v>17601200000</v>
      </c>
      <c r="C808" s="88">
        <v>-39.889397000000002</v>
      </c>
      <c r="D808" s="88">
        <v>-1.1939105999999999</v>
      </c>
      <c r="L808" s="88">
        <v>17601200000</v>
      </c>
      <c r="M808" s="88">
        <v>-41.103915999999998</v>
      </c>
      <c r="N808" s="88">
        <v>-1.1959728000000001</v>
      </c>
    </row>
    <row r="809" spans="2:14" x14ac:dyDescent="0.25">
      <c r="B809" s="88">
        <v>17701150000</v>
      </c>
      <c r="C809" s="88">
        <v>-38.936596000000002</v>
      </c>
      <c r="D809" s="88">
        <v>-1.1935648999999999</v>
      </c>
      <c r="L809" s="88">
        <v>17701150000</v>
      </c>
      <c r="M809" s="88">
        <v>-40.002834</v>
      </c>
      <c r="N809" s="88">
        <v>-1.1914671999999999</v>
      </c>
    </row>
    <row r="810" spans="2:14" x14ac:dyDescent="0.25">
      <c r="B810" s="88">
        <v>17801100000</v>
      </c>
      <c r="C810" s="88">
        <v>-38.204490999999997</v>
      </c>
      <c r="D810" s="88">
        <v>-1.1935903999999999</v>
      </c>
      <c r="L810" s="88">
        <v>17801100000</v>
      </c>
      <c r="M810" s="88">
        <v>-39.105618</v>
      </c>
      <c r="N810" s="88">
        <v>-1.1877869000000001</v>
      </c>
    </row>
    <row r="811" spans="2:14" x14ac:dyDescent="0.25">
      <c r="B811" s="88">
        <v>17901050000</v>
      </c>
      <c r="C811" s="88">
        <v>-37.479590999999999</v>
      </c>
      <c r="D811" s="88">
        <v>-1.1925793</v>
      </c>
      <c r="L811" s="88">
        <v>17901050000</v>
      </c>
      <c r="M811" s="88">
        <v>-38.251820000000002</v>
      </c>
      <c r="N811" s="88">
        <v>-1.1829734000000001</v>
      </c>
    </row>
    <row r="812" spans="2:14" x14ac:dyDescent="0.25">
      <c r="B812" s="88">
        <v>18001000000</v>
      </c>
      <c r="C812" s="88">
        <v>-36.935070000000003</v>
      </c>
      <c r="D812" s="88">
        <v>-1.1933936000000001</v>
      </c>
      <c r="L812" s="88">
        <v>18001000000</v>
      </c>
      <c r="M812" s="88">
        <v>-37.573849000000003</v>
      </c>
      <c r="N812" s="88">
        <v>-1.1789776999999999</v>
      </c>
    </row>
    <row r="813" spans="2:14" x14ac:dyDescent="0.25">
      <c r="B813" s="88">
        <v>18100950000</v>
      </c>
      <c r="C813" s="88">
        <v>-36.491985</v>
      </c>
      <c r="D813" s="88">
        <v>-1.1953898999999999</v>
      </c>
      <c r="L813" s="88">
        <v>18100950000</v>
      </c>
      <c r="M813" s="88">
        <v>-36.876925999999997</v>
      </c>
      <c r="N813" s="88">
        <v>-1.1759265999999999</v>
      </c>
    </row>
    <row r="814" spans="2:14" x14ac:dyDescent="0.25">
      <c r="B814" s="88">
        <v>18200900000</v>
      </c>
      <c r="C814" s="88">
        <v>-36.030895000000001</v>
      </c>
      <c r="D814" s="88">
        <v>-1.1996606999999999</v>
      </c>
      <c r="L814" s="88">
        <v>18200900000</v>
      </c>
      <c r="M814" s="88">
        <v>-36.246066999999996</v>
      </c>
      <c r="N814" s="88">
        <v>-1.1750571000000001</v>
      </c>
    </row>
    <row r="815" spans="2:14" x14ac:dyDescent="0.25">
      <c r="B815" s="88">
        <v>18300850000</v>
      </c>
      <c r="C815" s="88">
        <v>-35.738788999999997</v>
      </c>
      <c r="D815" s="88">
        <v>-1.2044098000000001</v>
      </c>
      <c r="L815" s="88">
        <v>18300850000</v>
      </c>
      <c r="M815" s="88">
        <v>-35.819144999999999</v>
      </c>
      <c r="N815" s="88">
        <v>-1.1748544999999999</v>
      </c>
    </row>
    <row r="816" spans="2:14" x14ac:dyDescent="0.25">
      <c r="B816" s="88">
        <v>18400800000</v>
      </c>
      <c r="C816" s="88">
        <v>-35.425384999999999</v>
      </c>
      <c r="D816" s="88">
        <v>-1.209265</v>
      </c>
      <c r="L816" s="88">
        <v>18400800000</v>
      </c>
      <c r="M816" s="88">
        <v>-35.512875000000001</v>
      </c>
      <c r="N816" s="88">
        <v>-1.1758229</v>
      </c>
    </row>
    <row r="817" spans="2:14" x14ac:dyDescent="0.25">
      <c r="B817" s="88">
        <v>18500750000</v>
      </c>
      <c r="C817" s="88">
        <v>-35.240470999999999</v>
      </c>
      <c r="D817" s="88">
        <v>-1.2127273999999999</v>
      </c>
      <c r="L817" s="88">
        <v>18500750000</v>
      </c>
      <c r="M817" s="88">
        <v>-35.367911999999997</v>
      </c>
      <c r="N817" s="88">
        <v>-1.1758305</v>
      </c>
    </row>
    <row r="818" spans="2:14" x14ac:dyDescent="0.25">
      <c r="B818" s="88">
        <v>18600700000</v>
      </c>
      <c r="C818" s="88">
        <v>-35.092647999999997</v>
      </c>
      <c r="D818" s="88">
        <v>-1.2171679</v>
      </c>
      <c r="L818" s="88">
        <v>18600700000</v>
      </c>
      <c r="M818" s="88">
        <v>-35.320098999999999</v>
      </c>
      <c r="N818" s="88">
        <v>-1.1779242000000001</v>
      </c>
    </row>
    <row r="819" spans="2:14" x14ac:dyDescent="0.25">
      <c r="B819" s="88">
        <v>18700650000</v>
      </c>
      <c r="C819" s="88">
        <v>-34.979702000000003</v>
      </c>
      <c r="D819" s="88">
        <v>-1.2210300000000001</v>
      </c>
      <c r="L819" s="88">
        <v>18700650000</v>
      </c>
      <c r="M819" s="88">
        <v>-35.305546</v>
      </c>
      <c r="N819" s="88">
        <v>-1.181867</v>
      </c>
    </row>
    <row r="820" spans="2:14" x14ac:dyDescent="0.25">
      <c r="B820" s="88">
        <v>18800600000</v>
      </c>
      <c r="C820" s="88">
        <v>-34.851357</v>
      </c>
      <c r="D820" s="88">
        <v>-1.2258675000000001</v>
      </c>
      <c r="L820" s="88">
        <v>18800600000</v>
      </c>
      <c r="M820" s="88">
        <v>-35.328738999999999</v>
      </c>
      <c r="N820" s="88">
        <v>-1.1881359</v>
      </c>
    </row>
    <row r="821" spans="2:14" x14ac:dyDescent="0.25">
      <c r="B821" s="88">
        <v>18900550000</v>
      </c>
      <c r="C821" s="88">
        <v>-34.801456000000002</v>
      </c>
      <c r="D821" s="88">
        <v>-1.232334</v>
      </c>
      <c r="L821" s="88">
        <v>18900550000</v>
      </c>
      <c r="M821" s="88">
        <v>-35.393261000000003</v>
      </c>
      <c r="N821" s="88">
        <v>-1.1962469</v>
      </c>
    </row>
    <row r="822" spans="2:14" x14ac:dyDescent="0.25">
      <c r="B822" s="88">
        <v>19000500000</v>
      </c>
      <c r="C822" s="88">
        <v>-34.719143000000003</v>
      </c>
      <c r="D822" s="88">
        <v>-1.2427208000000001</v>
      </c>
      <c r="L822" s="88">
        <v>19000500000</v>
      </c>
      <c r="M822" s="88">
        <v>-35.544955999999999</v>
      </c>
      <c r="N822" s="88">
        <v>-1.2059101999999999</v>
      </c>
    </row>
    <row r="823" spans="2:14" x14ac:dyDescent="0.25">
      <c r="B823" s="88">
        <v>19100450000</v>
      </c>
      <c r="C823" s="88">
        <v>-34.679070000000003</v>
      </c>
      <c r="D823" s="88">
        <v>-1.2525195</v>
      </c>
      <c r="L823" s="88">
        <v>19100450000</v>
      </c>
      <c r="M823" s="88">
        <v>-35.706059000000003</v>
      </c>
      <c r="N823" s="88">
        <v>-1.2167854</v>
      </c>
    </row>
    <row r="824" spans="2:14" x14ac:dyDescent="0.25">
      <c r="B824" s="88">
        <v>19200400000</v>
      </c>
      <c r="C824" s="88">
        <v>-34.599845999999999</v>
      </c>
      <c r="D824" s="88">
        <v>-1.2619741</v>
      </c>
      <c r="L824" s="88">
        <v>19200400000</v>
      </c>
      <c r="M824" s="88">
        <v>-35.936999999999998</v>
      </c>
      <c r="N824" s="88">
        <v>-1.2296549000000001</v>
      </c>
    </row>
    <row r="825" spans="2:14" x14ac:dyDescent="0.25">
      <c r="B825" s="88">
        <v>19300350000</v>
      </c>
      <c r="C825" s="88">
        <v>-34.553958999999999</v>
      </c>
      <c r="D825" s="88">
        <v>-1.2717782</v>
      </c>
      <c r="L825" s="88">
        <v>19300350000</v>
      </c>
      <c r="M825" s="88">
        <v>-36.125145000000003</v>
      </c>
      <c r="N825" s="88">
        <v>-1.2442378000000001</v>
      </c>
    </row>
    <row r="826" spans="2:14" x14ac:dyDescent="0.25">
      <c r="B826" s="88">
        <v>19400300000</v>
      </c>
      <c r="C826" s="88">
        <v>-34.488503000000001</v>
      </c>
      <c r="D826" s="88">
        <v>-1.2835281000000001</v>
      </c>
      <c r="L826" s="88">
        <v>19400300000</v>
      </c>
      <c r="M826" s="88">
        <v>-36.300953</v>
      </c>
      <c r="N826" s="88">
        <v>-1.2622385</v>
      </c>
    </row>
    <row r="827" spans="2:14" x14ac:dyDescent="0.25">
      <c r="B827" s="88">
        <v>19500250000</v>
      </c>
      <c r="C827" s="88">
        <v>-34.378394999999998</v>
      </c>
      <c r="D827" s="88">
        <v>-1.2958480999999999</v>
      </c>
      <c r="L827" s="88">
        <v>19500250000</v>
      </c>
      <c r="M827" s="88">
        <v>-36.405445</v>
      </c>
      <c r="N827" s="88">
        <v>-1.2818921999999999</v>
      </c>
    </row>
    <row r="828" spans="2:14" x14ac:dyDescent="0.25">
      <c r="B828" s="88">
        <v>19600200000</v>
      </c>
      <c r="C828" s="88">
        <v>-34.268977999999997</v>
      </c>
      <c r="D828" s="88">
        <v>-1.3121225999999999</v>
      </c>
      <c r="L828" s="88">
        <v>19600200000</v>
      </c>
      <c r="M828" s="88">
        <v>-36.469878999999999</v>
      </c>
      <c r="N828" s="88">
        <v>-1.3052751</v>
      </c>
    </row>
    <row r="829" spans="2:14" x14ac:dyDescent="0.25">
      <c r="B829" s="88">
        <v>19700150000</v>
      </c>
      <c r="C829" s="88">
        <v>-34.175007000000001</v>
      </c>
      <c r="D829" s="88">
        <v>-1.327142</v>
      </c>
      <c r="L829" s="88">
        <v>19700150000</v>
      </c>
      <c r="M829" s="88">
        <v>-36.485329</v>
      </c>
      <c r="N829" s="88">
        <v>-1.3294016</v>
      </c>
    </row>
    <row r="830" spans="2:14" x14ac:dyDescent="0.25">
      <c r="B830" s="88">
        <v>19800100000</v>
      </c>
      <c r="C830" s="88">
        <v>-34.079880000000003</v>
      </c>
      <c r="D830" s="88">
        <v>-1.3420358999999999</v>
      </c>
      <c r="L830" s="88">
        <v>19800100000</v>
      </c>
      <c r="M830" s="88">
        <v>-36.461609000000003</v>
      </c>
      <c r="N830" s="88">
        <v>-1.3509293</v>
      </c>
    </row>
    <row r="831" spans="2:14" x14ac:dyDescent="0.25">
      <c r="B831" s="88">
        <v>19900050000</v>
      </c>
      <c r="C831" s="88">
        <v>-34.019492999999997</v>
      </c>
      <c r="D831" s="88">
        <v>-1.3559882999999999</v>
      </c>
      <c r="L831" s="88">
        <v>19900050000</v>
      </c>
      <c r="M831" s="88">
        <v>-36.372580999999997</v>
      </c>
      <c r="N831" s="88">
        <v>-1.3702289999999999</v>
      </c>
    </row>
    <row r="832" spans="2:14" x14ac:dyDescent="0.25">
      <c r="B832" s="88">
        <v>20000000000</v>
      </c>
      <c r="C832" s="88">
        <v>-33.931541000000003</v>
      </c>
      <c r="D832" s="88">
        <v>-1.3707045</v>
      </c>
      <c r="L832" s="88">
        <v>20000000000</v>
      </c>
      <c r="M832" s="88">
        <v>-36.242747999999999</v>
      </c>
      <c r="N832" s="88">
        <v>-1.3878353000000001</v>
      </c>
    </row>
    <row r="833" spans="2:14" x14ac:dyDescent="0.25">
      <c r="B833" s="88" t="s">
        <v>21</v>
      </c>
      <c r="C833" s="88"/>
      <c r="D833" s="88"/>
      <c r="L833" s="88" t="s">
        <v>21</v>
      </c>
      <c r="M833" s="88"/>
      <c r="N833" s="8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05"/>
  <sheetViews>
    <sheetView workbookViewId="0">
      <selection activeCell="T4" sqref="T4"/>
    </sheetView>
  </sheetViews>
  <sheetFormatPr defaultRowHeight="15" x14ac:dyDescent="0.25"/>
  <cols>
    <col min="1" max="1" width="13.7109375" style="40" customWidth="1"/>
    <col min="2" max="2" width="11" style="25" bestFit="1" customWidth="1"/>
    <col min="3" max="3" width="2" style="26" customWidth="1"/>
    <col min="4" max="4" width="12.7109375" style="28" bestFit="1" customWidth="1"/>
    <col min="5" max="5" width="2" style="26" customWidth="1"/>
    <col min="6" max="6" width="8.28515625" style="25" bestFit="1" customWidth="1"/>
    <col min="7" max="7" width="2" style="26" customWidth="1"/>
    <col min="8" max="8" width="7.7109375" style="27" bestFit="1" customWidth="1"/>
    <col min="9" max="9" width="2" style="26" customWidth="1"/>
    <col min="10" max="10" width="7.5703125" style="25" bestFit="1" customWidth="1"/>
    <col min="11" max="11" width="13.7109375" style="40" customWidth="1"/>
    <col min="12" max="12" width="11" style="25" bestFit="1" customWidth="1"/>
    <col min="13" max="13" width="2" style="26" customWidth="1"/>
    <col min="14" max="14" width="7.28515625" style="25" bestFit="1" customWidth="1"/>
    <col min="15" max="15" width="2" style="26" customWidth="1"/>
    <col min="16" max="16" width="8.28515625" style="25" bestFit="1" customWidth="1"/>
    <col min="17" max="17" width="2" style="26" customWidth="1"/>
    <col min="18" max="18" width="7.5703125" style="27" bestFit="1" customWidth="1"/>
    <col min="19" max="19" width="2" style="26" customWidth="1"/>
    <col min="20" max="20" width="7.42578125" style="25" bestFit="1" customWidth="1"/>
    <col min="21" max="21" width="2" style="26" customWidth="1"/>
    <col min="23" max="16384" width="9.140625" style="3"/>
  </cols>
  <sheetData>
    <row r="1" spans="1:23" x14ac:dyDescent="0.25">
      <c r="B1" s="25" t="s">
        <v>0</v>
      </c>
      <c r="D1" s="42" t="str">
        <f>'CL &amp; Data'!C426</f>
        <v>LO Return Loss Log Mag(dB)</v>
      </c>
      <c r="E1" s="45"/>
      <c r="F1" s="42" t="str">
        <f>'CL &amp; Data'!D426</f>
        <v>R-I Isolation Log Mag(dB)</v>
      </c>
      <c r="G1" s="45"/>
      <c r="H1" s="42" t="str">
        <f>'CL &amp; Data'!E426</f>
        <v>L-R Isolation Log Mag(dB)</v>
      </c>
      <c r="I1" s="45"/>
      <c r="J1" s="42" t="str">
        <f>'CL &amp; Data'!F426</f>
        <v>L-I Isolation Log Mag(dB)</v>
      </c>
      <c r="L1" s="25" t="s">
        <v>0</v>
      </c>
      <c r="N1" s="44" t="str">
        <f>'CL &amp; Data'!M426</f>
        <v>LO Return Loss Log Mag(dB)</v>
      </c>
      <c r="O1" s="46"/>
      <c r="P1" s="44" t="str">
        <f>'CL &amp; Data'!N426</f>
        <v>R-I Isolation Log Mag(dB)</v>
      </c>
      <c r="Q1" s="46"/>
      <c r="R1" s="44" t="str">
        <f>'CL &amp; Data'!O426</f>
        <v>L-R Isolation Log Mag(dB)</v>
      </c>
      <c r="S1" s="46"/>
      <c r="T1" s="44" t="str">
        <f>'CL &amp; Data'!P426</f>
        <v>L-I Isolation Log Mag(dB)</v>
      </c>
    </row>
    <row r="2" spans="1:23" x14ac:dyDescent="0.25">
      <c r="A2" s="39" t="s">
        <v>103</v>
      </c>
      <c r="H2" s="25"/>
      <c r="K2" s="39" t="s">
        <v>104</v>
      </c>
      <c r="R2" s="25"/>
    </row>
    <row r="3" spans="1:23" s="22" customFormat="1" x14ac:dyDescent="0.25">
      <c r="A3" s="40"/>
      <c r="B3" s="29" t="s">
        <v>13</v>
      </c>
      <c r="C3" s="30"/>
      <c r="D3" s="29">
        <f>AVERAGE(D45:D164)</f>
        <v>-8.5434517349999979</v>
      </c>
      <c r="E3" s="30"/>
      <c r="F3" s="29">
        <f>AVERAGE(F45:F164)</f>
        <v>-22.977998049999989</v>
      </c>
      <c r="G3" s="30"/>
      <c r="H3" s="29">
        <f>AVERAGE(H45:H164)</f>
        <v>-35.872039924999982</v>
      </c>
      <c r="I3" s="30"/>
      <c r="J3" s="29">
        <f>AVERAGE(J45:J164)</f>
        <v>-22.974468458333323</v>
      </c>
      <c r="K3" s="40"/>
      <c r="L3" s="29" t="s">
        <v>13</v>
      </c>
      <c r="M3" s="30"/>
      <c r="N3" s="29">
        <f>AVERAGE(N45:N164)</f>
        <v>-11.92491084416667</v>
      </c>
      <c r="O3" s="30"/>
      <c r="P3" s="29">
        <f>AVERAGE(P45:P164)</f>
        <v>-23.382964066666666</v>
      </c>
      <c r="Q3" s="30"/>
      <c r="R3" s="29">
        <f>AVERAGE(R45:R164)</f>
        <v>-36.217411208333338</v>
      </c>
      <c r="S3" s="30"/>
      <c r="T3" s="29">
        <f>AVERAGE(T45:T164)</f>
        <v>-23.516028508333331</v>
      </c>
      <c r="U3" s="30"/>
    </row>
    <row r="4" spans="1:23" x14ac:dyDescent="0.25">
      <c r="A4" s="51" t="s">
        <v>110</v>
      </c>
      <c r="H4" s="25"/>
      <c r="K4" s="51" t="s">
        <v>110</v>
      </c>
      <c r="R4" s="25"/>
    </row>
    <row r="5" spans="1:23" x14ac:dyDescent="0.25">
      <c r="A5" s="51" t="s">
        <v>197</v>
      </c>
      <c r="B5" s="6">
        <f>'CL &amp; Data'!B427/1000000000</f>
        <v>0.01</v>
      </c>
      <c r="D5" s="6">
        <f>'CL &amp; Data'!C427</f>
        <v>0.20101738999999999</v>
      </c>
      <c r="F5" s="6">
        <f>'CL &amp; Data'!D427</f>
        <v>-94.538925000000006</v>
      </c>
      <c r="H5" s="6">
        <f>'CL &amp; Data'!E427</f>
        <v>-80.920310999999998</v>
      </c>
      <c r="J5" s="6">
        <f>'CL &amp; Data'!F427</f>
        <v>-74.042732000000001</v>
      </c>
      <c r="K5" s="51" t="s">
        <v>197</v>
      </c>
      <c r="L5" s="6">
        <f>'CL &amp; Data'!L427/1000000000</f>
        <v>0.01</v>
      </c>
      <c r="N5" s="6">
        <f>'CL &amp; Data'!M427</f>
        <v>0.20238592999999999</v>
      </c>
      <c r="P5" s="6">
        <f>'CL &amp; Data'!N427</f>
        <v>-85.457947000000004</v>
      </c>
      <c r="R5" s="6">
        <f>'CL &amp; Data'!O427</f>
        <v>-82.249954000000002</v>
      </c>
      <c r="T5" s="6">
        <f>'CL &amp; Data'!P427</f>
        <v>-88.093102000000002</v>
      </c>
    </row>
    <row r="6" spans="1:23" x14ac:dyDescent="0.25">
      <c r="A6" s="51" t="s">
        <v>198</v>
      </c>
      <c r="B6" s="6">
        <f>'CL &amp; Data'!B428/1000000000</f>
        <v>0.20995</v>
      </c>
      <c r="D6" s="6">
        <f>'CL &amp; Data'!C428</f>
        <v>4.0484719000000002E-2</v>
      </c>
      <c r="F6" s="6">
        <f>'CL &amp; Data'!D428</f>
        <v>-71.646523000000002</v>
      </c>
      <c r="H6" s="6">
        <f>'CL &amp; Data'!E428</f>
        <v>-82.867576999999997</v>
      </c>
      <c r="J6" s="6">
        <f>'CL &amp; Data'!F428</f>
        <v>-72.592162999999999</v>
      </c>
      <c r="K6" s="51" t="s">
        <v>198</v>
      </c>
      <c r="L6" s="6">
        <f>'CL &amp; Data'!L428/1000000000</f>
        <v>0.20995</v>
      </c>
      <c r="N6" s="6">
        <f>'CL &amp; Data'!M428</f>
        <v>4.2465039000000003E-2</v>
      </c>
      <c r="P6" s="6">
        <f>'CL &amp; Data'!N428</f>
        <v>-76.475853000000001</v>
      </c>
      <c r="R6" s="6">
        <f>'CL &amp; Data'!O428</f>
        <v>-86.709952999999999</v>
      </c>
      <c r="T6" s="6">
        <f>'CL &amp; Data'!P428</f>
        <v>-72.654906999999994</v>
      </c>
    </row>
    <row r="7" spans="1:23" x14ac:dyDescent="0.25">
      <c r="B7" s="6">
        <f>'CL &amp; Data'!B429/1000000000</f>
        <v>0.40989999999999999</v>
      </c>
      <c r="D7" s="6">
        <f>'CL &amp; Data'!C429</f>
        <v>3.4789308999999997E-2</v>
      </c>
      <c r="F7" s="6">
        <f>'CL &amp; Data'!D429</f>
        <v>-66.468352999999993</v>
      </c>
      <c r="H7" s="6">
        <f>'CL &amp; Data'!E429</f>
        <v>-77.188477000000006</v>
      </c>
      <c r="J7" s="6">
        <f>'CL &amp; Data'!F429</f>
        <v>-68.535736</v>
      </c>
      <c r="L7" s="6">
        <f>'CL &amp; Data'!L429/1000000000</f>
        <v>0.40989999999999999</v>
      </c>
      <c r="N7" s="6">
        <f>'CL &amp; Data'!M429</f>
        <v>3.8825616E-2</v>
      </c>
      <c r="P7" s="6">
        <f>'CL &amp; Data'!N429</f>
        <v>-70.234497000000005</v>
      </c>
      <c r="R7" s="6">
        <f>'CL &amp; Data'!O429</f>
        <v>-78.426169999999999</v>
      </c>
      <c r="T7" s="6">
        <f>'CL &amp; Data'!P429</f>
        <v>-65.665809999999993</v>
      </c>
    </row>
    <row r="8" spans="1:23" x14ac:dyDescent="0.25">
      <c r="B8" s="6">
        <f>'CL &amp; Data'!B430/1000000000</f>
        <v>0.60985</v>
      </c>
      <c r="D8" s="6">
        <f>'CL &amp; Data'!C430</f>
        <v>6.9622084999999998E-3</v>
      </c>
      <c r="F8" s="6">
        <f>'CL &amp; Data'!D430</f>
        <v>-62.697636000000003</v>
      </c>
      <c r="H8" s="6">
        <f>'CL &amp; Data'!E430</f>
        <v>-76.776687999999993</v>
      </c>
      <c r="J8" s="6">
        <f>'CL &amp; Data'!F430</f>
        <v>-66.006195000000005</v>
      </c>
      <c r="L8" s="6">
        <f>'CL &amp; Data'!L430/1000000000</f>
        <v>0.60985</v>
      </c>
      <c r="N8" s="6">
        <f>'CL &amp; Data'!M430</f>
        <v>6.9737108000000004E-3</v>
      </c>
      <c r="P8" s="6">
        <f>'CL &amp; Data'!N430</f>
        <v>-65.606994999999998</v>
      </c>
      <c r="R8" s="6">
        <f>'CL &amp; Data'!O430</f>
        <v>-74.168082999999996</v>
      </c>
      <c r="T8" s="6">
        <f>'CL &amp; Data'!P430</f>
        <v>-63.803936</v>
      </c>
      <c r="W8" s="32"/>
    </row>
    <row r="9" spans="1:23" x14ac:dyDescent="0.25">
      <c r="B9" s="6">
        <f>'CL &amp; Data'!B431/1000000000</f>
        <v>0.80979999999999996</v>
      </c>
      <c r="D9" s="6">
        <f>'CL &amp; Data'!C431</f>
        <v>3.9488621000000002E-2</v>
      </c>
      <c r="F9" s="6">
        <f>'CL &amp; Data'!D431</f>
        <v>-59.941947999999996</v>
      </c>
      <c r="H9" s="6">
        <f>'CL &amp; Data'!E431</f>
        <v>-73.664756999999994</v>
      </c>
      <c r="J9" s="6">
        <f>'CL &amp; Data'!F431</f>
        <v>-64.615341000000001</v>
      </c>
      <c r="L9" s="6">
        <f>'CL &amp; Data'!L431/1000000000</f>
        <v>0.80979999999999996</v>
      </c>
      <c r="N9" s="6">
        <f>'CL &amp; Data'!M431</f>
        <v>4.1963543999999998E-2</v>
      </c>
      <c r="P9" s="6">
        <f>'CL &amp; Data'!N431</f>
        <v>-61.889454000000001</v>
      </c>
      <c r="R9" s="6">
        <f>'CL &amp; Data'!O431</f>
        <v>-72.659133999999995</v>
      </c>
      <c r="T9" s="6">
        <f>'CL &amp; Data'!P431</f>
        <v>-62.090820000000001</v>
      </c>
    </row>
    <row r="10" spans="1:23" x14ac:dyDescent="0.25">
      <c r="B10" s="6">
        <f>'CL &amp; Data'!B432/1000000000</f>
        <v>1.0097499999999999</v>
      </c>
      <c r="D10" s="6">
        <f>'CL &amp; Data'!C432</f>
        <v>7.0359446000000006E-2</v>
      </c>
      <c r="F10" s="6">
        <f>'CL &amp; Data'!D432</f>
        <v>-57.748950999999998</v>
      </c>
      <c r="H10" s="6">
        <f>'CL &amp; Data'!E432</f>
        <v>-72.558898999999997</v>
      </c>
      <c r="J10" s="6">
        <f>'CL &amp; Data'!F432</f>
        <v>-65.233429000000001</v>
      </c>
      <c r="L10" s="6">
        <f>'CL &amp; Data'!L432/1000000000</f>
        <v>1.0097499999999999</v>
      </c>
      <c r="N10" s="6">
        <f>'CL &amp; Data'!M432</f>
        <v>7.4134863999999995E-2</v>
      </c>
      <c r="P10" s="6">
        <f>'CL &amp; Data'!N432</f>
        <v>-58.591183000000001</v>
      </c>
      <c r="R10" s="6">
        <f>'CL &amp; Data'!O432</f>
        <v>-71.846610999999996</v>
      </c>
      <c r="T10" s="6">
        <f>'CL &amp; Data'!P432</f>
        <v>-61.539256999999999</v>
      </c>
    </row>
    <row r="11" spans="1:23" x14ac:dyDescent="0.25">
      <c r="B11" s="6">
        <f>'CL &amp; Data'!B433/1000000000</f>
        <v>1.2097</v>
      </c>
      <c r="D11" s="6">
        <f>'CL &amp; Data'!C433</f>
        <v>9.1465830999999997E-2</v>
      </c>
      <c r="F11" s="6">
        <f>'CL &amp; Data'!D433</f>
        <v>-55.701957999999998</v>
      </c>
      <c r="H11" s="6">
        <f>'CL &amp; Data'!E433</f>
        <v>-70.835655000000003</v>
      </c>
      <c r="J11" s="6">
        <f>'CL &amp; Data'!F433</f>
        <v>-66.460753999999994</v>
      </c>
      <c r="L11" s="6">
        <f>'CL &amp; Data'!L433/1000000000</f>
        <v>1.2097</v>
      </c>
      <c r="N11" s="6">
        <f>'CL &amp; Data'!M433</f>
        <v>9.4460539999999996E-2</v>
      </c>
      <c r="P11" s="6">
        <f>'CL &amp; Data'!N433</f>
        <v>-55.928714999999997</v>
      </c>
      <c r="R11" s="6">
        <f>'CL &amp; Data'!O433</f>
        <v>-71.217765999999997</v>
      </c>
      <c r="T11" s="6">
        <f>'CL &amp; Data'!P433</f>
        <v>-61.285350999999999</v>
      </c>
    </row>
    <row r="12" spans="1:23" x14ac:dyDescent="0.25">
      <c r="B12" s="6">
        <f>'CL &amp; Data'!B434/1000000000</f>
        <v>1.4096500000000001</v>
      </c>
      <c r="D12" s="6">
        <f>'CL &amp; Data'!C434</f>
        <v>0.10028607</v>
      </c>
      <c r="F12" s="6">
        <f>'CL &amp; Data'!D434</f>
        <v>-53.968814999999999</v>
      </c>
      <c r="H12" s="6">
        <f>'CL &amp; Data'!E434</f>
        <v>-70.751464999999996</v>
      </c>
      <c r="J12" s="6">
        <f>'CL &amp; Data'!F434</f>
        <v>-71.209998999999996</v>
      </c>
      <c r="L12" s="6">
        <f>'CL &amp; Data'!L434/1000000000</f>
        <v>1.4096500000000001</v>
      </c>
      <c r="N12" s="6">
        <f>'CL &amp; Data'!M434</f>
        <v>0.10007677</v>
      </c>
      <c r="P12" s="6">
        <f>'CL &amp; Data'!N434</f>
        <v>-53.553463000000001</v>
      </c>
      <c r="R12" s="6">
        <f>'CL &amp; Data'!O434</f>
        <v>-70.277794</v>
      </c>
      <c r="T12" s="6">
        <f>'CL &amp; Data'!P434</f>
        <v>-62.566916999999997</v>
      </c>
    </row>
    <row r="13" spans="1:23" x14ac:dyDescent="0.25">
      <c r="B13" s="6">
        <f>'CL &amp; Data'!B435/1000000000</f>
        <v>1.6095999999999999</v>
      </c>
      <c r="D13" s="6">
        <f>'CL &amp; Data'!C435</f>
        <v>8.4130681999999998E-2</v>
      </c>
      <c r="F13" s="6">
        <f>'CL &amp; Data'!D435</f>
        <v>-52.525108000000003</v>
      </c>
      <c r="H13" s="6">
        <f>'CL &amp; Data'!E435</f>
        <v>-70.306731999999997</v>
      </c>
      <c r="J13" s="6">
        <f>'CL &amp; Data'!F435</f>
        <v>-70.195235999999994</v>
      </c>
      <c r="L13" s="6">
        <f>'CL &amp; Data'!L435/1000000000</f>
        <v>1.6095999999999999</v>
      </c>
      <c r="N13" s="6">
        <f>'CL &amp; Data'!M435</f>
        <v>8.3471552000000004E-2</v>
      </c>
      <c r="P13" s="6">
        <f>'CL &amp; Data'!N435</f>
        <v>-51.554298000000003</v>
      </c>
      <c r="R13" s="6">
        <f>'CL &amp; Data'!O435</f>
        <v>-70.213561999999996</v>
      </c>
      <c r="T13" s="6">
        <f>'CL &amp; Data'!P435</f>
        <v>-64.341781999999995</v>
      </c>
    </row>
    <row r="14" spans="1:23" x14ac:dyDescent="0.25">
      <c r="B14" s="6">
        <f>'CL &amp; Data'!B436/1000000000</f>
        <v>1.80955</v>
      </c>
      <c r="D14" s="6">
        <f>'CL &amp; Data'!C436</f>
        <v>7.8804686999999998E-2</v>
      </c>
      <c r="F14" s="6">
        <f>'CL &amp; Data'!D436</f>
        <v>-51.324108000000003</v>
      </c>
      <c r="H14" s="6">
        <f>'CL &amp; Data'!E436</f>
        <v>-70.686974000000006</v>
      </c>
      <c r="J14" s="6">
        <f>'CL &amp; Data'!F436</f>
        <v>-62.832546000000001</v>
      </c>
      <c r="L14" s="6">
        <f>'CL &amp; Data'!L436/1000000000</f>
        <v>1.80955</v>
      </c>
      <c r="N14" s="6">
        <f>'CL &amp; Data'!M436</f>
        <v>7.4558593000000006E-2</v>
      </c>
      <c r="P14" s="6">
        <f>'CL &amp; Data'!N436</f>
        <v>-49.860672000000001</v>
      </c>
      <c r="R14" s="6">
        <f>'CL &amp; Data'!O436</f>
        <v>-70.568306000000007</v>
      </c>
      <c r="T14" s="6">
        <f>'CL &amp; Data'!P436</f>
        <v>-66.853790000000004</v>
      </c>
    </row>
    <row r="15" spans="1:23" x14ac:dyDescent="0.25">
      <c r="B15" s="6">
        <f>'CL &amp; Data'!B437/1000000000</f>
        <v>2.0095000000000001</v>
      </c>
      <c r="D15" s="6">
        <f>'CL &amp; Data'!C437</f>
        <v>5.1398729000000001E-3</v>
      </c>
      <c r="F15" s="6">
        <f>'CL &amp; Data'!D437</f>
        <v>-50.370120999999997</v>
      </c>
      <c r="H15" s="6">
        <f>'CL &amp; Data'!E437</f>
        <v>-71.342170999999993</v>
      </c>
      <c r="J15" s="6">
        <f>'CL &amp; Data'!F437</f>
        <v>-57.799270999999997</v>
      </c>
      <c r="L15" s="6">
        <f>'CL &amp; Data'!L437/1000000000</f>
        <v>2.0095000000000001</v>
      </c>
      <c r="N15" s="6">
        <f>'CL &amp; Data'!M437</f>
        <v>-7.6730392000000001E-4</v>
      </c>
      <c r="P15" s="6">
        <f>'CL &amp; Data'!N437</f>
        <v>-48.522247</v>
      </c>
      <c r="R15" s="6">
        <f>'CL &amp; Data'!O437</f>
        <v>-71.349379999999996</v>
      </c>
      <c r="T15" s="6">
        <f>'CL &amp; Data'!P437</f>
        <v>-69.362480000000005</v>
      </c>
    </row>
    <row r="16" spans="1:23" x14ac:dyDescent="0.25">
      <c r="B16" s="6">
        <f>'CL &amp; Data'!B438/1000000000</f>
        <v>2.2094499999999999</v>
      </c>
      <c r="D16" s="6">
        <f>'CL &amp; Data'!C438</f>
        <v>-5.9008739999999997E-2</v>
      </c>
      <c r="F16" s="6">
        <f>'CL &amp; Data'!D438</f>
        <v>-49.266953000000001</v>
      </c>
      <c r="H16" s="6">
        <f>'CL &amp; Data'!E438</f>
        <v>-73.302184999999994</v>
      </c>
      <c r="J16" s="6">
        <f>'CL &amp; Data'!F438</f>
        <v>-54.201346999999998</v>
      </c>
      <c r="L16" s="6">
        <f>'CL &amp; Data'!L438/1000000000</f>
        <v>2.2094499999999999</v>
      </c>
      <c r="N16" s="6">
        <f>'CL &amp; Data'!M438</f>
        <v>-6.6431053000000004E-2</v>
      </c>
      <c r="P16" s="6">
        <f>'CL &amp; Data'!N438</f>
        <v>-47.024712000000001</v>
      </c>
      <c r="R16" s="6">
        <f>'CL &amp; Data'!O438</f>
        <v>-72.571731999999997</v>
      </c>
      <c r="T16" s="6">
        <f>'CL &amp; Data'!P438</f>
        <v>-64.742096000000004</v>
      </c>
    </row>
    <row r="17" spans="2:20" x14ac:dyDescent="0.25">
      <c r="B17" s="6">
        <f>'CL &amp; Data'!B439/1000000000</f>
        <v>2.4094000000000002</v>
      </c>
      <c r="D17" s="6">
        <f>'CL &amp; Data'!C439</f>
        <v>-0.15362591</v>
      </c>
      <c r="F17" s="6">
        <f>'CL &amp; Data'!D439</f>
        <v>-48.363655000000001</v>
      </c>
      <c r="H17" s="6">
        <f>'CL &amp; Data'!E439</f>
        <v>-74.656670000000005</v>
      </c>
      <c r="J17" s="6">
        <f>'CL &amp; Data'!F439</f>
        <v>-51.443317</v>
      </c>
      <c r="L17" s="6">
        <f>'CL &amp; Data'!L439/1000000000</f>
        <v>2.4094000000000002</v>
      </c>
      <c r="N17" s="6">
        <f>'CL &amp; Data'!M439</f>
        <v>-0.16264281999999999</v>
      </c>
      <c r="P17" s="6">
        <f>'CL &amp; Data'!N439</f>
        <v>-45.641601999999999</v>
      </c>
      <c r="R17" s="6">
        <f>'CL &amp; Data'!O439</f>
        <v>-74.390754999999999</v>
      </c>
      <c r="T17" s="6">
        <f>'CL &amp; Data'!P439</f>
        <v>-59.798431000000001</v>
      </c>
    </row>
    <row r="18" spans="2:20" x14ac:dyDescent="0.25">
      <c r="B18" s="6">
        <f>'CL &amp; Data'!B440/1000000000</f>
        <v>2.6093500000000001</v>
      </c>
      <c r="D18" s="6">
        <f>'CL &amp; Data'!C440</f>
        <v>-0.24680156</v>
      </c>
      <c r="F18" s="6">
        <f>'CL &amp; Data'!D440</f>
        <v>-47.702517999999998</v>
      </c>
      <c r="H18" s="6">
        <f>'CL &amp; Data'!E440</f>
        <v>-79.056190000000001</v>
      </c>
      <c r="J18" s="6">
        <f>'CL &amp; Data'!F440</f>
        <v>-48.039611999999998</v>
      </c>
      <c r="L18" s="6">
        <f>'CL &amp; Data'!L440/1000000000</f>
        <v>2.6093500000000001</v>
      </c>
      <c r="N18" s="6">
        <f>'CL &amp; Data'!M440</f>
        <v>-0.26762258999999999</v>
      </c>
      <c r="P18" s="6">
        <f>'CL &amp; Data'!N440</f>
        <v>-44.378548000000002</v>
      </c>
      <c r="R18" s="6">
        <f>'CL &amp; Data'!O440</f>
        <v>-79.863533000000004</v>
      </c>
      <c r="T18" s="6">
        <f>'CL &amp; Data'!P440</f>
        <v>-55.009932999999997</v>
      </c>
    </row>
    <row r="19" spans="2:20" x14ac:dyDescent="0.25">
      <c r="B19" s="6">
        <f>'CL &amp; Data'!B441/1000000000</f>
        <v>2.8092999999999999</v>
      </c>
      <c r="D19" s="6">
        <f>'CL &amp; Data'!C441</f>
        <v>-0.37779563999999999</v>
      </c>
      <c r="F19" s="6">
        <f>'CL &amp; Data'!D441</f>
        <v>-46.882038000000001</v>
      </c>
      <c r="H19" s="6">
        <f>'CL &amp; Data'!E441</f>
        <v>-85.611969000000002</v>
      </c>
      <c r="J19" s="6">
        <f>'CL &amp; Data'!F441</f>
        <v>-46.176079000000001</v>
      </c>
      <c r="L19" s="6">
        <f>'CL &amp; Data'!L441/1000000000</f>
        <v>2.8092999999999999</v>
      </c>
      <c r="N19" s="6">
        <f>'CL &amp; Data'!M441</f>
        <v>-0.40135324</v>
      </c>
      <c r="P19" s="6">
        <f>'CL &amp; Data'!N441</f>
        <v>-43.285007</v>
      </c>
      <c r="R19" s="6">
        <f>'CL &amp; Data'!O441</f>
        <v>-84.763373999999999</v>
      </c>
      <c r="T19" s="6">
        <f>'CL &amp; Data'!P441</f>
        <v>-52.099525</v>
      </c>
    </row>
    <row r="20" spans="2:20" x14ac:dyDescent="0.25">
      <c r="B20" s="6">
        <f>'CL &amp; Data'!B442/1000000000</f>
        <v>3.0092500000000002</v>
      </c>
      <c r="D20" s="6">
        <f>'CL &amp; Data'!C442</f>
        <v>-0.50176131999999996</v>
      </c>
      <c r="F20" s="6">
        <f>'CL &amp; Data'!D442</f>
        <v>-46.423901000000001</v>
      </c>
      <c r="H20" s="6">
        <f>'CL &amp; Data'!E442</f>
        <v>-77.656136000000004</v>
      </c>
      <c r="J20" s="6">
        <f>'CL &amp; Data'!F442</f>
        <v>-43.609554000000003</v>
      </c>
      <c r="L20" s="6">
        <f>'CL &amp; Data'!L442/1000000000</f>
        <v>3.0092500000000002</v>
      </c>
      <c r="N20" s="6">
        <f>'CL &amp; Data'!M442</f>
        <v>-0.52461767000000004</v>
      </c>
      <c r="P20" s="6">
        <f>'CL &amp; Data'!N442</f>
        <v>-42.360633999999997</v>
      </c>
      <c r="R20" s="6">
        <f>'CL &amp; Data'!O442</f>
        <v>-76.408089000000004</v>
      </c>
      <c r="T20" s="6">
        <f>'CL &amp; Data'!P442</f>
        <v>-49.073180999999998</v>
      </c>
    </row>
    <row r="21" spans="2:20" x14ac:dyDescent="0.25">
      <c r="B21" s="6">
        <f>'CL &amp; Data'!B443/1000000000</f>
        <v>3.2092000000000001</v>
      </c>
      <c r="D21" s="6">
        <f>'CL &amp; Data'!C443</f>
        <v>-0.64224236999999995</v>
      </c>
      <c r="F21" s="6">
        <f>'CL &amp; Data'!D443</f>
        <v>-46.542267000000002</v>
      </c>
      <c r="H21" s="6">
        <f>'CL &amp; Data'!E443</f>
        <v>-72.388007999999999</v>
      </c>
      <c r="J21" s="6">
        <f>'CL &amp; Data'!F443</f>
        <v>-42.717982999999997</v>
      </c>
      <c r="L21" s="6">
        <f>'CL &amp; Data'!L443/1000000000</f>
        <v>3.2092000000000001</v>
      </c>
      <c r="N21" s="6">
        <f>'CL &amp; Data'!M443</f>
        <v>-0.66032815</v>
      </c>
      <c r="P21" s="6">
        <f>'CL &amp; Data'!N443</f>
        <v>-42.071303999999998</v>
      </c>
      <c r="R21" s="6">
        <f>'CL &amp; Data'!O443</f>
        <v>-73.376830999999996</v>
      </c>
      <c r="T21" s="6">
        <f>'CL &amp; Data'!P443</f>
        <v>-48.296042999999997</v>
      </c>
    </row>
    <row r="22" spans="2:20" x14ac:dyDescent="0.25">
      <c r="B22" s="6">
        <f>'CL &amp; Data'!B444/1000000000</f>
        <v>3.4091499999999999</v>
      </c>
      <c r="D22" s="6">
        <f>'CL &amp; Data'!C444</f>
        <v>-0.80062794999999998</v>
      </c>
      <c r="F22" s="6">
        <f>'CL &amp; Data'!D444</f>
        <v>-46.178092999999997</v>
      </c>
      <c r="H22" s="6">
        <f>'CL &amp; Data'!E444</f>
        <v>-67.909508000000002</v>
      </c>
      <c r="J22" s="6">
        <f>'CL &amp; Data'!F444</f>
        <v>-40.934035999999999</v>
      </c>
      <c r="L22" s="6">
        <f>'CL &amp; Data'!L444/1000000000</f>
        <v>3.4091499999999999</v>
      </c>
      <c r="N22" s="6">
        <f>'CL &amp; Data'!M444</f>
        <v>-0.82032269000000002</v>
      </c>
      <c r="P22" s="6">
        <f>'CL &amp; Data'!N444</f>
        <v>-41.216583</v>
      </c>
      <c r="R22" s="6">
        <f>'CL &amp; Data'!O444</f>
        <v>-68.210616999999999</v>
      </c>
      <c r="T22" s="6">
        <f>'CL &amp; Data'!P444</f>
        <v>-46.034492</v>
      </c>
    </row>
    <row r="23" spans="2:20" x14ac:dyDescent="0.25">
      <c r="B23" s="6">
        <f>'CL &amp; Data'!B445/1000000000</f>
        <v>3.6091000000000002</v>
      </c>
      <c r="D23" s="6">
        <f>'CL &amp; Data'!C445</f>
        <v>-0.90827959999999996</v>
      </c>
      <c r="F23" s="6">
        <f>'CL &amp; Data'!D445</f>
        <v>-46.147902999999999</v>
      </c>
      <c r="H23" s="6">
        <f>'CL &amp; Data'!E445</f>
        <v>-64.641075000000001</v>
      </c>
      <c r="J23" s="6">
        <f>'CL &amp; Data'!F445</f>
        <v>-38.672671999999999</v>
      </c>
      <c r="L23" s="6">
        <f>'CL &amp; Data'!L445/1000000000</f>
        <v>3.6091000000000002</v>
      </c>
      <c r="N23" s="6">
        <f>'CL &amp; Data'!M445</f>
        <v>-0.93613504999999997</v>
      </c>
      <c r="P23" s="6">
        <f>'CL &amp; Data'!N445</f>
        <v>-40.557941</v>
      </c>
      <c r="R23" s="6">
        <f>'CL &amp; Data'!O445</f>
        <v>-65.107971000000006</v>
      </c>
      <c r="T23" s="6">
        <f>'CL &amp; Data'!P445</f>
        <v>-43.723095000000001</v>
      </c>
    </row>
    <row r="24" spans="2:20" x14ac:dyDescent="0.25">
      <c r="B24" s="6">
        <f>'CL &amp; Data'!B446/1000000000</f>
        <v>3.80905</v>
      </c>
      <c r="D24" s="6">
        <f>'CL &amp; Data'!C446</f>
        <v>-0.98010366999999998</v>
      </c>
      <c r="F24" s="6">
        <f>'CL &amp; Data'!D446</f>
        <v>-46.056998999999998</v>
      </c>
      <c r="H24" s="6">
        <f>'CL &amp; Data'!E446</f>
        <v>-61.742401000000001</v>
      </c>
      <c r="J24" s="6">
        <f>'CL &amp; Data'!F446</f>
        <v>-37.331187999999997</v>
      </c>
      <c r="L24" s="6">
        <f>'CL &amp; Data'!L446/1000000000</f>
        <v>3.80905</v>
      </c>
      <c r="N24" s="6">
        <f>'CL &amp; Data'!M446</f>
        <v>-1.0027771999999999</v>
      </c>
      <c r="P24" s="6">
        <f>'CL &amp; Data'!N446</f>
        <v>-39.915061999999999</v>
      </c>
      <c r="R24" s="6">
        <f>'CL &amp; Data'!O446</f>
        <v>-62.131393000000003</v>
      </c>
      <c r="T24" s="6">
        <f>'CL &amp; Data'!P446</f>
        <v>-42.117244999999997</v>
      </c>
    </row>
    <row r="25" spans="2:20" x14ac:dyDescent="0.25">
      <c r="B25" s="6">
        <f>'CL &amp; Data'!B447/1000000000</f>
        <v>4.0090000000000003</v>
      </c>
      <c r="D25" s="6">
        <f>'CL &amp; Data'!C447</f>
        <v>-1.0519556999999999</v>
      </c>
      <c r="F25" s="6">
        <f>'CL &amp; Data'!D447</f>
        <v>-46.154860999999997</v>
      </c>
      <c r="H25" s="6">
        <f>'CL &amp; Data'!E447</f>
        <v>-59.308318999999997</v>
      </c>
      <c r="J25" s="6">
        <f>'CL &amp; Data'!F447</f>
        <v>-36.485874000000003</v>
      </c>
      <c r="L25" s="6">
        <f>'CL &amp; Data'!L447/1000000000</f>
        <v>4.0090000000000003</v>
      </c>
      <c r="N25" s="6">
        <f>'CL &amp; Data'!M447</f>
        <v>-1.0865612</v>
      </c>
      <c r="P25" s="6">
        <f>'CL &amp; Data'!N447</f>
        <v>-39.228973000000003</v>
      </c>
      <c r="R25" s="6">
        <f>'CL &amp; Data'!O447</f>
        <v>-60.065722999999998</v>
      </c>
      <c r="T25" s="6">
        <f>'CL &amp; Data'!P447</f>
        <v>-41.485531000000002</v>
      </c>
    </row>
    <row r="26" spans="2:20" x14ac:dyDescent="0.25">
      <c r="B26" s="6">
        <f>'CL &amp; Data'!B448/1000000000</f>
        <v>4.2089499999999997</v>
      </c>
      <c r="D26" s="6">
        <f>'CL &amp; Data'!C448</f>
        <v>-1.2269197999999999</v>
      </c>
      <c r="F26" s="6">
        <f>'CL &amp; Data'!D448</f>
        <v>-46.206977999999999</v>
      </c>
      <c r="H26" s="6">
        <f>'CL &amp; Data'!E448</f>
        <v>-57.290371</v>
      </c>
      <c r="J26" s="6">
        <f>'CL &amp; Data'!F448</f>
        <v>-35.488090999999997</v>
      </c>
      <c r="L26" s="6">
        <f>'CL &amp; Data'!L448/1000000000</f>
        <v>4.2089499999999997</v>
      </c>
      <c r="N26" s="6">
        <f>'CL &amp; Data'!M448</f>
        <v>-1.283806</v>
      </c>
      <c r="P26" s="6">
        <f>'CL &amp; Data'!N448</f>
        <v>-38.620468000000002</v>
      </c>
      <c r="R26" s="6">
        <f>'CL &amp; Data'!O448</f>
        <v>-57.982017999999997</v>
      </c>
      <c r="T26" s="6">
        <f>'CL &amp; Data'!P448</f>
        <v>-40.481090999999999</v>
      </c>
    </row>
    <row r="27" spans="2:20" x14ac:dyDescent="0.25">
      <c r="B27" s="6">
        <f>'CL &amp; Data'!B449/1000000000</f>
        <v>4.4089</v>
      </c>
      <c r="D27" s="6">
        <f>'CL &amp; Data'!C449</f>
        <v>-1.2400872000000001</v>
      </c>
      <c r="F27" s="6">
        <f>'CL &amp; Data'!D449</f>
        <v>-47.017971000000003</v>
      </c>
      <c r="H27" s="6">
        <f>'CL &amp; Data'!E449</f>
        <v>-55.141613</v>
      </c>
      <c r="J27" s="6">
        <f>'CL &amp; Data'!F449</f>
        <v>-32.868526000000003</v>
      </c>
      <c r="L27" s="6">
        <f>'CL &amp; Data'!L449/1000000000</f>
        <v>4.4089</v>
      </c>
      <c r="N27" s="6">
        <f>'CL &amp; Data'!M449</f>
        <v>-1.2994136999999999</v>
      </c>
      <c r="P27" s="6">
        <f>'CL &amp; Data'!N449</f>
        <v>-37.997028</v>
      </c>
      <c r="R27" s="6">
        <f>'CL &amp; Data'!O449</f>
        <v>-55.882446000000002</v>
      </c>
      <c r="T27" s="6">
        <f>'CL &amp; Data'!P449</f>
        <v>-37.893929</v>
      </c>
    </row>
    <row r="28" spans="2:20" x14ac:dyDescent="0.25">
      <c r="B28" s="6">
        <f>'CL &amp; Data'!B450/1000000000</f>
        <v>4.6088500000000003</v>
      </c>
      <c r="D28" s="6">
        <f>'CL &amp; Data'!C450</f>
        <v>-1.3578705</v>
      </c>
      <c r="F28" s="6">
        <f>'CL &amp; Data'!D450</f>
        <v>-48.189297000000003</v>
      </c>
      <c r="H28" s="6">
        <f>'CL &amp; Data'!E450</f>
        <v>-53.950119000000001</v>
      </c>
      <c r="J28" s="6">
        <f>'CL &amp; Data'!F450</f>
        <v>-33.413212000000001</v>
      </c>
      <c r="L28" s="6">
        <f>'CL &amp; Data'!L450/1000000000</f>
        <v>4.6088500000000003</v>
      </c>
      <c r="N28" s="6">
        <f>'CL &amp; Data'!M450</f>
        <v>-1.4949435</v>
      </c>
      <c r="P28" s="6">
        <f>'CL &amp; Data'!N450</f>
        <v>-37.586666000000001</v>
      </c>
      <c r="R28" s="6">
        <f>'CL &amp; Data'!O450</f>
        <v>-54.241439999999997</v>
      </c>
      <c r="T28" s="6">
        <f>'CL &amp; Data'!P450</f>
        <v>-38.451568999999999</v>
      </c>
    </row>
    <row r="29" spans="2:20" x14ac:dyDescent="0.25">
      <c r="B29" s="6">
        <f>'CL &amp; Data'!B451/1000000000</f>
        <v>4.8087999999999997</v>
      </c>
      <c r="D29" s="6">
        <f>'CL &amp; Data'!C451</f>
        <v>-1.6095831</v>
      </c>
      <c r="F29" s="6">
        <f>'CL &amp; Data'!D451</f>
        <v>-51.38015</v>
      </c>
      <c r="H29" s="6">
        <f>'CL &amp; Data'!E451</f>
        <v>-52.343414000000003</v>
      </c>
      <c r="J29" s="6">
        <f>'CL &amp; Data'!F451</f>
        <v>-31.976514999999999</v>
      </c>
      <c r="L29" s="6">
        <f>'CL &amp; Data'!L451/1000000000</f>
        <v>4.8087999999999997</v>
      </c>
      <c r="N29" s="6">
        <f>'CL &amp; Data'!M451</f>
        <v>-1.8074352</v>
      </c>
      <c r="P29" s="6">
        <f>'CL &amp; Data'!N451</f>
        <v>-37.231495000000002</v>
      </c>
      <c r="R29" s="6">
        <f>'CL &amp; Data'!O451</f>
        <v>-52.814765999999999</v>
      </c>
      <c r="T29" s="6">
        <f>'CL &amp; Data'!P451</f>
        <v>-36.884048</v>
      </c>
    </row>
    <row r="30" spans="2:20" x14ac:dyDescent="0.25">
      <c r="B30" s="6">
        <f>'CL &amp; Data'!B452/1000000000</f>
        <v>5.00875</v>
      </c>
      <c r="D30" s="6">
        <f>'CL &amp; Data'!C452</f>
        <v>-1.3569218000000001</v>
      </c>
      <c r="F30" s="6">
        <f>'CL &amp; Data'!D452</f>
        <v>-57.376990999999997</v>
      </c>
      <c r="H30" s="6">
        <f>'CL &amp; Data'!E452</f>
        <v>-50.908282999999997</v>
      </c>
      <c r="J30" s="6">
        <f>'CL &amp; Data'!F452</f>
        <v>-31.761251000000001</v>
      </c>
      <c r="L30" s="6">
        <f>'CL &amp; Data'!L452/1000000000</f>
        <v>5.00875</v>
      </c>
      <c r="N30" s="6">
        <f>'CL &amp; Data'!M452</f>
        <v>-1.8371373</v>
      </c>
      <c r="P30" s="6">
        <f>'CL &amp; Data'!N452</f>
        <v>-36.832878000000001</v>
      </c>
      <c r="R30" s="6">
        <f>'CL &amp; Data'!O452</f>
        <v>-51.560993000000003</v>
      </c>
      <c r="T30" s="6">
        <f>'CL &amp; Data'!P452</f>
        <v>-36.949665000000003</v>
      </c>
    </row>
    <row r="31" spans="2:20" x14ac:dyDescent="0.25">
      <c r="B31" s="6">
        <f>'CL &amp; Data'!B453/1000000000</f>
        <v>5.2087000000000003</v>
      </c>
      <c r="D31" s="6">
        <f>'CL &amp; Data'!C453</f>
        <v>-1.3962836999999999</v>
      </c>
      <c r="F31" s="6">
        <f>'CL &amp; Data'!D453</f>
        <v>-60.042918999999998</v>
      </c>
      <c r="H31" s="6">
        <f>'CL &amp; Data'!E453</f>
        <v>-49.384112999999999</v>
      </c>
      <c r="J31" s="6">
        <f>'CL &amp; Data'!F453</f>
        <v>-29.910408</v>
      </c>
      <c r="L31" s="6">
        <f>'CL &amp; Data'!L453/1000000000</f>
        <v>5.2087000000000003</v>
      </c>
      <c r="N31" s="6">
        <f>'CL &amp; Data'!M453</f>
        <v>-1.9693307</v>
      </c>
      <c r="P31" s="6">
        <f>'CL &amp; Data'!N453</f>
        <v>-36.642738000000001</v>
      </c>
      <c r="R31" s="6">
        <f>'CL &amp; Data'!O453</f>
        <v>-50.174140999999999</v>
      </c>
      <c r="T31" s="6">
        <f>'CL &amp; Data'!P453</f>
        <v>-35.426997999999998</v>
      </c>
    </row>
    <row r="32" spans="2:20" x14ac:dyDescent="0.25">
      <c r="B32" s="6">
        <f>'CL &amp; Data'!B454/1000000000</f>
        <v>5.4086499999999997</v>
      </c>
      <c r="D32" s="6">
        <f>'CL &amp; Data'!C454</f>
        <v>-1.4186702</v>
      </c>
      <c r="F32" s="6">
        <f>'CL &amp; Data'!D454</f>
        <v>-48.254814000000003</v>
      </c>
      <c r="H32" s="6">
        <f>'CL &amp; Data'!E454</f>
        <v>-48.368546000000002</v>
      </c>
      <c r="J32" s="6">
        <f>'CL &amp; Data'!F454</f>
        <v>-29.864056000000001</v>
      </c>
      <c r="L32" s="6">
        <f>'CL &amp; Data'!L454/1000000000</f>
        <v>5.4086499999999997</v>
      </c>
      <c r="N32" s="6">
        <f>'CL &amp; Data'!M454</f>
        <v>-2.4788458000000002</v>
      </c>
      <c r="P32" s="6">
        <f>'CL &amp; Data'!N454</f>
        <v>-36.720683999999999</v>
      </c>
      <c r="R32" s="6">
        <f>'CL &amp; Data'!O454</f>
        <v>-49.660384999999998</v>
      </c>
      <c r="T32" s="6">
        <f>'CL &amp; Data'!P454</f>
        <v>-37.005992999999997</v>
      </c>
    </row>
    <row r="33" spans="2:20" x14ac:dyDescent="0.25">
      <c r="B33" s="6">
        <f>'CL &amp; Data'!B455/1000000000</f>
        <v>5.6086</v>
      </c>
      <c r="D33" s="6">
        <f>'CL &amp; Data'!C455</f>
        <v>-1.392061</v>
      </c>
      <c r="F33" s="6">
        <f>'CL &amp; Data'!D455</f>
        <v>-45.875453999999998</v>
      </c>
      <c r="H33" s="6">
        <f>'CL &amp; Data'!E455</f>
        <v>-46.901809999999998</v>
      </c>
      <c r="J33" s="6">
        <f>'CL &amp; Data'!F455</f>
        <v>-29.146856</v>
      </c>
      <c r="L33" s="6">
        <f>'CL &amp; Data'!L455/1000000000</f>
        <v>5.6086</v>
      </c>
      <c r="N33" s="6">
        <f>'CL &amp; Data'!M455</f>
        <v>-2.6966684000000001</v>
      </c>
      <c r="P33" s="6">
        <f>'CL &amp; Data'!N455</f>
        <v>-36.126953</v>
      </c>
      <c r="R33" s="6">
        <f>'CL &amp; Data'!O455</f>
        <v>-48.433376000000003</v>
      </c>
      <c r="T33" s="6">
        <f>'CL &amp; Data'!P455</f>
        <v>-36.685237999999998</v>
      </c>
    </row>
    <row r="34" spans="2:20" x14ac:dyDescent="0.25">
      <c r="B34" s="6">
        <f>'CL &amp; Data'!B456/1000000000</f>
        <v>5.8085500000000003</v>
      </c>
      <c r="D34" s="6">
        <f>'CL &amp; Data'!C456</f>
        <v>-1.4241636</v>
      </c>
      <c r="F34" s="6">
        <f>'CL &amp; Data'!D456</f>
        <v>-43.486496000000002</v>
      </c>
      <c r="H34" s="6">
        <f>'CL &amp; Data'!E456</f>
        <v>-45.944884999999999</v>
      </c>
      <c r="J34" s="6">
        <f>'CL &amp; Data'!F456</f>
        <v>-28.308498</v>
      </c>
      <c r="L34" s="6">
        <f>'CL &amp; Data'!L456/1000000000</f>
        <v>5.8085500000000003</v>
      </c>
      <c r="N34" s="6">
        <f>'CL &amp; Data'!M456</f>
        <v>-2.9835725000000002</v>
      </c>
      <c r="P34" s="6">
        <f>'CL &amp; Data'!N456</f>
        <v>-35.861899999999999</v>
      </c>
      <c r="R34" s="6">
        <f>'CL &amp; Data'!O456</f>
        <v>-47.608680999999997</v>
      </c>
      <c r="T34" s="6">
        <f>'CL &amp; Data'!P456</f>
        <v>-36.457797999999997</v>
      </c>
    </row>
    <row r="35" spans="2:20" x14ac:dyDescent="0.25">
      <c r="B35" s="6">
        <f>'CL &amp; Data'!B457/1000000000</f>
        <v>6.0084999999999997</v>
      </c>
      <c r="D35" s="6">
        <f>'CL &amp; Data'!C457</f>
        <v>-1.413413</v>
      </c>
      <c r="F35" s="6">
        <f>'CL &amp; Data'!D457</f>
        <v>-42.002144000000001</v>
      </c>
      <c r="H35" s="6">
        <f>'CL &amp; Data'!E457</f>
        <v>-44.970092999999999</v>
      </c>
      <c r="J35" s="6">
        <f>'CL &amp; Data'!F457</f>
        <v>-26.746922000000001</v>
      </c>
      <c r="L35" s="6">
        <f>'CL &amp; Data'!L457/1000000000</f>
        <v>6.0084999999999997</v>
      </c>
      <c r="N35" s="6">
        <f>'CL &amp; Data'!M457</f>
        <v>-3.2220062999999999</v>
      </c>
      <c r="P35" s="6">
        <f>'CL &amp; Data'!N457</f>
        <v>-35.519759999999998</v>
      </c>
      <c r="R35" s="6">
        <f>'CL &amp; Data'!O457</f>
        <v>-46.933208</v>
      </c>
      <c r="T35" s="6">
        <f>'CL &amp; Data'!P457</f>
        <v>-37.836601000000002</v>
      </c>
    </row>
    <row r="36" spans="2:20" x14ac:dyDescent="0.25">
      <c r="B36" s="6">
        <f>'CL &amp; Data'!B458/1000000000</f>
        <v>6.20845</v>
      </c>
      <c r="D36" s="6">
        <f>'CL &amp; Data'!C458</f>
        <v>-1.3984901000000001</v>
      </c>
      <c r="F36" s="6">
        <f>'CL &amp; Data'!D458</f>
        <v>-39.861606999999999</v>
      </c>
      <c r="H36" s="6">
        <f>'CL &amp; Data'!E458</f>
        <v>-44.436275000000002</v>
      </c>
      <c r="J36" s="6">
        <f>'CL &amp; Data'!F458</f>
        <v>-26.235990999999999</v>
      </c>
      <c r="L36" s="6">
        <f>'CL &amp; Data'!L458/1000000000</f>
        <v>6.20845</v>
      </c>
      <c r="N36" s="6">
        <f>'CL &amp; Data'!M458</f>
        <v>-3.3874664000000001</v>
      </c>
      <c r="P36" s="6">
        <f>'CL &amp; Data'!N458</f>
        <v>-35.292175</v>
      </c>
      <c r="R36" s="6">
        <f>'CL &amp; Data'!O458</f>
        <v>-45.964565</v>
      </c>
      <c r="T36" s="6">
        <f>'CL &amp; Data'!P458</f>
        <v>-38.175128999999998</v>
      </c>
    </row>
    <row r="37" spans="2:20" x14ac:dyDescent="0.25">
      <c r="B37" s="6">
        <f>'CL &amp; Data'!B459/1000000000</f>
        <v>6.4084000000000003</v>
      </c>
      <c r="D37" s="6">
        <f>'CL &amp; Data'!C459</f>
        <v>-1.3564122999999999</v>
      </c>
      <c r="F37" s="6">
        <f>'CL &amp; Data'!D459</f>
        <v>-38.256827999999999</v>
      </c>
      <c r="H37" s="6">
        <f>'CL &amp; Data'!E459</f>
        <v>-43.580162000000001</v>
      </c>
      <c r="J37" s="6">
        <f>'CL &amp; Data'!F459</f>
        <v>-26.762547999999999</v>
      </c>
      <c r="L37" s="6">
        <f>'CL &amp; Data'!L459/1000000000</f>
        <v>6.4084000000000003</v>
      </c>
      <c r="N37" s="6">
        <f>'CL &amp; Data'!M459</f>
        <v>-3.4749262000000001</v>
      </c>
      <c r="P37" s="6">
        <f>'CL &amp; Data'!N459</f>
        <v>-34.624912000000002</v>
      </c>
      <c r="R37" s="6">
        <f>'CL &amp; Data'!O459</f>
        <v>-45.025246000000003</v>
      </c>
      <c r="T37" s="6">
        <f>'CL &amp; Data'!P459</f>
        <v>-39.829535999999997</v>
      </c>
    </row>
    <row r="38" spans="2:20" x14ac:dyDescent="0.25">
      <c r="B38" s="6">
        <f>'CL &amp; Data'!B460/1000000000</f>
        <v>6.6083499999999997</v>
      </c>
      <c r="D38" s="6">
        <f>'CL &amp; Data'!C460</f>
        <v>-1.3981349000000001</v>
      </c>
      <c r="F38" s="6">
        <f>'CL &amp; Data'!D460</f>
        <v>-36.937030999999998</v>
      </c>
      <c r="H38" s="6">
        <f>'CL &amp; Data'!E460</f>
        <v>-43.538921000000002</v>
      </c>
      <c r="J38" s="6">
        <f>'CL &amp; Data'!F460</f>
        <v>-25.087292000000001</v>
      </c>
      <c r="L38" s="6">
        <f>'CL &amp; Data'!L460/1000000000</f>
        <v>6.6083499999999997</v>
      </c>
      <c r="N38" s="6">
        <f>'CL &amp; Data'!M460</f>
        <v>-3.5627350999999998</v>
      </c>
      <c r="P38" s="6">
        <f>'CL &amp; Data'!N460</f>
        <v>-33.924477000000003</v>
      </c>
      <c r="R38" s="6">
        <f>'CL &amp; Data'!O460</f>
        <v>-44.425919</v>
      </c>
      <c r="T38" s="6">
        <f>'CL &amp; Data'!P460</f>
        <v>-39.632300999999998</v>
      </c>
    </row>
    <row r="39" spans="2:20" x14ac:dyDescent="0.25">
      <c r="B39" s="6">
        <f>'CL &amp; Data'!B461/1000000000</f>
        <v>6.8083</v>
      </c>
      <c r="D39" s="6">
        <f>'CL &amp; Data'!C461</f>
        <v>-1.4954265</v>
      </c>
      <c r="F39" s="6">
        <f>'CL &amp; Data'!D461</f>
        <v>-35.624851</v>
      </c>
      <c r="H39" s="6">
        <f>'CL &amp; Data'!E461</f>
        <v>-43.135849</v>
      </c>
      <c r="J39" s="6">
        <f>'CL &amp; Data'!F461</f>
        <v>-25.355899999999998</v>
      </c>
      <c r="L39" s="6">
        <f>'CL &amp; Data'!L461/1000000000</f>
        <v>6.8083</v>
      </c>
      <c r="N39" s="6">
        <f>'CL &amp; Data'!M461</f>
        <v>-3.5894716</v>
      </c>
      <c r="P39" s="6">
        <f>'CL &amp; Data'!N461</f>
        <v>-33.357532999999997</v>
      </c>
      <c r="R39" s="6">
        <f>'CL &amp; Data'!O461</f>
        <v>-43.458714000000001</v>
      </c>
      <c r="T39" s="6">
        <f>'CL &amp; Data'!P461</f>
        <v>-40.594169999999998</v>
      </c>
    </row>
    <row r="40" spans="2:20" x14ac:dyDescent="0.25">
      <c r="B40" s="6">
        <f>'CL &amp; Data'!B462/1000000000</f>
        <v>7.0082500000000003</v>
      </c>
      <c r="D40" s="6">
        <f>'CL &amp; Data'!C462</f>
        <v>-1.6295723</v>
      </c>
      <c r="F40" s="6">
        <f>'CL &amp; Data'!D462</f>
        <v>-34.620071000000003</v>
      </c>
      <c r="H40" s="6">
        <f>'CL &amp; Data'!E462</f>
        <v>-42.796303000000002</v>
      </c>
      <c r="J40" s="6">
        <f>'CL &amp; Data'!F462</f>
        <v>-26.191348999999999</v>
      </c>
      <c r="L40" s="6">
        <f>'CL &amp; Data'!L462/1000000000</f>
        <v>7.0082500000000003</v>
      </c>
      <c r="N40" s="6">
        <f>'CL &amp; Data'!M462</f>
        <v>-3.7092128</v>
      </c>
      <c r="P40" s="6">
        <f>'CL &amp; Data'!N462</f>
        <v>-32.693553999999999</v>
      </c>
      <c r="R40" s="6">
        <f>'CL &amp; Data'!O462</f>
        <v>-42.928351999999997</v>
      </c>
      <c r="T40" s="6">
        <f>'CL &amp; Data'!P462</f>
        <v>-40.313704999999999</v>
      </c>
    </row>
    <row r="41" spans="2:20" x14ac:dyDescent="0.25">
      <c r="B41" s="6">
        <f>'CL &amp; Data'!B463/1000000000</f>
        <v>7.2081999999999997</v>
      </c>
      <c r="D41" s="6">
        <f>'CL &amp; Data'!C463</f>
        <v>-1.9166831</v>
      </c>
      <c r="F41" s="6">
        <f>'CL &amp; Data'!D463</f>
        <v>-34.085182000000003</v>
      </c>
      <c r="H41" s="6">
        <f>'CL &amp; Data'!E463</f>
        <v>-43.621505999999997</v>
      </c>
      <c r="J41" s="6">
        <f>'CL &amp; Data'!F463</f>
        <v>-26.430002000000002</v>
      </c>
      <c r="L41" s="6">
        <f>'CL &amp; Data'!L463/1000000000</f>
        <v>7.2081999999999997</v>
      </c>
      <c r="N41" s="6">
        <f>'CL &amp; Data'!M463</f>
        <v>-4.3716755000000003</v>
      </c>
      <c r="P41" s="6">
        <f>'CL &amp; Data'!N463</f>
        <v>-32.217739000000002</v>
      </c>
      <c r="R41" s="6">
        <f>'CL &amp; Data'!O463</f>
        <v>-42.934913999999999</v>
      </c>
      <c r="T41" s="6">
        <f>'CL &amp; Data'!P463</f>
        <v>-40.653809000000003</v>
      </c>
    </row>
    <row r="42" spans="2:20" x14ac:dyDescent="0.25">
      <c r="B42" s="6">
        <f>'CL &amp; Data'!B464/1000000000</f>
        <v>7.40815</v>
      </c>
      <c r="D42" s="6">
        <f>'CL &amp; Data'!C464</f>
        <v>-1.9580165</v>
      </c>
      <c r="F42" s="6">
        <f>'CL &amp; Data'!D464</f>
        <v>-32.492927999999999</v>
      </c>
      <c r="H42" s="6">
        <f>'CL &amp; Data'!E464</f>
        <v>-42.062767000000001</v>
      </c>
      <c r="J42" s="6">
        <f>'CL &amp; Data'!F464</f>
        <v>-27.319561</v>
      </c>
      <c r="L42" s="6">
        <f>'CL &amp; Data'!L464/1000000000</f>
        <v>7.40815</v>
      </c>
      <c r="N42" s="6">
        <f>'CL &amp; Data'!M464</f>
        <v>-3.888706</v>
      </c>
      <c r="P42" s="6">
        <f>'CL &amp; Data'!N464</f>
        <v>-31.63306</v>
      </c>
      <c r="R42" s="6">
        <f>'CL &amp; Data'!O464</f>
        <v>-41.862693999999998</v>
      </c>
      <c r="T42" s="6">
        <f>'CL &amp; Data'!P464</f>
        <v>-40.343162999999997</v>
      </c>
    </row>
    <row r="43" spans="2:20" x14ac:dyDescent="0.25">
      <c r="B43" s="6">
        <f>'CL &amp; Data'!B465/1000000000</f>
        <v>7.6081000000000003</v>
      </c>
      <c r="D43" s="6">
        <f>'CL &amp; Data'!C465</f>
        <v>-2.3286009000000001</v>
      </c>
      <c r="F43" s="6">
        <f>'CL &amp; Data'!D465</f>
        <v>-31.698875000000001</v>
      </c>
      <c r="H43" s="6">
        <f>'CL &amp; Data'!E465</f>
        <v>-41.852913000000001</v>
      </c>
      <c r="J43" s="6">
        <f>'CL &amp; Data'!F465</f>
        <v>-27.833015</v>
      </c>
      <c r="L43" s="6">
        <f>'CL &amp; Data'!L465/1000000000</f>
        <v>7.6081000000000003</v>
      </c>
      <c r="N43" s="6">
        <f>'CL &amp; Data'!M465</f>
        <v>-4.3399210000000004</v>
      </c>
      <c r="P43" s="6">
        <f>'CL &amp; Data'!N465</f>
        <v>-31.167179000000001</v>
      </c>
      <c r="R43" s="6">
        <f>'CL &amp; Data'!O465</f>
        <v>-41.657082000000003</v>
      </c>
      <c r="T43" s="6">
        <f>'CL &amp; Data'!P465</f>
        <v>-40.249268000000001</v>
      </c>
    </row>
    <row r="44" spans="2:20" x14ac:dyDescent="0.25">
      <c r="B44" s="6">
        <f>'CL &amp; Data'!B466/1000000000</f>
        <v>7.8080499999999997</v>
      </c>
      <c r="D44" s="6">
        <f>'CL &amp; Data'!C466</f>
        <v>-2.4979064000000002</v>
      </c>
      <c r="F44" s="6">
        <f>'CL &amp; Data'!D466</f>
        <v>-31.392472999999999</v>
      </c>
      <c r="H44" s="6">
        <f>'CL &amp; Data'!E466</f>
        <v>-41.508785000000003</v>
      </c>
      <c r="J44" s="6">
        <f>'CL &amp; Data'!F466</f>
        <v>-29.079456</v>
      </c>
      <c r="L44" s="6">
        <f>'CL &amp; Data'!L466/1000000000</f>
        <v>7.8080499999999997</v>
      </c>
      <c r="N44" s="6">
        <f>'CL &amp; Data'!M466</f>
        <v>-4.3913326000000001</v>
      </c>
      <c r="P44" s="6">
        <f>'CL &amp; Data'!N466</f>
        <v>-30.808208</v>
      </c>
      <c r="R44" s="6">
        <f>'CL &amp; Data'!O466</f>
        <v>-41.223255000000002</v>
      </c>
      <c r="T44" s="6">
        <f>'CL &amp; Data'!P466</f>
        <v>-37.878239000000001</v>
      </c>
    </row>
    <row r="45" spans="2:20" x14ac:dyDescent="0.25">
      <c r="B45" s="6">
        <f>'CL &amp; Data'!B467/1000000000</f>
        <v>8.0079999999999991</v>
      </c>
      <c r="D45" s="6">
        <f>'CL &amp; Data'!C467</f>
        <v>-2.6283967000000001</v>
      </c>
      <c r="F45" s="6">
        <f>'CL &amp; Data'!D467</f>
        <v>-31.453249</v>
      </c>
      <c r="H45" s="6">
        <f>'CL &amp; Data'!E467</f>
        <v>-41.553249000000001</v>
      </c>
      <c r="J45" s="6">
        <f>'CL &amp; Data'!F467</f>
        <v>-29.974428</v>
      </c>
      <c r="L45" s="6">
        <f>'CL &amp; Data'!L467/1000000000</f>
        <v>8.0079999999999991</v>
      </c>
      <c r="N45" s="6">
        <f>'CL &amp; Data'!M467</f>
        <v>-4.4898623999999998</v>
      </c>
      <c r="P45" s="6">
        <f>'CL &amp; Data'!N467</f>
        <v>-30.352820999999999</v>
      </c>
      <c r="R45" s="6">
        <f>'CL &amp; Data'!O467</f>
        <v>-40.892876000000001</v>
      </c>
      <c r="T45" s="6">
        <f>'CL &amp; Data'!P467</f>
        <v>-35.936970000000002</v>
      </c>
    </row>
    <row r="46" spans="2:20" x14ac:dyDescent="0.25">
      <c r="B46" s="6">
        <f>'CL &amp; Data'!B468/1000000000</f>
        <v>8.2079500000000003</v>
      </c>
      <c r="D46" s="6">
        <f>'CL &amp; Data'!C468</f>
        <v>-2.8874010999999999</v>
      </c>
      <c r="F46" s="6">
        <f>'CL &amp; Data'!D468</f>
        <v>-31.424976000000001</v>
      </c>
      <c r="H46" s="6">
        <f>'CL &amp; Data'!E468</f>
        <v>-42.253264999999999</v>
      </c>
      <c r="J46" s="6">
        <f>'CL &amp; Data'!F468</f>
        <v>-30.506145</v>
      </c>
      <c r="L46" s="6">
        <f>'CL &amp; Data'!L468/1000000000</f>
        <v>8.2079500000000003</v>
      </c>
      <c r="N46" s="6">
        <f>'CL &amp; Data'!M468</f>
        <v>-4.6964721999999997</v>
      </c>
      <c r="P46" s="6">
        <f>'CL &amp; Data'!N468</f>
        <v>-29.904603999999999</v>
      </c>
      <c r="R46" s="6">
        <f>'CL &amp; Data'!O468</f>
        <v>-40.871791999999999</v>
      </c>
      <c r="T46" s="6">
        <f>'CL &amp; Data'!P468</f>
        <v>-33.659115</v>
      </c>
    </row>
    <row r="47" spans="2:20" x14ac:dyDescent="0.25">
      <c r="B47" s="6">
        <f>'CL &amp; Data'!B469/1000000000</f>
        <v>8.4078999999999997</v>
      </c>
      <c r="D47" s="6">
        <f>'CL &amp; Data'!C469</f>
        <v>-3.1139120999999998</v>
      </c>
      <c r="F47" s="6">
        <f>'CL &amp; Data'!D469</f>
        <v>-31.157124</v>
      </c>
      <c r="H47" s="6">
        <f>'CL &amp; Data'!E469</f>
        <v>-42.842365000000001</v>
      </c>
      <c r="J47" s="6">
        <f>'CL &amp; Data'!F469</f>
        <v>-31.115568</v>
      </c>
      <c r="L47" s="6">
        <f>'CL &amp; Data'!L469/1000000000</f>
        <v>8.4078999999999997</v>
      </c>
      <c r="N47" s="6">
        <f>'CL &amp; Data'!M469</f>
        <v>-4.9792494999999999</v>
      </c>
      <c r="P47" s="6">
        <f>'CL &amp; Data'!N469</f>
        <v>-29.331354000000001</v>
      </c>
      <c r="R47" s="6">
        <f>'CL &amp; Data'!O469</f>
        <v>-41.471049999999998</v>
      </c>
      <c r="T47" s="6">
        <f>'CL &amp; Data'!P469</f>
        <v>-32.360751999999998</v>
      </c>
    </row>
    <row r="48" spans="2:20" x14ac:dyDescent="0.25">
      <c r="B48" s="6">
        <f>'CL &amp; Data'!B470/1000000000</f>
        <v>8.6078499999999991</v>
      </c>
      <c r="D48" s="6">
        <f>'CL &amp; Data'!C470</f>
        <v>-3.3857172000000002</v>
      </c>
      <c r="F48" s="6">
        <f>'CL &amp; Data'!D470</f>
        <v>-30.342438000000001</v>
      </c>
      <c r="H48" s="6">
        <f>'CL &amp; Data'!E470</f>
        <v>-43.509532999999998</v>
      </c>
      <c r="J48" s="6">
        <f>'CL &amp; Data'!F470</f>
        <v>-31.491121</v>
      </c>
      <c r="L48" s="6">
        <f>'CL &amp; Data'!L470/1000000000</f>
        <v>8.6078499999999991</v>
      </c>
      <c r="N48" s="6">
        <f>'CL &amp; Data'!M470</f>
        <v>-5.2432584999999996</v>
      </c>
      <c r="P48" s="6">
        <f>'CL &amp; Data'!N470</f>
        <v>-28.918797000000001</v>
      </c>
      <c r="R48" s="6">
        <f>'CL &amp; Data'!O470</f>
        <v>-41.798470000000002</v>
      </c>
      <c r="T48" s="6">
        <f>'CL &amp; Data'!P470</f>
        <v>-30.903831</v>
      </c>
    </row>
    <row r="49" spans="2:20" x14ac:dyDescent="0.25">
      <c r="B49" s="6">
        <f>'CL &amp; Data'!B471/1000000000</f>
        <v>8.8078000000000003</v>
      </c>
      <c r="D49" s="6">
        <f>'CL &amp; Data'!C471</f>
        <v>-3.5526941000000001</v>
      </c>
      <c r="F49" s="6">
        <f>'CL &amp; Data'!D471</f>
        <v>-28.753304</v>
      </c>
      <c r="H49" s="6">
        <f>'CL &amp; Data'!E471</f>
        <v>-44.892586000000001</v>
      </c>
      <c r="J49" s="6">
        <f>'CL &amp; Data'!F471</f>
        <v>-31.414536999999999</v>
      </c>
      <c r="L49" s="6">
        <f>'CL &amp; Data'!L471/1000000000</f>
        <v>8.8078000000000003</v>
      </c>
      <c r="N49" s="6">
        <f>'CL &amp; Data'!M471</f>
        <v>-5.3651885999999998</v>
      </c>
      <c r="P49" s="6">
        <f>'CL &amp; Data'!N471</f>
        <v>-28.321846000000001</v>
      </c>
      <c r="R49" s="6">
        <f>'CL &amp; Data'!O471</f>
        <v>-43.205215000000003</v>
      </c>
      <c r="T49" s="6">
        <f>'CL &amp; Data'!P471</f>
        <v>-29.654392000000001</v>
      </c>
    </row>
    <row r="50" spans="2:20" x14ac:dyDescent="0.25">
      <c r="B50" s="6">
        <f>'CL &amp; Data'!B472/1000000000</f>
        <v>9.0077499999999997</v>
      </c>
      <c r="D50" s="6">
        <f>'CL &amp; Data'!C472</f>
        <v>-3.8680493999999999</v>
      </c>
      <c r="F50" s="6">
        <f>'CL &amp; Data'!D472</f>
        <v>-27.875532</v>
      </c>
      <c r="H50" s="6">
        <f>'CL &amp; Data'!E472</f>
        <v>-43.037402999999998</v>
      </c>
      <c r="J50" s="6">
        <f>'CL &amp; Data'!F472</f>
        <v>-31.562283999999998</v>
      </c>
      <c r="L50" s="6">
        <f>'CL &amp; Data'!L472/1000000000</f>
        <v>9.0077499999999997</v>
      </c>
      <c r="N50" s="6">
        <f>'CL &amp; Data'!M472</f>
        <v>-5.6618928999999998</v>
      </c>
      <c r="P50" s="6">
        <f>'CL &amp; Data'!N472</f>
        <v>-27.964199000000001</v>
      </c>
      <c r="R50" s="6">
        <f>'CL &amp; Data'!O472</f>
        <v>-42.318947000000001</v>
      </c>
      <c r="T50" s="6">
        <f>'CL &amp; Data'!P472</f>
        <v>-28.499699</v>
      </c>
    </row>
    <row r="51" spans="2:20" x14ac:dyDescent="0.25">
      <c r="B51" s="6">
        <f>'CL &amp; Data'!B473/1000000000</f>
        <v>9.2077000000000009</v>
      </c>
      <c r="D51" s="6">
        <f>'CL &amp; Data'!C473</f>
        <v>-4.2855452999999999</v>
      </c>
      <c r="F51" s="6">
        <f>'CL &amp; Data'!D473</f>
        <v>-27.448107</v>
      </c>
      <c r="H51" s="6">
        <f>'CL &amp; Data'!E473</f>
        <v>-43.373466000000001</v>
      </c>
      <c r="J51" s="6">
        <f>'CL &amp; Data'!F473</f>
        <v>-31.288478999999999</v>
      </c>
      <c r="L51" s="6">
        <f>'CL &amp; Data'!L473/1000000000</f>
        <v>9.2077000000000009</v>
      </c>
      <c r="N51" s="6">
        <f>'CL &amp; Data'!M473</f>
        <v>-6.0221065999999999</v>
      </c>
      <c r="P51" s="6">
        <f>'CL &amp; Data'!N473</f>
        <v>-27.714183999999999</v>
      </c>
      <c r="R51" s="6">
        <f>'CL &amp; Data'!O473</f>
        <v>-42.175552000000003</v>
      </c>
      <c r="T51" s="6">
        <f>'CL &amp; Data'!P473</f>
        <v>-28.316666000000001</v>
      </c>
    </row>
    <row r="52" spans="2:20" x14ac:dyDescent="0.25">
      <c r="B52" s="6">
        <f>'CL &amp; Data'!B474/1000000000</f>
        <v>9.4076500000000003</v>
      </c>
      <c r="D52" s="6">
        <f>'CL &amp; Data'!C474</f>
        <v>-4.630115</v>
      </c>
      <c r="F52" s="6">
        <f>'CL &amp; Data'!D474</f>
        <v>-27.328994999999999</v>
      </c>
      <c r="H52" s="6">
        <f>'CL &amp; Data'!E474</f>
        <v>-42.803573999999998</v>
      </c>
      <c r="J52" s="6">
        <f>'CL &amp; Data'!F474</f>
        <v>-31.335196</v>
      </c>
      <c r="L52" s="6">
        <f>'CL &amp; Data'!L474/1000000000</f>
        <v>9.4076500000000003</v>
      </c>
      <c r="N52" s="6">
        <f>'CL &amp; Data'!M474</f>
        <v>-6.3578272</v>
      </c>
      <c r="P52" s="6">
        <f>'CL &amp; Data'!N474</f>
        <v>-27.754405999999999</v>
      </c>
      <c r="R52" s="6">
        <f>'CL &amp; Data'!O474</f>
        <v>-42.120972000000002</v>
      </c>
      <c r="T52" s="6">
        <f>'CL &amp; Data'!P474</f>
        <v>-27.917249999999999</v>
      </c>
    </row>
    <row r="53" spans="2:20" x14ac:dyDescent="0.25">
      <c r="B53" s="6">
        <f>'CL &amp; Data'!B475/1000000000</f>
        <v>9.6075999999999997</v>
      </c>
      <c r="D53" s="6">
        <f>'CL &amp; Data'!C475</f>
        <v>-4.9210190999999996</v>
      </c>
      <c r="F53" s="6">
        <f>'CL &amp; Data'!D475</f>
        <v>-27.209671</v>
      </c>
      <c r="H53" s="6">
        <f>'CL &amp; Data'!E475</f>
        <v>-42.433765000000001</v>
      </c>
      <c r="J53" s="6">
        <f>'CL &amp; Data'!F475</f>
        <v>-30.727734000000002</v>
      </c>
      <c r="L53" s="6">
        <f>'CL &amp; Data'!L475/1000000000</f>
        <v>9.6075999999999997</v>
      </c>
      <c r="N53" s="6">
        <f>'CL &amp; Data'!M475</f>
        <v>-6.3724694</v>
      </c>
      <c r="P53" s="6">
        <f>'CL &amp; Data'!N475</f>
        <v>-27.399989999999999</v>
      </c>
      <c r="R53" s="6">
        <f>'CL &amp; Data'!O475</f>
        <v>-41.259673999999997</v>
      </c>
      <c r="T53" s="6">
        <f>'CL &amp; Data'!P475</f>
        <v>-28.276073</v>
      </c>
    </row>
    <row r="54" spans="2:20" x14ac:dyDescent="0.25">
      <c r="B54" s="6">
        <f>'CL &amp; Data'!B476/1000000000</f>
        <v>9.8075500000000009</v>
      </c>
      <c r="D54" s="6">
        <f>'CL &amp; Data'!C476</f>
        <v>-5.4525212999999999</v>
      </c>
      <c r="F54" s="6">
        <f>'CL &amp; Data'!D476</f>
        <v>-27.295888999999999</v>
      </c>
      <c r="H54" s="6">
        <f>'CL &amp; Data'!E476</f>
        <v>-41.653404000000002</v>
      </c>
      <c r="J54" s="6">
        <f>'CL &amp; Data'!F476</f>
        <v>-30.013376000000001</v>
      </c>
      <c r="L54" s="6">
        <f>'CL &amp; Data'!L476/1000000000</f>
        <v>9.8075500000000009</v>
      </c>
      <c r="N54" s="6">
        <f>'CL &amp; Data'!M476</f>
        <v>-7.0245328000000002</v>
      </c>
      <c r="P54" s="6">
        <f>'CL &amp; Data'!N476</f>
        <v>-27.458836000000002</v>
      </c>
      <c r="R54" s="6">
        <f>'CL &amp; Data'!O476</f>
        <v>-40.433292000000002</v>
      </c>
      <c r="T54" s="6">
        <f>'CL &amp; Data'!P476</f>
        <v>-27.997136999999999</v>
      </c>
    </row>
    <row r="55" spans="2:20" x14ac:dyDescent="0.25">
      <c r="B55" s="6">
        <f>'CL &amp; Data'!B477/1000000000</f>
        <v>10.0075</v>
      </c>
      <c r="D55" s="6">
        <f>'CL &amp; Data'!C477</f>
        <v>-6.0904989</v>
      </c>
      <c r="F55" s="6">
        <f>'CL &amp; Data'!D477</f>
        <v>-26.674561000000001</v>
      </c>
      <c r="H55" s="6">
        <f>'CL &amp; Data'!E477</f>
        <v>-41.304496999999998</v>
      </c>
      <c r="J55" s="6">
        <f>'CL &amp; Data'!F477</f>
        <v>-29.992336000000002</v>
      </c>
      <c r="L55" s="6">
        <f>'CL &amp; Data'!L477/1000000000</f>
        <v>10.0075</v>
      </c>
      <c r="N55" s="6">
        <f>'CL &amp; Data'!M477</f>
        <v>-7.4381490000000001</v>
      </c>
      <c r="P55" s="6">
        <f>'CL &amp; Data'!N477</f>
        <v>-27.110218</v>
      </c>
      <c r="R55" s="6">
        <f>'CL &amp; Data'!O477</f>
        <v>-40.166397000000003</v>
      </c>
      <c r="T55" s="6">
        <f>'CL &amp; Data'!P477</f>
        <v>-27.712779999999999</v>
      </c>
    </row>
    <row r="56" spans="2:20" x14ac:dyDescent="0.25">
      <c r="B56" s="6">
        <f>'CL &amp; Data'!B478/1000000000</f>
        <v>10.20745</v>
      </c>
      <c r="D56" s="6">
        <f>'CL &amp; Data'!C478</f>
        <v>-6.2684521999999996</v>
      </c>
      <c r="F56" s="6">
        <f>'CL &amp; Data'!D478</f>
        <v>-25.959675000000001</v>
      </c>
      <c r="H56" s="6">
        <f>'CL &amp; Data'!E478</f>
        <v>-40.895530999999998</v>
      </c>
      <c r="J56" s="6">
        <f>'CL &amp; Data'!F478</f>
        <v>-28.884398000000001</v>
      </c>
      <c r="L56" s="6">
        <f>'CL &amp; Data'!L478/1000000000</f>
        <v>10.20745</v>
      </c>
      <c r="N56" s="6">
        <f>'CL &amp; Data'!M478</f>
        <v>-7.3277406999999997</v>
      </c>
      <c r="P56" s="6">
        <f>'CL &amp; Data'!N478</f>
        <v>-26.715122000000001</v>
      </c>
      <c r="R56" s="6">
        <f>'CL &amp; Data'!O478</f>
        <v>-39.718735000000002</v>
      </c>
      <c r="T56" s="6">
        <f>'CL &amp; Data'!P478</f>
        <v>-26.732702</v>
      </c>
    </row>
    <row r="57" spans="2:20" x14ac:dyDescent="0.25">
      <c r="B57" s="6">
        <f>'CL &amp; Data'!B479/1000000000</f>
        <v>10.407400000000001</v>
      </c>
      <c r="D57" s="6">
        <f>'CL &amp; Data'!C479</f>
        <v>-6.9189204999999996</v>
      </c>
      <c r="F57" s="6">
        <f>'CL &amp; Data'!D479</f>
        <v>-25.473839000000002</v>
      </c>
      <c r="H57" s="6">
        <f>'CL &amp; Data'!E479</f>
        <v>-41.219226999999997</v>
      </c>
      <c r="J57" s="6">
        <f>'CL &amp; Data'!F479</f>
        <v>-29.004519999999999</v>
      </c>
      <c r="L57" s="6">
        <f>'CL &amp; Data'!L479/1000000000</f>
        <v>10.407400000000001</v>
      </c>
      <c r="N57" s="6">
        <f>'CL &amp; Data'!M479</f>
        <v>-7.9272394000000004</v>
      </c>
      <c r="P57" s="6">
        <f>'CL &amp; Data'!N479</f>
        <v>-26.767132</v>
      </c>
      <c r="R57" s="6">
        <f>'CL &amp; Data'!O479</f>
        <v>-40.043846000000002</v>
      </c>
      <c r="T57" s="6">
        <f>'CL &amp; Data'!P479</f>
        <v>-26.270910000000001</v>
      </c>
    </row>
    <row r="58" spans="2:20" x14ac:dyDescent="0.25">
      <c r="B58" s="6">
        <f>'CL &amp; Data'!B480/1000000000</f>
        <v>10.60735</v>
      </c>
      <c r="D58" s="6">
        <f>'CL &amp; Data'!C480</f>
        <v>-7.5436072000000003</v>
      </c>
      <c r="F58" s="6">
        <f>'CL &amp; Data'!D480</f>
        <v>-25.036362</v>
      </c>
      <c r="H58" s="6">
        <f>'CL &amp; Data'!E480</f>
        <v>-41.899104999999999</v>
      </c>
      <c r="J58" s="6">
        <f>'CL &amp; Data'!F480</f>
        <v>-29.073861999999998</v>
      </c>
      <c r="L58" s="6">
        <f>'CL &amp; Data'!L480/1000000000</f>
        <v>10.60735</v>
      </c>
      <c r="N58" s="6">
        <f>'CL &amp; Data'!M480</f>
        <v>-8.2090177999999998</v>
      </c>
      <c r="P58" s="6">
        <f>'CL &amp; Data'!N480</f>
        <v>-26.810154000000001</v>
      </c>
      <c r="R58" s="6">
        <f>'CL &amp; Data'!O480</f>
        <v>-40.216540999999999</v>
      </c>
      <c r="T58" s="6">
        <f>'CL &amp; Data'!P480</f>
        <v>-26.004856</v>
      </c>
    </row>
    <row r="59" spans="2:20" x14ac:dyDescent="0.25">
      <c r="B59" s="6">
        <f>'CL &amp; Data'!B481/1000000000</f>
        <v>10.8073</v>
      </c>
      <c r="D59" s="6">
        <f>'CL &amp; Data'!C481</f>
        <v>-8.2467737000000003</v>
      </c>
      <c r="F59" s="6">
        <f>'CL &amp; Data'!D481</f>
        <v>-24.627157</v>
      </c>
      <c r="H59" s="6">
        <f>'CL &amp; Data'!E481</f>
        <v>-42.088802000000001</v>
      </c>
      <c r="J59" s="6">
        <f>'CL &amp; Data'!F481</f>
        <v>-28.753831999999999</v>
      </c>
      <c r="L59" s="6">
        <f>'CL &amp; Data'!L481/1000000000</f>
        <v>10.8073</v>
      </c>
      <c r="N59" s="6">
        <f>'CL &amp; Data'!M481</f>
        <v>-8.5745125000000009</v>
      </c>
      <c r="P59" s="6">
        <f>'CL &amp; Data'!N481</f>
        <v>-26.617104000000001</v>
      </c>
      <c r="R59" s="6">
        <f>'CL &amp; Data'!O481</f>
        <v>-41.025978000000002</v>
      </c>
      <c r="T59" s="6">
        <f>'CL &amp; Data'!P481</f>
        <v>-25.896915</v>
      </c>
    </row>
    <row r="60" spans="2:20" x14ac:dyDescent="0.25">
      <c r="B60" s="6">
        <f>'CL &amp; Data'!B482/1000000000</f>
        <v>11.007250000000001</v>
      </c>
      <c r="D60" s="6">
        <f>'CL &amp; Data'!C482</f>
        <v>-8.9417086000000001</v>
      </c>
      <c r="F60" s="6">
        <f>'CL &amp; Data'!D482</f>
        <v>-24.323872000000001</v>
      </c>
      <c r="H60" s="6">
        <f>'CL &amp; Data'!E482</f>
        <v>-40.957267999999999</v>
      </c>
      <c r="J60" s="6">
        <f>'CL &amp; Data'!F482</f>
        <v>-28.327421000000001</v>
      </c>
      <c r="L60" s="6">
        <f>'CL &amp; Data'!L482/1000000000</f>
        <v>11.007250000000001</v>
      </c>
      <c r="N60" s="6">
        <f>'CL &amp; Data'!M482</f>
        <v>-8.7369280000000007</v>
      </c>
      <c r="P60" s="6">
        <f>'CL &amp; Data'!N482</f>
        <v>-26.478088</v>
      </c>
      <c r="R60" s="6">
        <f>'CL &amp; Data'!O482</f>
        <v>-40.709873000000002</v>
      </c>
      <c r="T60" s="6">
        <f>'CL &amp; Data'!P482</f>
        <v>-25.468264000000001</v>
      </c>
    </row>
    <row r="61" spans="2:20" x14ac:dyDescent="0.25">
      <c r="B61" s="6">
        <f>'CL &amp; Data'!B483/1000000000</f>
        <v>11.2072</v>
      </c>
      <c r="D61" s="6">
        <f>'CL &amp; Data'!C483</f>
        <v>-9.5838175000000003</v>
      </c>
      <c r="F61" s="6">
        <f>'CL &amp; Data'!D483</f>
        <v>-24.035623999999999</v>
      </c>
      <c r="H61" s="6">
        <f>'CL &amp; Data'!E483</f>
        <v>-40.844512999999999</v>
      </c>
      <c r="J61" s="6">
        <f>'CL &amp; Data'!F483</f>
        <v>-27.835229999999999</v>
      </c>
      <c r="L61" s="6">
        <f>'CL &amp; Data'!L483/1000000000</f>
        <v>11.2072</v>
      </c>
      <c r="N61" s="6">
        <f>'CL &amp; Data'!M483</f>
        <v>-8.9174261000000001</v>
      </c>
      <c r="P61" s="6">
        <f>'CL &amp; Data'!N483</f>
        <v>-26.961845</v>
      </c>
      <c r="R61" s="6">
        <f>'CL &amp; Data'!O483</f>
        <v>-40.028621999999999</v>
      </c>
      <c r="T61" s="6">
        <f>'CL &amp; Data'!P483</f>
        <v>-25.398517999999999</v>
      </c>
    </row>
    <row r="62" spans="2:20" x14ac:dyDescent="0.25">
      <c r="B62" s="6">
        <f>'CL &amp; Data'!B484/1000000000</f>
        <v>11.40715</v>
      </c>
      <c r="D62" s="6">
        <f>'CL &amp; Data'!C484</f>
        <v>-10.332974</v>
      </c>
      <c r="F62" s="6">
        <f>'CL &amp; Data'!D484</f>
        <v>-23.840876000000002</v>
      </c>
      <c r="H62" s="6">
        <f>'CL &amp; Data'!E484</f>
        <v>-40.041072999999997</v>
      </c>
      <c r="J62" s="6">
        <f>'CL &amp; Data'!F484</f>
        <v>-27.732292000000001</v>
      </c>
      <c r="L62" s="6">
        <f>'CL &amp; Data'!L484/1000000000</f>
        <v>11.40715</v>
      </c>
      <c r="N62" s="6">
        <f>'CL &amp; Data'!M484</f>
        <v>-9.0002402999999997</v>
      </c>
      <c r="P62" s="6">
        <f>'CL &amp; Data'!N484</f>
        <v>-26.936581</v>
      </c>
      <c r="R62" s="6">
        <f>'CL &amp; Data'!O484</f>
        <v>-39.596622000000004</v>
      </c>
      <c r="T62" s="6">
        <f>'CL &amp; Data'!P484</f>
        <v>-24.986737999999999</v>
      </c>
    </row>
    <row r="63" spans="2:20" x14ac:dyDescent="0.25">
      <c r="B63" s="6">
        <f>'CL &amp; Data'!B485/1000000000</f>
        <v>11.607100000000001</v>
      </c>
      <c r="D63" s="6">
        <f>'CL &amp; Data'!C485</f>
        <v>-11.063048</v>
      </c>
      <c r="F63" s="6">
        <f>'CL &amp; Data'!D485</f>
        <v>-23.471976999999999</v>
      </c>
      <c r="H63" s="6">
        <f>'CL &amp; Data'!E485</f>
        <v>-40.798817</v>
      </c>
      <c r="J63" s="6">
        <f>'CL &amp; Data'!F485</f>
        <v>-27.171959000000001</v>
      </c>
      <c r="L63" s="6">
        <f>'CL &amp; Data'!L485/1000000000</f>
        <v>11.607100000000001</v>
      </c>
      <c r="N63" s="6">
        <f>'CL &amp; Data'!M485</f>
        <v>-9.1750916999999994</v>
      </c>
      <c r="P63" s="6">
        <f>'CL &amp; Data'!N485</f>
        <v>-27.332692999999999</v>
      </c>
      <c r="R63" s="6">
        <f>'CL &amp; Data'!O485</f>
        <v>-39.620426000000002</v>
      </c>
      <c r="T63" s="6">
        <f>'CL &amp; Data'!P485</f>
        <v>-24.919623999999999</v>
      </c>
    </row>
    <row r="64" spans="2:20" x14ac:dyDescent="0.25">
      <c r="B64" s="6">
        <f>'CL &amp; Data'!B486/1000000000</f>
        <v>11.80705</v>
      </c>
      <c r="D64" s="6">
        <f>'CL &amp; Data'!C486</f>
        <v>-11.767671999999999</v>
      </c>
      <c r="F64" s="6">
        <f>'CL &amp; Data'!D486</f>
        <v>-23.549306999999999</v>
      </c>
      <c r="H64" s="6">
        <f>'CL &amp; Data'!E486</f>
        <v>-41.375019000000002</v>
      </c>
      <c r="J64" s="6">
        <f>'CL &amp; Data'!F486</f>
        <v>-27.330075999999998</v>
      </c>
      <c r="L64" s="6">
        <f>'CL &amp; Data'!L486/1000000000</f>
        <v>11.80705</v>
      </c>
      <c r="N64" s="6">
        <f>'CL &amp; Data'!M486</f>
        <v>-9.2758493000000009</v>
      </c>
      <c r="P64" s="6">
        <f>'CL &amp; Data'!N486</f>
        <v>-27.868258999999998</v>
      </c>
      <c r="R64" s="6">
        <f>'CL &amp; Data'!O486</f>
        <v>-39.713721999999997</v>
      </c>
      <c r="T64" s="6">
        <f>'CL &amp; Data'!P486</f>
        <v>-24.942926</v>
      </c>
    </row>
    <row r="65" spans="2:20" x14ac:dyDescent="0.25">
      <c r="B65" s="6">
        <f>'CL &amp; Data'!B487/1000000000</f>
        <v>12.007</v>
      </c>
      <c r="D65" s="6">
        <f>'CL &amp; Data'!C487</f>
        <v>-12.396666</v>
      </c>
      <c r="F65" s="6">
        <f>'CL &amp; Data'!D487</f>
        <v>-23.339264</v>
      </c>
      <c r="H65" s="6">
        <f>'CL &amp; Data'!E487</f>
        <v>-42.109389999999998</v>
      </c>
      <c r="J65" s="6">
        <f>'CL &amp; Data'!F487</f>
        <v>-27.620007999999999</v>
      </c>
      <c r="L65" s="6">
        <f>'CL &amp; Data'!L487/1000000000</f>
        <v>12.007</v>
      </c>
      <c r="N65" s="6">
        <f>'CL &amp; Data'!M487</f>
        <v>-9.2997770000000006</v>
      </c>
      <c r="P65" s="6">
        <f>'CL &amp; Data'!N487</f>
        <v>-28.789953000000001</v>
      </c>
      <c r="R65" s="6">
        <f>'CL &amp; Data'!O487</f>
        <v>-39.964801999999999</v>
      </c>
      <c r="T65" s="6">
        <f>'CL &amp; Data'!P487</f>
        <v>-25.162545999999999</v>
      </c>
    </row>
    <row r="66" spans="2:20" x14ac:dyDescent="0.25">
      <c r="B66" s="6">
        <f>'CL &amp; Data'!B488/1000000000</f>
        <v>12.206950000000001</v>
      </c>
      <c r="D66" s="6">
        <f>'CL &amp; Data'!C488</f>
        <v>-13.261149</v>
      </c>
      <c r="F66" s="6">
        <f>'CL &amp; Data'!D488</f>
        <v>-23.544865000000001</v>
      </c>
      <c r="H66" s="6">
        <f>'CL &amp; Data'!E488</f>
        <v>-42.526187999999998</v>
      </c>
      <c r="J66" s="6">
        <f>'CL &amp; Data'!F488</f>
        <v>-28.083824</v>
      </c>
      <c r="L66" s="6">
        <f>'CL &amp; Data'!L488/1000000000</f>
        <v>12.206950000000001</v>
      </c>
      <c r="N66" s="6">
        <f>'CL &amp; Data'!M488</f>
        <v>-9.3643856000000003</v>
      </c>
      <c r="P66" s="6">
        <f>'CL &amp; Data'!N488</f>
        <v>-29.185138999999999</v>
      </c>
      <c r="R66" s="6">
        <f>'CL &amp; Data'!O488</f>
        <v>-39.928607999999997</v>
      </c>
      <c r="T66" s="6">
        <f>'CL &amp; Data'!P488</f>
        <v>-25.363085000000002</v>
      </c>
    </row>
    <row r="67" spans="2:20" x14ac:dyDescent="0.25">
      <c r="B67" s="6">
        <f>'CL &amp; Data'!B489/1000000000</f>
        <v>12.4069</v>
      </c>
      <c r="D67" s="6">
        <f>'CL &amp; Data'!C489</f>
        <v>-14.351267999999999</v>
      </c>
      <c r="F67" s="6">
        <f>'CL &amp; Data'!D489</f>
        <v>-23.887751000000002</v>
      </c>
      <c r="H67" s="6">
        <f>'CL &amp; Data'!E489</f>
        <v>-44.366528000000002</v>
      </c>
      <c r="J67" s="6">
        <f>'CL &amp; Data'!F489</f>
        <v>-28.713470000000001</v>
      </c>
      <c r="L67" s="6">
        <f>'CL &amp; Data'!L489/1000000000</f>
        <v>12.4069</v>
      </c>
      <c r="N67" s="6">
        <f>'CL &amp; Data'!M489</f>
        <v>-9.8146342999999998</v>
      </c>
      <c r="P67" s="6">
        <f>'CL &amp; Data'!N489</f>
        <v>-30.19228</v>
      </c>
      <c r="R67" s="6">
        <f>'CL &amp; Data'!O489</f>
        <v>-41.356400000000001</v>
      </c>
      <c r="T67" s="6">
        <f>'CL &amp; Data'!P489</f>
        <v>-26.061330999999999</v>
      </c>
    </row>
    <row r="68" spans="2:20" x14ac:dyDescent="0.25">
      <c r="B68" s="6">
        <f>'CL &amp; Data'!B490/1000000000</f>
        <v>12.60685</v>
      </c>
      <c r="D68" s="6">
        <f>'CL &amp; Data'!C490</f>
        <v>-14.762528</v>
      </c>
      <c r="F68" s="6">
        <f>'CL &amp; Data'!D490</f>
        <v>-23.942152</v>
      </c>
      <c r="H68" s="6">
        <f>'CL &amp; Data'!E490</f>
        <v>-47.097651999999997</v>
      </c>
      <c r="J68" s="6">
        <f>'CL &amp; Data'!F490</f>
        <v>-29.737455000000001</v>
      </c>
      <c r="L68" s="6">
        <f>'CL &amp; Data'!L490/1000000000</f>
        <v>12.60685</v>
      </c>
      <c r="N68" s="6">
        <f>'CL &amp; Data'!M490</f>
        <v>-9.6939592000000001</v>
      </c>
      <c r="P68" s="6">
        <f>'CL &amp; Data'!N490</f>
        <v>-31.817945000000002</v>
      </c>
      <c r="R68" s="6">
        <f>'CL &amp; Data'!O490</f>
        <v>-42.877009999999999</v>
      </c>
      <c r="T68" s="6">
        <f>'CL &amp; Data'!P490</f>
        <v>-26.725625999999998</v>
      </c>
    </row>
    <row r="69" spans="2:20" x14ac:dyDescent="0.25">
      <c r="B69" s="6">
        <f>'CL &amp; Data'!B491/1000000000</f>
        <v>12.806800000000001</v>
      </c>
      <c r="D69" s="6">
        <f>'CL &amp; Data'!C491</f>
        <v>-14.568009999999999</v>
      </c>
      <c r="F69" s="6">
        <f>'CL &amp; Data'!D491</f>
        <v>-24.195795</v>
      </c>
      <c r="H69" s="6">
        <f>'CL &amp; Data'!E491</f>
        <v>-45.960762000000003</v>
      </c>
      <c r="J69" s="6">
        <f>'CL &amp; Data'!F491</f>
        <v>-31.031548999999998</v>
      </c>
      <c r="L69" s="6">
        <f>'CL &amp; Data'!L491/1000000000</f>
        <v>12.806800000000001</v>
      </c>
      <c r="N69" s="6">
        <f>'CL &amp; Data'!M491</f>
        <v>-9.7058648999999999</v>
      </c>
      <c r="P69" s="6">
        <f>'CL &amp; Data'!N491</f>
        <v>-33.233989999999999</v>
      </c>
      <c r="R69" s="6">
        <f>'CL &amp; Data'!O491</f>
        <v>-43.560665</v>
      </c>
      <c r="T69" s="6">
        <f>'CL &amp; Data'!P491</f>
        <v>-27.618518999999999</v>
      </c>
    </row>
    <row r="70" spans="2:20" x14ac:dyDescent="0.25">
      <c r="B70" s="6">
        <f>'CL &amp; Data'!B492/1000000000</f>
        <v>13.00675</v>
      </c>
      <c r="D70" s="6">
        <f>'CL &amp; Data'!C492</f>
        <v>-14.728243000000001</v>
      </c>
      <c r="F70" s="6">
        <f>'CL &amp; Data'!D492</f>
        <v>-24.312956</v>
      </c>
      <c r="H70" s="6">
        <f>'CL &amp; Data'!E492</f>
        <v>-44.738326999999998</v>
      </c>
      <c r="J70" s="6">
        <f>'CL &amp; Data'!F492</f>
        <v>-31.272015</v>
      </c>
      <c r="L70" s="6">
        <f>'CL &amp; Data'!L492/1000000000</f>
        <v>13.00675</v>
      </c>
      <c r="N70" s="6">
        <f>'CL &amp; Data'!M492</f>
        <v>-10.179658</v>
      </c>
      <c r="P70" s="6">
        <f>'CL &amp; Data'!N492</f>
        <v>-33.682575</v>
      </c>
      <c r="R70" s="6">
        <f>'CL &amp; Data'!O492</f>
        <v>-42.020381999999998</v>
      </c>
      <c r="T70" s="6">
        <f>'CL &amp; Data'!P492</f>
        <v>-28.847290000000001</v>
      </c>
    </row>
    <row r="71" spans="2:20" x14ac:dyDescent="0.25">
      <c r="B71" s="6">
        <f>'CL &amp; Data'!B493/1000000000</f>
        <v>13.2067</v>
      </c>
      <c r="D71" s="6">
        <f>'CL &amp; Data'!C493</f>
        <v>-13.428442</v>
      </c>
      <c r="F71" s="6">
        <f>'CL &amp; Data'!D493</f>
        <v>-23.940742</v>
      </c>
      <c r="H71" s="6">
        <f>'CL &amp; Data'!E493</f>
        <v>-44.175429999999999</v>
      </c>
      <c r="J71" s="6">
        <f>'CL &amp; Data'!F493</f>
        <v>-32.796551000000001</v>
      </c>
      <c r="L71" s="6">
        <f>'CL &amp; Data'!L493/1000000000</f>
        <v>13.2067</v>
      </c>
      <c r="N71" s="6">
        <f>'CL &amp; Data'!M493</f>
        <v>-9.5139026999999992</v>
      </c>
      <c r="P71" s="6">
        <f>'CL &amp; Data'!N493</f>
        <v>-33.952572000000004</v>
      </c>
      <c r="R71" s="6">
        <f>'CL &amp; Data'!O493</f>
        <v>-41.567005000000002</v>
      </c>
      <c r="T71" s="6">
        <f>'CL &amp; Data'!P493</f>
        <v>-29.633652000000001</v>
      </c>
    </row>
    <row r="72" spans="2:20" x14ac:dyDescent="0.25">
      <c r="B72" s="6">
        <f>'CL &amp; Data'!B494/1000000000</f>
        <v>13.406650000000001</v>
      </c>
      <c r="D72" s="6">
        <f>'CL &amp; Data'!C494</f>
        <v>-11.55078</v>
      </c>
      <c r="F72" s="6">
        <f>'CL &amp; Data'!D494</f>
        <v>-24.169428</v>
      </c>
      <c r="H72" s="6">
        <f>'CL &amp; Data'!E494</f>
        <v>-44.824451000000003</v>
      </c>
      <c r="J72" s="6">
        <f>'CL &amp; Data'!F494</f>
        <v>-34.623325000000001</v>
      </c>
      <c r="L72" s="6">
        <f>'CL &amp; Data'!L494/1000000000</f>
        <v>13.406650000000001</v>
      </c>
      <c r="N72" s="6">
        <f>'CL &amp; Data'!M494</f>
        <v>-8.5386886999999998</v>
      </c>
      <c r="P72" s="6">
        <f>'CL &amp; Data'!N494</f>
        <v>-34.778202</v>
      </c>
      <c r="R72" s="6">
        <f>'CL &amp; Data'!O494</f>
        <v>-43.034354999999998</v>
      </c>
      <c r="T72" s="6">
        <f>'CL &amp; Data'!P494</f>
        <v>-29.522455000000001</v>
      </c>
    </row>
    <row r="73" spans="2:20" x14ac:dyDescent="0.25">
      <c r="B73" s="6">
        <f>'CL &amp; Data'!B495/1000000000</f>
        <v>13.6066</v>
      </c>
      <c r="D73" s="6">
        <f>'CL &amp; Data'!C495</f>
        <v>-12.68629</v>
      </c>
      <c r="F73" s="6">
        <f>'CL &amp; Data'!D495</f>
        <v>-27.028282000000001</v>
      </c>
      <c r="H73" s="6">
        <f>'CL &amp; Data'!E495</f>
        <v>-47.308979000000001</v>
      </c>
      <c r="J73" s="6">
        <f>'CL &amp; Data'!F495</f>
        <v>-30.928889999999999</v>
      </c>
      <c r="L73" s="6">
        <f>'CL &amp; Data'!L495/1000000000</f>
        <v>13.6066</v>
      </c>
      <c r="N73" s="6">
        <f>'CL &amp; Data'!M495</f>
        <v>-13.32122</v>
      </c>
      <c r="P73" s="6">
        <f>'CL &amp; Data'!N495</f>
        <v>-33.919238999999997</v>
      </c>
      <c r="R73" s="6">
        <f>'CL &amp; Data'!O495</f>
        <v>-42.703564</v>
      </c>
      <c r="T73" s="6">
        <f>'CL &amp; Data'!P495</f>
        <v>-33.946716000000002</v>
      </c>
    </row>
    <row r="74" spans="2:20" x14ac:dyDescent="0.25">
      <c r="B74" s="6">
        <f>'CL &amp; Data'!B496/1000000000</f>
        <v>13.80655</v>
      </c>
      <c r="D74" s="6">
        <f>'CL &amp; Data'!C496</f>
        <v>-12.067095</v>
      </c>
      <c r="F74" s="6">
        <f>'CL &amp; Data'!D496</f>
        <v>-27.865210999999999</v>
      </c>
      <c r="H74" s="6">
        <f>'CL &amp; Data'!E496</f>
        <v>-47.334484000000003</v>
      </c>
      <c r="J74" s="6">
        <f>'CL &amp; Data'!F496</f>
        <v>-31.179352000000002</v>
      </c>
      <c r="L74" s="6">
        <f>'CL &amp; Data'!L496/1000000000</f>
        <v>13.80655</v>
      </c>
      <c r="N74" s="6">
        <f>'CL &amp; Data'!M496</f>
        <v>-13.868007</v>
      </c>
      <c r="P74" s="6">
        <f>'CL &amp; Data'!N496</f>
        <v>-34.618198</v>
      </c>
      <c r="R74" s="6">
        <f>'CL &amp; Data'!O496</f>
        <v>-42.464432000000002</v>
      </c>
      <c r="T74" s="6">
        <f>'CL &amp; Data'!P496</f>
        <v>-35.279274000000001</v>
      </c>
    </row>
    <row r="75" spans="2:20" x14ac:dyDescent="0.25">
      <c r="B75" s="6">
        <f>'CL &amp; Data'!B497/1000000000</f>
        <v>14.006500000000001</v>
      </c>
      <c r="D75" s="6">
        <f>'CL &amp; Data'!C497</f>
        <v>-11.290995000000001</v>
      </c>
      <c r="F75" s="6">
        <f>'CL &amp; Data'!D497</f>
        <v>-28.383329</v>
      </c>
      <c r="H75" s="6">
        <f>'CL &amp; Data'!E497</f>
        <v>-45.463248999999998</v>
      </c>
      <c r="J75" s="6">
        <f>'CL &amp; Data'!F497</f>
        <v>-31.228114999999999</v>
      </c>
      <c r="L75" s="6">
        <f>'CL &amp; Data'!L497/1000000000</f>
        <v>14.006500000000001</v>
      </c>
      <c r="N75" s="6">
        <f>'CL &amp; Data'!M497</f>
        <v>-14.571522</v>
      </c>
      <c r="P75" s="6">
        <f>'CL &amp; Data'!N497</f>
        <v>-34.312430999999997</v>
      </c>
      <c r="R75" s="6">
        <f>'CL &amp; Data'!O497</f>
        <v>-41.192931999999999</v>
      </c>
      <c r="T75" s="6">
        <f>'CL &amp; Data'!P497</f>
        <v>-36.078484000000003</v>
      </c>
    </row>
    <row r="76" spans="2:20" x14ac:dyDescent="0.25">
      <c r="B76" s="6">
        <f>'CL &amp; Data'!B498/1000000000</f>
        <v>14.20645</v>
      </c>
      <c r="D76" s="6">
        <f>'CL &amp; Data'!C498</f>
        <v>-10.847697999999999</v>
      </c>
      <c r="F76" s="6">
        <f>'CL &amp; Data'!D498</f>
        <v>-28.959886999999998</v>
      </c>
      <c r="H76" s="6">
        <f>'CL &amp; Data'!E498</f>
        <v>-44.158378999999996</v>
      </c>
      <c r="J76" s="6">
        <f>'CL &amp; Data'!F498</f>
        <v>-31.316164000000001</v>
      </c>
      <c r="L76" s="6">
        <f>'CL &amp; Data'!L498/1000000000</f>
        <v>14.20645</v>
      </c>
      <c r="N76" s="6">
        <f>'CL &amp; Data'!M498</f>
        <v>-15.261670000000001</v>
      </c>
      <c r="P76" s="6">
        <f>'CL &amp; Data'!N498</f>
        <v>-34.229477000000003</v>
      </c>
      <c r="R76" s="6">
        <f>'CL &amp; Data'!O498</f>
        <v>-40.962989999999998</v>
      </c>
      <c r="T76" s="6">
        <f>'CL &amp; Data'!P498</f>
        <v>-35.665202999999998</v>
      </c>
    </row>
    <row r="77" spans="2:20" x14ac:dyDescent="0.25">
      <c r="B77" s="6">
        <f>'CL &amp; Data'!B499/1000000000</f>
        <v>14.4064</v>
      </c>
      <c r="D77" s="6">
        <f>'CL &amp; Data'!C499</f>
        <v>-10.187811999999999</v>
      </c>
      <c r="F77" s="6">
        <f>'CL &amp; Data'!D499</f>
        <v>-30.464703</v>
      </c>
      <c r="H77" s="6">
        <f>'CL &amp; Data'!E499</f>
        <v>-43.143551000000002</v>
      </c>
      <c r="J77" s="6">
        <f>'CL &amp; Data'!F499</f>
        <v>-31.048577999999999</v>
      </c>
      <c r="L77" s="6">
        <f>'CL &amp; Data'!L499/1000000000</f>
        <v>14.4064</v>
      </c>
      <c r="N77" s="6">
        <f>'CL &amp; Data'!M499</f>
        <v>-15.710898</v>
      </c>
      <c r="P77" s="6">
        <f>'CL &amp; Data'!N499</f>
        <v>-33.606833999999999</v>
      </c>
      <c r="R77" s="6">
        <f>'CL &amp; Data'!O499</f>
        <v>-41.289482</v>
      </c>
      <c r="T77" s="6">
        <f>'CL &amp; Data'!P499</f>
        <v>-35.650623000000003</v>
      </c>
    </row>
    <row r="78" spans="2:20" x14ac:dyDescent="0.25">
      <c r="B78" s="6">
        <f>'CL &amp; Data'!B500/1000000000</f>
        <v>14.606350000000001</v>
      </c>
      <c r="D78" s="6">
        <f>'CL &amp; Data'!C500</f>
        <v>-10.158064</v>
      </c>
      <c r="F78" s="6">
        <f>'CL &amp; Data'!D500</f>
        <v>-33.073611999999997</v>
      </c>
      <c r="H78" s="6">
        <f>'CL &amp; Data'!E500</f>
        <v>-42.868374000000003</v>
      </c>
      <c r="J78" s="6">
        <f>'CL &amp; Data'!F500</f>
        <v>-31.294018000000001</v>
      </c>
      <c r="L78" s="6">
        <f>'CL &amp; Data'!L500/1000000000</f>
        <v>14.606350000000001</v>
      </c>
      <c r="N78" s="6">
        <f>'CL &amp; Data'!M500</f>
        <v>-16.353693</v>
      </c>
      <c r="P78" s="6">
        <f>'CL &amp; Data'!N500</f>
        <v>-33.147635999999999</v>
      </c>
      <c r="R78" s="6">
        <f>'CL &amp; Data'!O500</f>
        <v>-42.041564999999999</v>
      </c>
      <c r="T78" s="6">
        <f>'CL &amp; Data'!P500</f>
        <v>-34.529876999999999</v>
      </c>
    </row>
    <row r="79" spans="2:20" x14ac:dyDescent="0.25">
      <c r="B79" s="6">
        <f>'CL &amp; Data'!B501/1000000000</f>
        <v>14.8063</v>
      </c>
      <c r="D79" s="6">
        <f>'CL &amp; Data'!C501</f>
        <v>-9.7602148</v>
      </c>
      <c r="F79" s="6">
        <f>'CL &amp; Data'!D501</f>
        <v>-35.729992000000003</v>
      </c>
      <c r="H79" s="6">
        <f>'CL &amp; Data'!E501</f>
        <v>-42.599750999999998</v>
      </c>
      <c r="J79" s="6">
        <f>'CL &amp; Data'!F501</f>
        <v>-31.080560999999999</v>
      </c>
      <c r="L79" s="6">
        <f>'CL &amp; Data'!L501/1000000000</f>
        <v>14.8063</v>
      </c>
      <c r="N79" s="6">
        <f>'CL &amp; Data'!M501</f>
        <v>-16.791305999999999</v>
      </c>
      <c r="P79" s="6">
        <f>'CL &amp; Data'!N501</f>
        <v>-33.563679</v>
      </c>
      <c r="R79" s="6">
        <f>'CL &amp; Data'!O501</f>
        <v>-42.631507999999997</v>
      </c>
      <c r="T79" s="6">
        <f>'CL &amp; Data'!P501</f>
        <v>-33.962555000000002</v>
      </c>
    </row>
    <row r="80" spans="2:20" x14ac:dyDescent="0.25">
      <c r="B80" s="6">
        <f>'CL &amp; Data'!B502/1000000000</f>
        <v>15.00625</v>
      </c>
      <c r="D80" s="6">
        <f>'CL &amp; Data'!C502</f>
        <v>-9.4334450000000007</v>
      </c>
      <c r="F80" s="6">
        <f>'CL &amp; Data'!D502</f>
        <v>-33.571705000000001</v>
      </c>
      <c r="H80" s="6">
        <f>'CL &amp; Data'!E502</f>
        <v>-41.887867</v>
      </c>
      <c r="J80" s="6">
        <f>'CL &amp; Data'!F502</f>
        <v>-30.725477000000001</v>
      </c>
      <c r="L80" s="6">
        <f>'CL &amp; Data'!L502/1000000000</f>
        <v>15.00625</v>
      </c>
      <c r="N80" s="6">
        <f>'CL &amp; Data'!M502</f>
        <v>-17.24465</v>
      </c>
      <c r="P80" s="6">
        <f>'CL &amp; Data'!N502</f>
        <v>-35.318553999999999</v>
      </c>
      <c r="R80" s="6">
        <f>'CL &amp; Data'!O502</f>
        <v>-43.289847999999999</v>
      </c>
      <c r="T80" s="6">
        <f>'CL &amp; Data'!P502</f>
        <v>-33.887729999999998</v>
      </c>
    </row>
    <row r="81" spans="2:20" x14ac:dyDescent="0.25">
      <c r="B81" s="6">
        <f>'CL &amp; Data'!B503/1000000000</f>
        <v>15.206200000000001</v>
      </c>
      <c r="D81" s="6">
        <f>'CL &amp; Data'!C503</f>
        <v>-9.1222305000000006</v>
      </c>
      <c r="F81" s="6">
        <f>'CL &amp; Data'!D503</f>
        <v>-31.564433999999999</v>
      </c>
      <c r="H81" s="6">
        <f>'CL &amp; Data'!E503</f>
        <v>-40.821570999999999</v>
      </c>
      <c r="J81" s="6">
        <f>'CL &amp; Data'!F503</f>
        <v>-30.040371</v>
      </c>
      <c r="L81" s="6">
        <f>'CL &amp; Data'!L503/1000000000</f>
        <v>15.206200000000001</v>
      </c>
      <c r="N81" s="6">
        <f>'CL &amp; Data'!M503</f>
        <v>-17.252089999999999</v>
      </c>
      <c r="P81" s="6">
        <f>'CL &amp; Data'!N503</f>
        <v>-34.915782999999998</v>
      </c>
      <c r="R81" s="6">
        <f>'CL &amp; Data'!O503</f>
        <v>-43.554645999999998</v>
      </c>
      <c r="T81" s="6">
        <f>'CL &amp; Data'!P503</f>
        <v>-33.584454000000001</v>
      </c>
    </row>
    <row r="82" spans="2:20" x14ac:dyDescent="0.25">
      <c r="B82" s="6">
        <f>'CL &amp; Data'!B504/1000000000</f>
        <v>15.40615</v>
      </c>
      <c r="D82" s="6">
        <f>'CL &amp; Data'!C504</f>
        <v>-8.8539867000000001</v>
      </c>
      <c r="F82" s="6">
        <f>'CL &amp; Data'!D504</f>
        <v>-29.735548000000001</v>
      </c>
      <c r="H82" s="6">
        <f>'CL &amp; Data'!E504</f>
        <v>-40.080105000000003</v>
      </c>
      <c r="J82" s="6">
        <f>'CL &amp; Data'!F504</f>
        <v>-29.205808999999999</v>
      </c>
      <c r="L82" s="6">
        <f>'CL &amp; Data'!L504/1000000000</f>
        <v>15.40615</v>
      </c>
      <c r="N82" s="6">
        <f>'CL &amp; Data'!M504</f>
        <v>-17.251667000000001</v>
      </c>
      <c r="P82" s="6">
        <f>'CL &amp; Data'!N504</f>
        <v>-34.942565999999999</v>
      </c>
      <c r="R82" s="6">
        <f>'CL &amp; Data'!O504</f>
        <v>-44.112285999999997</v>
      </c>
      <c r="T82" s="6">
        <f>'CL &amp; Data'!P504</f>
        <v>-32.682751000000003</v>
      </c>
    </row>
    <row r="83" spans="2:20" x14ac:dyDescent="0.25">
      <c r="B83" s="6">
        <f>'CL &amp; Data'!B505/1000000000</f>
        <v>15.6061</v>
      </c>
      <c r="D83" s="6">
        <f>'CL &amp; Data'!C505</f>
        <v>-8.7829609000000008</v>
      </c>
      <c r="F83" s="6">
        <f>'CL &amp; Data'!D505</f>
        <v>-28.657557000000001</v>
      </c>
      <c r="H83" s="6">
        <f>'CL &amp; Data'!E505</f>
        <v>-39.795119999999997</v>
      </c>
      <c r="J83" s="6">
        <f>'CL &amp; Data'!F505</f>
        <v>-28.972559</v>
      </c>
      <c r="L83" s="6">
        <f>'CL &amp; Data'!L505/1000000000</f>
        <v>15.6061</v>
      </c>
      <c r="N83" s="6">
        <f>'CL &amp; Data'!M505</f>
        <v>-17.216259000000001</v>
      </c>
      <c r="P83" s="6">
        <f>'CL &amp; Data'!N505</f>
        <v>-34.150772000000003</v>
      </c>
      <c r="R83" s="6">
        <f>'CL &amp; Data'!O505</f>
        <v>-44.432743000000002</v>
      </c>
      <c r="T83" s="6">
        <f>'CL &amp; Data'!P505</f>
        <v>-32.102347999999999</v>
      </c>
    </row>
    <row r="84" spans="2:20" x14ac:dyDescent="0.25">
      <c r="B84" s="6">
        <f>'CL &amp; Data'!B506/1000000000</f>
        <v>15.806050000000001</v>
      </c>
      <c r="D84" s="6">
        <f>'CL &amp; Data'!C506</f>
        <v>-8.7036572000000003</v>
      </c>
      <c r="F84" s="6">
        <f>'CL &amp; Data'!D506</f>
        <v>-26.659948</v>
      </c>
      <c r="H84" s="6">
        <f>'CL &amp; Data'!E506</f>
        <v>-39.261142999999997</v>
      </c>
      <c r="J84" s="6">
        <f>'CL &amp; Data'!F506</f>
        <v>-28.968895</v>
      </c>
      <c r="L84" s="6">
        <f>'CL &amp; Data'!L506/1000000000</f>
        <v>15.806050000000001</v>
      </c>
      <c r="N84" s="6">
        <f>'CL &amp; Data'!M506</f>
        <v>-17.346174000000001</v>
      </c>
      <c r="P84" s="6">
        <f>'CL &amp; Data'!N506</f>
        <v>-33.833095999999998</v>
      </c>
      <c r="R84" s="6">
        <f>'CL &amp; Data'!O506</f>
        <v>-44.948818000000003</v>
      </c>
      <c r="T84" s="6">
        <f>'CL &amp; Data'!P506</f>
        <v>-31.237929999999999</v>
      </c>
    </row>
    <row r="85" spans="2:20" x14ac:dyDescent="0.25">
      <c r="B85" s="6">
        <f>'CL &amp; Data'!B507/1000000000</f>
        <v>16.006</v>
      </c>
      <c r="D85" s="6">
        <f>'CL &amp; Data'!C507</f>
        <v>-8.6302909999999997</v>
      </c>
      <c r="F85" s="6">
        <f>'CL &amp; Data'!D507</f>
        <v>-26.390571999999999</v>
      </c>
      <c r="H85" s="6">
        <f>'CL &amp; Data'!E507</f>
        <v>-38.737110000000001</v>
      </c>
      <c r="J85" s="6">
        <f>'CL &amp; Data'!F507</f>
        <v>-28.027422000000001</v>
      </c>
      <c r="L85" s="6">
        <f>'CL &amp; Data'!L507/1000000000</f>
        <v>16.006</v>
      </c>
      <c r="N85" s="6">
        <f>'CL &amp; Data'!M507</f>
        <v>-16.835408999999999</v>
      </c>
      <c r="P85" s="6">
        <f>'CL &amp; Data'!N507</f>
        <v>-33.046126999999998</v>
      </c>
      <c r="R85" s="6">
        <f>'CL &amp; Data'!O507</f>
        <v>-44.956623</v>
      </c>
      <c r="T85" s="6">
        <f>'CL &amp; Data'!P507</f>
        <v>-30.319742000000002</v>
      </c>
    </row>
    <row r="86" spans="2:20" x14ac:dyDescent="0.25">
      <c r="B86" s="6">
        <f>'CL &amp; Data'!B508/1000000000</f>
        <v>16.205950000000001</v>
      </c>
      <c r="D86" s="6">
        <f>'CL &amp; Data'!C508</f>
        <v>-8.6193933000000005</v>
      </c>
      <c r="F86" s="6">
        <f>'CL &amp; Data'!D508</f>
        <v>-24.502316</v>
      </c>
      <c r="H86" s="6">
        <f>'CL &amp; Data'!E508</f>
        <v>-37.615692000000003</v>
      </c>
      <c r="J86" s="6">
        <f>'CL &amp; Data'!F508</f>
        <v>-27.578133000000001</v>
      </c>
      <c r="L86" s="6">
        <f>'CL &amp; Data'!L508/1000000000</f>
        <v>16.205950000000001</v>
      </c>
      <c r="N86" s="6">
        <f>'CL &amp; Data'!M508</f>
        <v>-16.688811999999999</v>
      </c>
      <c r="P86" s="6">
        <f>'CL &amp; Data'!N508</f>
        <v>-32.806224999999998</v>
      </c>
      <c r="R86" s="6">
        <f>'CL &amp; Data'!O508</f>
        <v>-45.514400000000002</v>
      </c>
      <c r="T86" s="6">
        <f>'CL &amp; Data'!P508</f>
        <v>-29.502873999999998</v>
      </c>
    </row>
    <row r="87" spans="2:20" x14ac:dyDescent="0.25">
      <c r="B87" s="6">
        <f>'CL &amp; Data'!B509/1000000000</f>
        <v>16.405899999999999</v>
      </c>
      <c r="D87" s="6">
        <f>'CL &amp; Data'!C509</f>
        <v>-8.7808980999999999</v>
      </c>
      <c r="F87" s="6">
        <f>'CL &amp; Data'!D509</f>
        <v>-24.540427999999999</v>
      </c>
      <c r="H87" s="6">
        <f>'CL &amp; Data'!E509</f>
        <v>-37.811999999999998</v>
      </c>
      <c r="J87" s="6">
        <f>'CL &amp; Data'!F509</f>
        <v>-27.080908000000001</v>
      </c>
      <c r="L87" s="6">
        <f>'CL &amp; Data'!L509/1000000000</f>
        <v>16.405899999999999</v>
      </c>
      <c r="N87" s="6">
        <f>'CL &amp; Data'!M509</f>
        <v>-16.894756000000001</v>
      </c>
      <c r="P87" s="6">
        <f>'CL &amp; Data'!N509</f>
        <v>-32.055526999999998</v>
      </c>
      <c r="R87" s="6">
        <f>'CL &amp; Data'!O509</f>
        <v>-45.651859000000002</v>
      </c>
      <c r="T87" s="6">
        <f>'CL &amp; Data'!P509</f>
        <v>-28.861553000000001</v>
      </c>
    </row>
    <row r="88" spans="2:20" x14ac:dyDescent="0.25">
      <c r="B88" s="6">
        <f>'CL &amp; Data'!B510/1000000000</f>
        <v>16.60585</v>
      </c>
      <c r="D88" s="6">
        <f>'CL &amp; Data'!C510</f>
        <v>-8.9821205000000006</v>
      </c>
      <c r="F88" s="6">
        <f>'CL &amp; Data'!D510</f>
        <v>-23.968413999999999</v>
      </c>
      <c r="H88" s="6">
        <f>'CL &amp; Data'!E510</f>
        <v>-37.852535000000003</v>
      </c>
      <c r="J88" s="6">
        <f>'CL &amp; Data'!F510</f>
        <v>-26.535934000000001</v>
      </c>
      <c r="L88" s="6">
        <f>'CL &amp; Data'!L510/1000000000</f>
        <v>16.60585</v>
      </c>
      <c r="N88" s="6">
        <f>'CL &amp; Data'!M510</f>
        <v>-17.310767999999999</v>
      </c>
      <c r="P88" s="6">
        <f>'CL &amp; Data'!N510</f>
        <v>-31.243803</v>
      </c>
      <c r="R88" s="6">
        <f>'CL &amp; Data'!O510</f>
        <v>-45.739998</v>
      </c>
      <c r="T88" s="6">
        <f>'CL &amp; Data'!P510</f>
        <v>-27.960028000000001</v>
      </c>
    </row>
    <row r="89" spans="2:20" x14ac:dyDescent="0.25">
      <c r="B89" s="6">
        <f>'CL &amp; Data'!B511/1000000000</f>
        <v>16.805800000000001</v>
      </c>
      <c r="D89" s="6">
        <f>'CL &amp; Data'!C511</f>
        <v>-8.9385861999999996</v>
      </c>
      <c r="F89" s="6">
        <f>'CL &amp; Data'!D511</f>
        <v>-23.412378</v>
      </c>
      <c r="H89" s="6">
        <f>'CL &amp; Data'!E511</f>
        <v>-37.623851999999999</v>
      </c>
      <c r="J89" s="6">
        <f>'CL &amp; Data'!F511</f>
        <v>-26.929638000000001</v>
      </c>
      <c r="L89" s="6">
        <f>'CL &amp; Data'!L511/1000000000</f>
        <v>16.805800000000001</v>
      </c>
      <c r="N89" s="6">
        <f>'CL &amp; Data'!M511</f>
        <v>-17.89883</v>
      </c>
      <c r="P89" s="6">
        <f>'CL &amp; Data'!N511</f>
        <v>-30.813151999999999</v>
      </c>
      <c r="R89" s="6">
        <f>'CL &amp; Data'!O511</f>
        <v>-45.825302000000001</v>
      </c>
      <c r="T89" s="6">
        <f>'CL &amp; Data'!P511</f>
        <v>-27.533736999999999</v>
      </c>
    </row>
    <row r="90" spans="2:20" x14ac:dyDescent="0.25">
      <c r="B90" s="6">
        <f>'CL &amp; Data'!B512/1000000000</f>
        <v>17.005749999999999</v>
      </c>
      <c r="D90" s="6">
        <f>'CL &amp; Data'!C512</f>
        <v>-8.7270793999999992</v>
      </c>
      <c r="F90" s="6">
        <f>'CL &amp; Data'!D512</f>
        <v>-22.715682999999999</v>
      </c>
      <c r="H90" s="6">
        <f>'CL &amp; Data'!E512</f>
        <v>-37.618408000000002</v>
      </c>
      <c r="J90" s="6">
        <f>'CL &amp; Data'!F512</f>
        <v>-26.778867999999999</v>
      </c>
      <c r="L90" s="6">
        <f>'CL &amp; Data'!L512/1000000000</f>
        <v>17.005749999999999</v>
      </c>
      <c r="N90" s="6">
        <f>'CL &amp; Data'!M512</f>
        <v>-17.500693999999999</v>
      </c>
      <c r="P90" s="6">
        <f>'CL &amp; Data'!N512</f>
        <v>-29.948187000000001</v>
      </c>
      <c r="R90" s="6">
        <f>'CL &amp; Data'!O512</f>
        <v>-45.829780999999997</v>
      </c>
      <c r="T90" s="6">
        <f>'CL &amp; Data'!P512</f>
        <v>-26.939404</v>
      </c>
    </row>
    <row r="91" spans="2:20" x14ac:dyDescent="0.25">
      <c r="B91" s="6">
        <f>'CL &amp; Data'!B513/1000000000</f>
        <v>17.2057</v>
      </c>
      <c r="D91" s="6">
        <f>'CL &amp; Data'!C513</f>
        <v>-8.6305417999999996</v>
      </c>
      <c r="F91" s="6">
        <f>'CL &amp; Data'!D513</f>
        <v>-22.207885999999998</v>
      </c>
      <c r="H91" s="6">
        <f>'CL &amp; Data'!E513</f>
        <v>-37.480544999999999</v>
      </c>
      <c r="J91" s="6">
        <f>'CL &amp; Data'!F513</f>
        <v>-26.507277999999999</v>
      </c>
      <c r="L91" s="6">
        <f>'CL &amp; Data'!L513/1000000000</f>
        <v>17.2057</v>
      </c>
      <c r="N91" s="6">
        <f>'CL &amp; Data'!M513</f>
        <v>-17.125689999999999</v>
      </c>
      <c r="P91" s="6">
        <f>'CL &amp; Data'!N513</f>
        <v>-29.230119999999999</v>
      </c>
      <c r="R91" s="6">
        <f>'CL &amp; Data'!O513</f>
        <v>-46.127018</v>
      </c>
      <c r="T91" s="6">
        <f>'CL &amp; Data'!P513</f>
        <v>-26.470568</v>
      </c>
    </row>
    <row r="92" spans="2:20" x14ac:dyDescent="0.25">
      <c r="B92" s="6">
        <f>'CL &amp; Data'!B514/1000000000</f>
        <v>17.405650000000001</v>
      </c>
      <c r="D92" s="6">
        <f>'CL &amp; Data'!C514</f>
        <v>-8.5686959999999992</v>
      </c>
      <c r="F92" s="6">
        <f>'CL &amp; Data'!D514</f>
        <v>-22.027628</v>
      </c>
      <c r="H92" s="6">
        <f>'CL &amp; Data'!E514</f>
        <v>-37.481910999999997</v>
      </c>
      <c r="J92" s="6">
        <f>'CL &amp; Data'!F514</f>
        <v>-26.130915000000002</v>
      </c>
      <c r="L92" s="6">
        <f>'CL &amp; Data'!L514/1000000000</f>
        <v>17.405650000000001</v>
      </c>
      <c r="N92" s="6">
        <f>'CL &amp; Data'!M514</f>
        <v>-16.825303999999999</v>
      </c>
      <c r="P92" s="6">
        <f>'CL &amp; Data'!N514</f>
        <v>-28.427613999999998</v>
      </c>
      <c r="R92" s="6">
        <f>'CL &amp; Data'!O514</f>
        <v>-46.173102999999998</v>
      </c>
      <c r="T92" s="6">
        <f>'CL &amp; Data'!P514</f>
        <v>-25.991520000000001</v>
      </c>
    </row>
    <row r="93" spans="2:20" x14ac:dyDescent="0.25">
      <c r="B93" s="6">
        <f>'CL &amp; Data'!B515/1000000000</f>
        <v>17.605599999999999</v>
      </c>
      <c r="D93" s="6">
        <f>'CL &amp; Data'!C515</f>
        <v>-8.6181602000000002</v>
      </c>
      <c r="F93" s="6">
        <f>'CL &amp; Data'!D515</f>
        <v>-21.402258</v>
      </c>
      <c r="H93" s="6">
        <f>'CL &amp; Data'!E515</f>
        <v>-36.849113000000003</v>
      </c>
      <c r="J93" s="6">
        <f>'CL &amp; Data'!F515</f>
        <v>-25.763428000000001</v>
      </c>
      <c r="L93" s="6">
        <f>'CL &amp; Data'!L515/1000000000</f>
        <v>17.605599999999999</v>
      </c>
      <c r="N93" s="6">
        <f>'CL &amp; Data'!M515</f>
        <v>-16.677769000000001</v>
      </c>
      <c r="P93" s="6">
        <f>'CL &amp; Data'!N515</f>
        <v>-27.818695000000002</v>
      </c>
      <c r="R93" s="6">
        <f>'CL &amp; Data'!O515</f>
        <v>-46.187427999999997</v>
      </c>
      <c r="T93" s="6">
        <f>'CL &amp; Data'!P515</f>
        <v>-25.616306000000002</v>
      </c>
    </row>
    <row r="94" spans="2:20" x14ac:dyDescent="0.25">
      <c r="B94" s="6">
        <f>'CL &amp; Data'!B516/1000000000</f>
        <v>17.80555</v>
      </c>
      <c r="D94" s="6">
        <f>'CL &amp; Data'!C516</f>
        <v>-9.3088616999999996</v>
      </c>
      <c r="F94" s="6">
        <f>'CL &amp; Data'!D516</f>
        <v>-21.250536</v>
      </c>
      <c r="H94" s="6">
        <f>'CL &amp; Data'!E516</f>
        <v>-36.385021000000002</v>
      </c>
      <c r="J94" s="6">
        <f>'CL &amp; Data'!F516</f>
        <v>-25.043863000000002</v>
      </c>
      <c r="L94" s="6">
        <f>'CL &amp; Data'!L516/1000000000</f>
        <v>17.80555</v>
      </c>
      <c r="N94" s="6">
        <f>'CL &amp; Data'!M516</f>
        <v>-16.695719</v>
      </c>
      <c r="P94" s="6">
        <f>'CL &amp; Data'!N516</f>
        <v>-26.886986</v>
      </c>
      <c r="R94" s="6">
        <f>'CL &amp; Data'!O516</f>
        <v>-45.712975</v>
      </c>
      <c r="T94" s="6">
        <f>'CL &amp; Data'!P516</f>
        <v>-25.378094000000001</v>
      </c>
    </row>
    <row r="95" spans="2:20" x14ac:dyDescent="0.25">
      <c r="B95" s="6">
        <f>'CL &amp; Data'!B517/1000000000</f>
        <v>18.005500000000001</v>
      </c>
      <c r="D95" s="6">
        <f>'CL &amp; Data'!C517</f>
        <v>-9.9436522000000007</v>
      </c>
      <c r="F95" s="6">
        <f>'CL &amp; Data'!D517</f>
        <v>-20.749721999999998</v>
      </c>
      <c r="H95" s="6">
        <f>'CL &amp; Data'!E517</f>
        <v>-35.598880999999999</v>
      </c>
      <c r="J95" s="6">
        <f>'CL &amp; Data'!F517</f>
        <v>-24.54476</v>
      </c>
      <c r="L95" s="6">
        <f>'CL &amp; Data'!L517/1000000000</f>
        <v>18.005500000000001</v>
      </c>
      <c r="N95" s="6">
        <f>'CL &amp; Data'!M517</f>
        <v>-16.797514</v>
      </c>
      <c r="P95" s="6">
        <f>'CL &amp; Data'!N517</f>
        <v>-26.392872000000001</v>
      </c>
      <c r="R95" s="6">
        <f>'CL &amp; Data'!O517</f>
        <v>-45.451996000000001</v>
      </c>
      <c r="T95" s="6">
        <f>'CL &amp; Data'!P517</f>
        <v>-25.045608999999999</v>
      </c>
    </row>
    <row r="96" spans="2:20" x14ac:dyDescent="0.25">
      <c r="B96" s="6">
        <f>'CL &amp; Data'!B518/1000000000</f>
        <v>18.205449999999999</v>
      </c>
      <c r="D96" s="6">
        <f>'CL &amp; Data'!C518</f>
        <v>-9.5498314000000004</v>
      </c>
      <c r="F96" s="6">
        <f>'CL &amp; Data'!D518</f>
        <v>-20.650366000000002</v>
      </c>
      <c r="H96" s="6">
        <f>'CL &amp; Data'!E518</f>
        <v>-35.794544000000002</v>
      </c>
      <c r="J96" s="6">
        <f>'CL &amp; Data'!F518</f>
        <v>-24.441928999999998</v>
      </c>
      <c r="L96" s="6">
        <f>'CL &amp; Data'!L518/1000000000</f>
        <v>18.205449999999999</v>
      </c>
      <c r="N96" s="6">
        <f>'CL &amp; Data'!M518</f>
        <v>-16.685879</v>
      </c>
      <c r="P96" s="6">
        <f>'CL &amp; Data'!N518</f>
        <v>-25.694956000000001</v>
      </c>
      <c r="R96" s="6">
        <f>'CL &amp; Data'!O518</f>
        <v>-44.765335</v>
      </c>
      <c r="T96" s="6">
        <f>'CL &amp; Data'!P518</f>
        <v>-24.590827999999998</v>
      </c>
    </row>
    <row r="97" spans="2:20" x14ac:dyDescent="0.25">
      <c r="B97" s="6">
        <f>'CL &amp; Data'!B519/1000000000</f>
        <v>18.4054</v>
      </c>
      <c r="D97" s="6">
        <f>'CL &amp; Data'!C519</f>
        <v>-9.8506985</v>
      </c>
      <c r="F97" s="6">
        <f>'CL &amp; Data'!D519</f>
        <v>-20.75403</v>
      </c>
      <c r="H97" s="6">
        <f>'CL &amp; Data'!E519</f>
        <v>-35.861812999999998</v>
      </c>
      <c r="J97" s="6">
        <f>'CL &amp; Data'!F519</f>
        <v>-24.077279999999998</v>
      </c>
      <c r="L97" s="6">
        <f>'CL &amp; Data'!L519/1000000000</f>
        <v>18.4054</v>
      </c>
      <c r="N97" s="6">
        <f>'CL &amp; Data'!M519</f>
        <v>-16.669882000000001</v>
      </c>
      <c r="P97" s="6">
        <f>'CL &amp; Data'!N519</f>
        <v>-24.943092</v>
      </c>
      <c r="R97" s="6">
        <f>'CL &amp; Data'!O519</f>
        <v>-44.451129999999999</v>
      </c>
      <c r="T97" s="6">
        <f>'CL &amp; Data'!P519</f>
        <v>-24.239082</v>
      </c>
    </row>
    <row r="98" spans="2:20" x14ac:dyDescent="0.25">
      <c r="B98" s="6">
        <f>'CL &amp; Data'!B520/1000000000</f>
        <v>18.605350000000001</v>
      </c>
      <c r="D98" s="6">
        <f>'CL &amp; Data'!C520</f>
        <v>-10.151426000000001</v>
      </c>
      <c r="F98" s="6">
        <f>'CL &amp; Data'!D520</f>
        <v>-20.697882</v>
      </c>
      <c r="H98" s="6">
        <f>'CL &amp; Data'!E520</f>
        <v>-35.693916000000002</v>
      </c>
      <c r="J98" s="6">
        <f>'CL &amp; Data'!F520</f>
        <v>-23.745557999999999</v>
      </c>
      <c r="L98" s="6">
        <f>'CL &amp; Data'!L520/1000000000</f>
        <v>18.605350000000001</v>
      </c>
      <c r="N98" s="6">
        <f>'CL &amp; Data'!M520</f>
        <v>-16.332567000000001</v>
      </c>
      <c r="P98" s="6">
        <f>'CL &amp; Data'!N520</f>
        <v>-24.331104</v>
      </c>
      <c r="R98" s="6">
        <f>'CL &amp; Data'!O520</f>
        <v>-44.048484999999999</v>
      </c>
      <c r="T98" s="6">
        <f>'CL &amp; Data'!P520</f>
        <v>-23.928906999999999</v>
      </c>
    </row>
    <row r="99" spans="2:20" x14ac:dyDescent="0.25">
      <c r="B99" s="6">
        <f>'CL &amp; Data'!B521/1000000000</f>
        <v>18.805299999999999</v>
      </c>
      <c r="D99" s="6">
        <f>'CL &amp; Data'!C521</f>
        <v>-9.8941469000000009</v>
      </c>
      <c r="F99" s="6">
        <f>'CL &amp; Data'!D521</f>
        <v>-20.7425</v>
      </c>
      <c r="H99" s="6">
        <f>'CL &amp; Data'!E521</f>
        <v>-35.563118000000003</v>
      </c>
      <c r="J99" s="6">
        <f>'CL &amp; Data'!F521</f>
        <v>-23.479191</v>
      </c>
      <c r="L99" s="6">
        <f>'CL &amp; Data'!L521/1000000000</f>
        <v>18.805299999999999</v>
      </c>
      <c r="N99" s="6">
        <f>'CL &amp; Data'!M521</f>
        <v>-15.414536999999999</v>
      </c>
      <c r="P99" s="6">
        <f>'CL &amp; Data'!N521</f>
        <v>-23.714379999999998</v>
      </c>
      <c r="R99" s="6">
        <f>'CL &amp; Data'!O521</f>
        <v>-43.015487999999998</v>
      </c>
      <c r="T99" s="6">
        <f>'CL &amp; Data'!P521</f>
        <v>-23.559705999999998</v>
      </c>
    </row>
    <row r="100" spans="2:20" x14ac:dyDescent="0.25">
      <c r="B100" s="6">
        <f>'CL &amp; Data'!B522/1000000000</f>
        <v>19.00525</v>
      </c>
      <c r="D100" s="6">
        <f>'CL &amp; Data'!C522</f>
        <v>-12.254111999999999</v>
      </c>
      <c r="F100" s="6">
        <f>'CL &amp; Data'!D522</f>
        <v>-20.773985</v>
      </c>
      <c r="H100" s="6">
        <f>'CL &amp; Data'!E522</f>
        <v>-35.031680999999999</v>
      </c>
      <c r="J100" s="6">
        <f>'CL &amp; Data'!F522</f>
        <v>-22.701941000000001</v>
      </c>
      <c r="L100" s="6">
        <f>'CL &amp; Data'!L522/1000000000</f>
        <v>19.00525</v>
      </c>
      <c r="N100" s="6">
        <f>'CL &amp; Data'!M522</f>
        <v>-16.0077</v>
      </c>
      <c r="P100" s="6">
        <f>'CL &amp; Data'!N522</f>
        <v>-22.977170999999998</v>
      </c>
      <c r="R100" s="6">
        <f>'CL &amp; Data'!O522</f>
        <v>-42.418320000000001</v>
      </c>
      <c r="T100" s="6">
        <f>'CL &amp; Data'!P522</f>
        <v>-23.301179999999999</v>
      </c>
    </row>
    <row r="101" spans="2:20" x14ac:dyDescent="0.25">
      <c r="B101" s="6">
        <f>'CL &amp; Data'!B523/1000000000</f>
        <v>19.205200000000001</v>
      </c>
      <c r="D101" s="6">
        <f>'CL &amp; Data'!C523</f>
        <v>-13.121142000000001</v>
      </c>
      <c r="F101" s="6">
        <f>'CL &amp; Data'!D523</f>
        <v>-20.939426000000001</v>
      </c>
      <c r="H101" s="6">
        <f>'CL &amp; Data'!E523</f>
        <v>-35.022002999999998</v>
      </c>
      <c r="J101" s="6">
        <f>'CL &amp; Data'!F523</f>
        <v>-22.560593000000001</v>
      </c>
      <c r="L101" s="6">
        <f>'CL &amp; Data'!L523/1000000000</f>
        <v>19.205200000000001</v>
      </c>
      <c r="N101" s="6">
        <f>'CL &amp; Data'!M523</f>
        <v>-15.484951000000001</v>
      </c>
      <c r="P101" s="6">
        <f>'CL &amp; Data'!N523</f>
        <v>-22.215150999999999</v>
      </c>
      <c r="R101" s="6">
        <f>'CL &amp; Data'!O523</f>
        <v>-40.623638</v>
      </c>
      <c r="T101" s="6">
        <f>'CL &amp; Data'!P523</f>
        <v>-23.216418999999998</v>
      </c>
    </row>
    <row r="102" spans="2:20" x14ac:dyDescent="0.25">
      <c r="B102" s="6">
        <f>'CL &amp; Data'!B524/1000000000</f>
        <v>19.405149999999999</v>
      </c>
      <c r="D102" s="6">
        <f>'CL &amp; Data'!C524</f>
        <v>-13.797203</v>
      </c>
      <c r="F102" s="6">
        <f>'CL &amp; Data'!D524</f>
        <v>-20.777317</v>
      </c>
      <c r="H102" s="6">
        <f>'CL &amp; Data'!E524</f>
        <v>-34.772101999999997</v>
      </c>
      <c r="J102" s="6">
        <f>'CL &amp; Data'!F524</f>
        <v>-22.444965</v>
      </c>
      <c r="L102" s="6">
        <f>'CL &amp; Data'!L524/1000000000</f>
        <v>19.405149999999999</v>
      </c>
      <c r="N102" s="6">
        <f>'CL &amp; Data'!M524</f>
        <v>-14.911946</v>
      </c>
      <c r="P102" s="6">
        <f>'CL &amp; Data'!N524</f>
        <v>-21.858108999999999</v>
      </c>
      <c r="R102" s="6">
        <f>'CL &amp; Data'!O524</f>
        <v>-39.873973999999997</v>
      </c>
      <c r="T102" s="6">
        <f>'CL &amp; Data'!P524</f>
        <v>-23.150822000000002</v>
      </c>
    </row>
    <row r="103" spans="2:20" x14ac:dyDescent="0.25">
      <c r="B103" s="6">
        <f>'CL &amp; Data'!B525/1000000000</f>
        <v>19.6051</v>
      </c>
      <c r="D103" s="6">
        <f>'CL &amp; Data'!C525</f>
        <v>-14.071802999999999</v>
      </c>
      <c r="F103" s="6">
        <f>'CL &amp; Data'!D525</f>
        <v>-21.127666000000001</v>
      </c>
      <c r="H103" s="6">
        <f>'CL &amp; Data'!E525</f>
        <v>-35.249412999999997</v>
      </c>
      <c r="J103" s="6">
        <f>'CL &amp; Data'!F525</f>
        <v>-22.302256</v>
      </c>
      <c r="L103" s="6">
        <f>'CL &amp; Data'!L525/1000000000</f>
        <v>19.6051</v>
      </c>
      <c r="N103" s="6">
        <f>'CL &amp; Data'!M525</f>
        <v>-14.505744999999999</v>
      </c>
      <c r="P103" s="6">
        <f>'CL &amp; Data'!N525</f>
        <v>-21.362392</v>
      </c>
      <c r="R103" s="6">
        <f>'CL &amp; Data'!O525</f>
        <v>-40.027645</v>
      </c>
      <c r="T103" s="6">
        <f>'CL &amp; Data'!P525</f>
        <v>-23.053609999999999</v>
      </c>
    </row>
    <row r="104" spans="2:20" x14ac:dyDescent="0.25">
      <c r="B104" s="6">
        <f>'CL &amp; Data'!B526/1000000000</f>
        <v>19.805050000000001</v>
      </c>
      <c r="D104" s="6">
        <f>'CL &amp; Data'!C526</f>
        <v>-14.49278</v>
      </c>
      <c r="F104" s="6">
        <f>'CL &amp; Data'!D526</f>
        <v>-21.447541999999999</v>
      </c>
      <c r="H104" s="6">
        <f>'CL &amp; Data'!E526</f>
        <v>-35.650581000000003</v>
      </c>
      <c r="J104" s="6">
        <f>'CL &amp; Data'!F526</f>
        <v>-22.157494</v>
      </c>
      <c r="L104" s="6">
        <f>'CL &amp; Data'!L526/1000000000</f>
        <v>19.805050000000001</v>
      </c>
      <c r="N104" s="6">
        <f>'CL &amp; Data'!M526</f>
        <v>-14.140048999999999</v>
      </c>
      <c r="P104" s="6">
        <f>'CL &amp; Data'!N526</f>
        <v>-20.708015</v>
      </c>
      <c r="R104" s="6">
        <f>'CL &amp; Data'!O526</f>
        <v>-40.827091000000003</v>
      </c>
      <c r="T104" s="6">
        <f>'CL &amp; Data'!P526</f>
        <v>-22.971682000000001</v>
      </c>
    </row>
    <row r="105" spans="2:20" x14ac:dyDescent="0.25">
      <c r="B105" s="6">
        <f>'CL &amp; Data'!B527/1000000000</f>
        <v>20.004999999999999</v>
      </c>
      <c r="D105" s="6">
        <f>'CL &amp; Data'!C527</f>
        <v>-14.566734</v>
      </c>
      <c r="F105" s="6">
        <f>'CL &amp; Data'!D527</f>
        <v>-21.305277</v>
      </c>
      <c r="H105" s="6">
        <f>'CL &amp; Data'!E527</f>
        <v>-35.753635000000003</v>
      </c>
      <c r="J105" s="6">
        <f>'CL &amp; Data'!F527</f>
        <v>-21.968069</v>
      </c>
      <c r="L105" s="6">
        <f>'CL &amp; Data'!L527/1000000000</f>
        <v>20.004999999999999</v>
      </c>
      <c r="N105" s="6">
        <f>'CL &amp; Data'!M527</f>
        <v>-13.756898</v>
      </c>
      <c r="P105" s="6">
        <f>'CL &amp; Data'!N527</f>
        <v>-20.959811999999999</v>
      </c>
      <c r="R105" s="6">
        <f>'CL &amp; Data'!O527</f>
        <v>-41.146304999999998</v>
      </c>
      <c r="T105" s="6">
        <f>'CL &amp; Data'!P527</f>
        <v>-22.890291000000001</v>
      </c>
    </row>
    <row r="106" spans="2:20" x14ac:dyDescent="0.25">
      <c r="B106" s="6">
        <f>'CL &amp; Data'!B528/1000000000</f>
        <v>20.20495</v>
      </c>
      <c r="D106" s="6">
        <f>'CL &amp; Data'!C528</f>
        <v>-14.961529000000001</v>
      </c>
      <c r="F106" s="6">
        <f>'CL &amp; Data'!D528</f>
        <v>-21.532243999999999</v>
      </c>
      <c r="H106" s="6">
        <f>'CL &amp; Data'!E528</f>
        <v>-35.907539</v>
      </c>
      <c r="J106" s="6">
        <f>'CL &amp; Data'!F528</f>
        <v>-21.883375000000001</v>
      </c>
      <c r="L106" s="6">
        <f>'CL &amp; Data'!L528/1000000000</f>
        <v>20.20495</v>
      </c>
      <c r="N106" s="6">
        <f>'CL &amp; Data'!M528</f>
        <v>-13.520348</v>
      </c>
      <c r="P106" s="6">
        <f>'CL &amp; Data'!N528</f>
        <v>-20.503337999999999</v>
      </c>
      <c r="R106" s="6">
        <f>'CL &amp; Data'!O528</f>
        <v>-39.974682000000001</v>
      </c>
      <c r="T106" s="6">
        <f>'CL &amp; Data'!P528</f>
        <v>-22.834790999999999</v>
      </c>
    </row>
    <row r="107" spans="2:20" x14ac:dyDescent="0.25">
      <c r="B107" s="6">
        <f>'CL &amp; Data'!B529/1000000000</f>
        <v>20.404900000000001</v>
      </c>
      <c r="D107" s="6">
        <f>'CL &amp; Data'!C529</f>
        <v>-15.336287</v>
      </c>
      <c r="F107" s="6">
        <f>'CL &amp; Data'!D529</f>
        <v>-21.694395</v>
      </c>
      <c r="H107" s="6">
        <f>'CL &amp; Data'!E529</f>
        <v>-35.962730000000001</v>
      </c>
      <c r="J107" s="6">
        <f>'CL &amp; Data'!F529</f>
        <v>-21.750889000000001</v>
      </c>
      <c r="L107" s="6">
        <f>'CL &amp; Data'!L529/1000000000</f>
        <v>20.404900000000001</v>
      </c>
      <c r="N107" s="6">
        <f>'CL &amp; Data'!M529</f>
        <v>-13.295403</v>
      </c>
      <c r="P107" s="6">
        <f>'CL &amp; Data'!N529</f>
        <v>-20.733549</v>
      </c>
      <c r="R107" s="6">
        <f>'CL &amp; Data'!O529</f>
        <v>-38.977145999999998</v>
      </c>
      <c r="T107" s="6">
        <f>'CL &amp; Data'!P529</f>
        <v>-22.733422999999998</v>
      </c>
    </row>
    <row r="108" spans="2:20" x14ac:dyDescent="0.25">
      <c r="B108" s="6">
        <f>'CL &amp; Data'!B530/1000000000</f>
        <v>20.604849999999999</v>
      </c>
      <c r="D108" s="6">
        <f>'CL &amp; Data'!C530</f>
        <v>-15.700434</v>
      </c>
      <c r="F108" s="6">
        <f>'CL &amp; Data'!D530</f>
        <v>-22.158975999999999</v>
      </c>
      <c r="H108" s="6">
        <f>'CL &amp; Data'!E530</f>
        <v>-35.908298000000002</v>
      </c>
      <c r="J108" s="6">
        <f>'CL &amp; Data'!F530</f>
        <v>-21.717085000000001</v>
      </c>
      <c r="L108" s="6">
        <f>'CL &amp; Data'!L530/1000000000</f>
        <v>20.604849999999999</v>
      </c>
      <c r="N108" s="6">
        <f>'CL &amp; Data'!M530</f>
        <v>-13.116433000000001</v>
      </c>
      <c r="P108" s="6">
        <f>'CL &amp; Data'!N530</f>
        <v>-20.274303</v>
      </c>
      <c r="R108" s="6">
        <f>'CL &amp; Data'!O530</f>
        <v>-37.762797999999997</v>
      </c>
      <c r="T108" s="6">
        <f>'CL &amp; Data'!P530</f>
        <v>-22.680987999999999</v>
      </c>
    </row>
    <row r="109" spans="2:20" x14ac:dyDescent="0.25">
      <c r="B109" s="6">
        <f>'CL &amp; Data'!B531/1000000000</f>
        <v>20.8048</v>
      </c>
      <c r="D109" s="6">
        <f>'CL &amp; Data'!C531</f>
        <v>-14.913926999999999</v>
      </c>
      <c r="F109" s="6">
        <f>'CL &amp; Data'!D531</f>
        <v>-22.215675000000001</v>
      </c>
      <c r="H109" s="6">
        <f>'CL &amp; Data'!E531</f>
        <v>-35.535637000000001</v>
      </c>
      <c r="J109" s="6">
        <f>'CL &amp; Data'!F531</f>
        <v>-21.645256</v>
      </c>
      <c r="L109" s="6">
        <f>'CL &amp; Data'!L531/1000000000</f>
        <v>20.8048</v>
      </c>
      <c r="N109" s="6">
        <f>'CL &amp; Data'!M531</f>
        <v>-12.93174</v>
      </c>
      <c r="P109" s="6">
        <f>'CL &amp; Data'!N531</f>
        <v>-20.619299000000002</v>
      </c>
      <c r="R109" s="6">
        <f>'CL &amp; Data'!O531</f>
        <v>-37.344509000000002</v>
      </c>
      <c r="T109" s="6">
        <f>'CL &amp; Data'!P531</f>
        <v>-22.712439</v>
      </c>
    </row>
    <row r="110" spans="2:20" x14ac:dyDescent="0.25">
      <c r="B110" s="6">
        <f>'CL &amp; Data'!B532/1000000000</f>
        <v>21.004750000000001</v>
      </c>
      <c r="D110" s="6">
        <f>'CL &amp; Data'!C532</f>
        <v>-14.036338000000001</v>
      </c>
      <c r="F110" s="6">
        <f>'CL &amp; Data'!D532</f>
        <v>-22.959627000000001</v>
      </c>
      <c r="H110" s="6">
        <f>'CL &amp; Data'!E532</f>
        <v>-35.584091000000001</v>
      </c>
      <c r="J110" s="6">
        <f>'CL &amp; Data'!F532</f>
        <v>-21.545769</v>
      </c>
      <c r="L110" s="6">
        <f>'CL &amp; Data'!L532/1000000000</f>
        <v>21.004750000000001</v>
      </c>
      <c r="N110" s="6">
        <f>'CL &amp; Data'!M532</f>
        <v>-12.403446000000001</v>
      </c>
      <c r="P110" s="6">
        <f>'CL &amp; Data'!N532</f>
        <v>-20.377791999999999</v>
      </c>
      <c r="R110" s="6">
        <f>'CL &amp; Data'!O532</f>
        <v>-37.582568999999999</v>
      </c>
      <c r="T110" s="6">
        <f>'CL &amp; Data'!P532</f>
        <v>-22.796047000000002</v>
      </c>
    </row>
    <row r="111" spans="2:20" x14ac:dyDescent="0.25">
      <c r="B111" s="6">
        <f>'CL &amp; Data'!B533/1000000000</f>
        <v>21.204699999999999</v>
      </c>
      <c r="D111" s="6">
        <f>'CL &amp; Data'!C533</f>
        <v>-14.469255</v>
      </c>
      <c r="F111" s="6">
        <f>'CL &amp; Data'!D533</f>
        <v>-23.100176000000001</v>
      </c>
      <c r="H111" s="6">
        <f>'CL &amp; Data'!E533</f>
        <v>-36.018154000000003</v>
      </c>
      <c r="J111" s="6">
        <f>'CL &amp; Data'!F533</f>
        <v>-21.687360999999999</v>
      </c>
      <c r="L111" s="6">
        <f>'CL &amp; Data'!L533/1000000000</f>
        <v>21.204699999999999</v>
      </c>
      <c r="N111" s="6">
        <f>'CL &amp; Data'!M533</f>
        <v>-12.474936</v>
      </c>
      <c r="P111" s="6">
        <f>'CL &amp; Data'!N533</f>
        <v>-20.675566</v>
      </c>
      <c r="R111" s="6">
        <f>'CL &amp; Data'!O533</f>
        <v>-37.936622999999997</v>
      </c>
      <c r="T111" s="6">
        <f>'CL &amp; Data'!P533</f>
        <v>-22.824593</v>
      </c>
    </row>
    <row r="112" spans="2:20" x14ac:dyDescent="0.25">
      <c r="B112" s="6">
        <f>'CL &amp; Data'!B534/1000000000</f>
        <v>21.40465</v>
      </c>
      <c r="D112" s="6">
        <f>'CL &amp; Data'!C534</f>
        <v>-15.12847</v>
      </c>
      <c r="F112" s="6">
        <f>'CL &amp; Data'!D534</f>
        <v>-23.897445999999999</v>
      </c>
      <c r="H112" s="6">
        <f>'CL &amp; Data'!E534</f>
        <v>-36.428702999999999</v>
      </c>
      <c r="J112" s="6">
        <f>'CL &amp; Data'!F534</f>
        <v>-21.858629000000001</v>
      </c>
      <c r="L112" s="6">
        <f>'CL &amp; Data'!L534/1000000000</f>
        <v>21.40465</v>
      </c>
      <c r="N112" s="6">
        <f>'CL &amp; Data'!M534</f>
        <v>-12.350569999999999</v>
      </c>
      <c r="P112" s="6">
        <f>'CL &amp; Data'!N534</f>
        <v>-20.727817999999999</v>
      </c>
      <c r="R112" s="6">
        <f>'CL &amp; Data'!O534</f>
        <v>-37.513195000000003</v>
      </c>
      <c r="T112" s="6">
        <f>'CL &amp; Data'!P534</f>
        <v>-22.982105000000001</v>
      </c>
    </row>
    <row r="113" spans="2:20" x14ac:dyDescent="0.25">
      <c r="B113" s="6">
        <f>'CL &amp; Data'!B535/1000000000</f>
        <v>21.604600000000001</v>
      </c>
      <c r="D113" s="6">
        <f>'CL &amp; Data'!C535</f>
        <v>-15.394971</v>
      </c>
      <c r="F113" s="6">
        <f>'CL &amp; Data'!D535</f>
        <v>-24.347542000000001</v>
      </c>
      <c r="H113" s="6">
        <f>'CL &amp; Data'!E535</f>
        <v>-36.470993</v>
      </c>
      <c r="J113" s="6">
        <f>'CL &amp; Data'!F535</f>
        <v>-21.993641</v>
      </c>
      <c r="L113" s="6">
        <f>'CL &amp; Data'!L535/1000000000</f>
        <v>21.604600000000001</v>
      </c>
      <c r="N113" s="6">
        <f>'CL &amp; Data'!M535</f>
        <v>-12.080140999999999</v>
      </c>
      <c r="P113" s="6">
        <f>'CL &amp; Data'!N535</f>
        <v>-21.086969</v>
      </c>
      <c r="R113" s="6">
        <f>'CL &amp; Data'!O535</f>
        <v>-36.871887000000001</v>
      </c>
      <c r="T113" s="6">
        <f>'CL &amp; Data'!P535</f>
        <v>-23.335626999999999</v>
      </c>
    </row>
    <row r="114" spans="2:20" x14ac:dyDescent="0.25">
      <c r="B114" s="6">
        <f>'CL &amp; Data'!B536/1000000000</f>
        <v>21.804549999999999</v>
      </c>
      <c r="D114" s="6">
        <f>'CL &amp; Data'!C536</f>
        <v>-15.327177000000001</v>
      </c>
      <c r="F114" s="6">
        <f>'CL &amp; Data'!D536</f>
        <v>-25.590264999999999</v>
      </c>
      <c r="H114" s="6">
        <f>'CL &amp; Data'!E536</f>
        <v>-36.756957999999997</v>
      </c>
      <c r="J114" s="6">
        <f>'CL &amp; Data'!F536</f>
        <v>-21.913103</v>
      </c>
      <c r="L114" s="6">
        <f>'CL &amp; Data'!L536/1000000000</f>
        <v>21.804549999999999</v>
      </c>
      <c r="N114" s="6">
        <f>'CL &amp; Data'!M536</f>
        <v>-11.851165</v>
      </c>
      <c r="P114" s="6">
        <f>'CL &amp; Data'!N536</f>
        <v>-21.033718</v>
      </c>
      <c r="R114" s="6">
        <f>'CL &amp; Data'!O536</f>
        <v>-35.882590999999998</v>
      </c>
      <c r="T114" s="6">
        <f>'CL &amp; Data'!P536</f>
        <v>-23.809899999999999</v>
      </c>
    </row>
    <row r="115" spans="2:20" x14ac:dyDescent="0.25">
      <c r="B115" s="6">
        <f>'CL &amp; Data'!B537/1000000000</f>
        <v>22.0045</v>
      </c>
      <c r="D115" s="6">
        <f>'CL &amp; Data'!C537</f>
        <v>-14.77159</v>
      </c>
      <c r="F115" s="6">
        <f>'CL &amp; Data'!D537</f>
        <v>-26.327593</v>
      </c>
      <c r="H115" s="6">
        <f>'CL &amp; Data'!E537</f>
        <v>-36.640686000000002</v>
      </c>
      <c r="J115" s="6">
        <f>'CL &amp; Data'!F537</f>
        <v>-21.429863000000001</v>
      </c>
      <c r="L115" s="6">
        <f>'CL &amp; Data'!L537/1000000000</f>
        <v>22.0045</v>
      </c>
      <c r="N115" s="6">
        <f>'CL &amp; Data'!M537</f>
        <v>-11.754607</v>
      </c>
      <c r="P115" s="6">
        <f>'CL &amp; Data'!N537</f>
        <v>-20.881224</v>
      </c>
      <c r="R115" s="6">
        <f>'CL &amp; Data'!O537</f>
        <v>-34.889153</v>
      </c>
      <c r="T115" s="6">
        <f>'CL &amp; Data'!P537</f>
        <v>-24.498987</v>
      </c>
    </row>
    <row r="116" spans="2:20" x14ac:dyDescent="0.25">
      <c r="B116" s="6">
        <f>'CL &amp; Data'!B538/1000000000</f>
        <v>22.204450000000001</v>
      </c>
      <c r="D116" s="6">
        <f>'CL &amp; Data'!C538</f>
        <v>-14.300394000000001</v>
      </c>
      <c r="F116" s="6">
        <f>'CL &amp; Data'!D538</f>
        <v>-27.907973999999999</v>
      </c>
      <c r="H116" s="6">
        <f>'CL &amp; Data'!E538</f>
        <v>-36.68121</v>
      </c>
      <c r="J116" s="6">
        <f>'CL &amp; Data'!F538</f>
        <v>-20.403852000000001</v>
      </c>
      <c r="L116" s="6">
        <f>'CL &amp; Data'!L538/1000000000</f>
        <v>22.204450000000001</v>
      </c>
      <c r="N116" s="6">
        <f>'CL &amp; Data'!M538</f>
        <v>-11.173178</v>
      </c>
      <c r="P116" s="6">
        <f>'CL &amp; Data'!N538</f>
        <v>-19.705765</v>
      </c>
      <c r="R116" s="6">
        <f>'CL &amp; Data'!O538</f>
        <v>-33.875312999999998</v>
      </c>
      <c r="T116" s="6">
        <f>'CL &amp; Data'!P538</f>
        <v>-25.735249</v>
      </c>
    </row>
    <row r="117" spans="2:20" x14ac:dyDescent="0.25">
      <c r="B117" s="6">
        <f>'CL &amp; Data'!B539/1000000000</f>
        <v>22.404399999999999</v>
      </c>
      <c r="D117" s="6">
        <f>'CL &amp; Data'!C539</f>
        <v>-13.091476999999999</v>
      </c>
      <c r="F117" s="6">
        <f>'CL &amp; Data'!D539</f>
        <v>-29.641289</v>
      </c>
      <c r="H117" s="6">
        <f>'CL &amp; Data'!E539</f>
        <v>-35.926693</v>
      </c>
      <c r="J117" s="6">
        <f>'CL &amp; Data'!F539</f>
        <v>-18.86224</v>
      </c>
      <c r="L117" s="6">
        <f>'CL &amp; Data'!L539/1000000000</f>
        <v>22.404399999999999</v>
      </c>
      <c r="N117" s="6">
        <f>'CL &amp; Data'!M539</f>
        <v>-10.499426</v>
      </c>
      <c r="P117" s="6">
        <f>'CL &amp; Data'!N539</f>
        <v>-18.165452999999999</v>
      </c>
      <c r="R117" s="6">
        <f>'CL &amp; Data'!O539</f>
        <v>-33.166325000000001</v>
      </c>
      <c r="T117" s="6">
        <f>'CL &amp; Data'!P539</f>
        <v>-27.441009999999999</v>
      </c>
    </row>
    <row r="118" spans="2:20" x14ac:dyDescent="0.25">
      <c r="B118" s="6">
        <f>'CL &amp; Data'!B540/1000000000</f>
        <v>22.60435</v>
      </c>
      <c r="D118" s="6">
        <f>'CL &amp; Data'!C540</f>
        <v>-11.731992999999999</v>
      </c>
      <c r="F118" s="6">
        <f>'CL &amp; Data'!D540</f>
        <v>-32.438231999999999</v>
      </c>
      <c r="H118" s="6">
        <f>'CL &amp; Data'!E540</f>
        <v>-35.065658999999997</v>
      </c>
      <c r="J118" s="6">
        <f>'CL &amp; Data'!F540</f>
        <v>-17.013985000000002</v>
      </c>
      <c r="L118" s="6">
        <f>'CL &amp; Data'!L540/1000000000</f>
        <v>22.60435</v>
      </c>
      <c r="N118" s="6">
        <f>'CL &amp; Data'!M540</f>
        <v>-9.3618994000000004</v>
      </c>
      <c r="P118" s="6">
        <f>'CL &amp; Data'!N540</f>
        <v>-16.041554999999999</v>
      </c>
      <c r="R118" s="6">
        <f>'CL &amp; Data'!O540</f>
        <v>-32.603912000000001</v>
      </c>
      <c r="T118" s="6">
        <f>'CL &amp; Data'!P540</f>
        <v>-29.368727</v>
      </c>
    </row>
    <row r="119" spans="2:20" x14ac:dyDescent="0.25">
      <c r="B119" s="6">
        <f>'CL &amp; Data'!B541/1000000000</f>
        <v>22.804300000000001</v>
      </c>
      <c r="D119" s="6">
        <f>'CL &amp; Data'!C541</f>
        <v>-10.931149</v>
      </c>
      <c r="F119" s="6">
        <f>'CL &amp; Data'!D541</f>
        <v>-35.156624000000001</v>
      </c>
      <c r="H119" s="6">
        <f>'CL &amp; Data'!E541</f>
        <v>-34.301879999999997</v>
      </c>
      <c r="J119" s="6">
        <f>'CL &amp; Data'!F541</f>
        <v>-15.351563000000001</v>
      </c>
      <c r="L119" s="6">
        <f>'CL &amp; Data'!L541/1000000000</f>
        <v>22.804300000000001</v>
      </c>
      <c r="N119" s="6">
        <f>'CL &amp; Data'!M541</f>
        <v>-9.3682718000000005</v>
      </c>
      <c r="P119" s="6">
        <f>'CL &amp; Data'!N541</f>
        <v>-14.563810999999999</v>
      </c>
      <c r="R119" s="6">
        <f>'CL &amp; Data'!O541</f>
        <v>-31.969885000000001</v>
      </c>
      <c r="T119" s="6">
        <f>'CL &amp; Data'!P541</f>
        <v>-28.641242999999999</v>
      </c>
    </row>
    <row r="120" spans="2:20" x14ac:dyDescent="0.25">
      <c r="B120" s="6">
        <f>'CL &amp; Data'!B542/1000000000</f>
        <v>23.004249999999999</v>
      </c>
      <c r="D120" s="6">
        <f>'CL &amp; Data'!C542</f>
        <v>-9.6328925999999999</v>
      </c>
      <c r="F120" s="6">
        <f>'CL &amp; Data'!D542</f>
        <v>-35.838711000000004</v>
      </c>
      <c r="H120" s="6">
        <f>'CL &amp; Data'!E542</f>
        <v>-33.949921000000003</v>
      </c>
      <c r="J120" s="6">
        <f>'CL &amp; Data'!F542</f>
        <v>-13.956384999999999</v>
      </c>
      <c r="L120" s="6">
        <f>'CL &amp; Data'!L542/1000000000</f>
        <v>23.004249999999999</v>
      </c>
      <c r="N120" s="6">
        <f>'CL &amp; Data'!M542</f>
        <v>-8.0946359999999995</v>
      </c>
      <c r="P120" s="6">
        <f>'CL &amp; Data'!N542</f>
        <v>-13.063878000000001</v>
      </c>
      <c r="R120" s="6">
        <f>'CL &amp; Data'!O542</f>
        <v>-32.034560999999997</v>
      </c>
      <c r="T120" s="6">
        <f>'CL &amp; Data'!P542</f>
        <v>-27.328028</v>
      </c>
    </row>
    <row r="121" spans="2:20" x14ac:dyDescent="0.25">
      <c r="B121" s="6">
        <f>'CL &amp; Data'!B543/1000000000</f>
        <v>23.2042</v>
      </c>
      <c r="D121" s="6">
        <f>'CL &amp; Data'!C543</f>
        <v>-9.4642239000000004</v>
      </c>
      <c r="F121" s="6">
        <f>'CL &amp; Data'!D543</f>
        <v>-33.229472999999999</v>
      </c>
      <c r="H121" s="6">
        <f>'CL &amp; Data'!E543</f>
        <v>-34.158645999999997</v>
      </c>
      <c r="J121" s="6">
        <f>'CL &amp; Data'!F543</f>
        <v>-13.363379</v>
      </c>
      <c r="L121" s="6">
        <f>'CL &amp; Data'!L543/1000000000</f>
        <v>23.2042</v>
      </c>
      <c r="N121" s="6">
        <f>'CL &amp; Data'!M543</f>
        <v>-8.9990883000000004</v>
      </c>
      <c r="P121" s="6">
        <f>'CL &amp; Data'!N543</f>
        <v>-12.533509</v>
      </c>
      <c r="R121" s="6">
        <f>'CL &amp; Data'!O543</f>
        <v>-31.874853000000002</v>
      </c>
      <c r="T121" s="6">
        <f>'CL &amp; Data'!P543</f>
        <v>-24.330227000000001</v>
      </c>
    </row>
    <row r="122" spans="2:20" x14ac:dyDescent="0.25">
      <c r="B122" s="6">
        <f>'CL &amp; Data'!B544/1000000000</f>
        <v>23.404150000000001</v>
      </c>
      <c r="D122" s="6">
        <f>'CL &amp; Data'!C544</f>
        <v>-8.8686991000000006</v>
      </c>
      <c r="F122" s="6">
        <f>'CL &amp; Data'!D544</f>
        <v>-30.960934000000002</v>
      </c>
      <c r="H122" s="6">
        <f>'CL &amp; Data'!E544</f>
        <v>-35.004832999999998</v>
      </c>
      <c r="J122" s="6">
        <f>'CL &amp; Data'!F544</f>
        <v>-13.099543000000001</v>
      </c>
      <c r="L122" s="6">
        <f>'CL &amp; Data'!L544/1000000000</f>
        <v>23.404150000000001</v>
      </c>
      <c r="N122" s="6">
        <f>'CL &amp; Data'!M544</f>
        <v>-8.9806661999999999</v>
      </c>
      <c r="P122" s="6">
        <f>'CL &amp; Data'!N544</f>
        <v>-12.148315999999999</v>
      </c>
      <c r="R122" s="6">
        <f>'CL &amp; Data'!O544</f>
        <v>-32.163947999999998</v>
      </c>
      <c r="T122" s="6">
        <f>'CL &amp; Data'!P544</f>
        <v>-22.640999000000001</v>
      </c>
    </row>
    <row r="123" spans="2:20" x14ac:dyDescent="0.25">
      <c r="B123" s="6">
        <f>'CL &amp; Data'!B545/1000000000</f>
        <v>23.604099999999999</v>
      </c>
      <c r="D123" s="6">
        <f>'CL &amp; Data'!C545</f>
        <v>-8.3559484000000008</v>
      </c>
      <c r="F123" s="6">
        <f>'CL &amp; Data'!D545</f>
        <v>-29.195135000000001</v>
      </c>
      <c r="H123" s="6">
        <f>'CL &amp; Data'!E545</f>
        <v>-35.346522999999998</v>
      </c>
      <c r="J123" s="6">
        <f>'CL &amp; Data'!F545</f>
        <v>-13.155287</v>
      </c>
      <c r="L123" s="6">
        <f>'CL &amp; Data'!L545/1000000000</f>
        <v>23.604099999999999</v>
      </c>
      <c r="N123" s="6">
        <f>'CL &amp; Data'!M545</f>
        <v>-9.1359282000000004</v>
      </c>
      <c r="P123" s="6">
        <f>'CL &amp; Data'!N545</f>
        <v>-12.241754999999999</v>
      </c>
      <c r="R123" s="6">
        <f>'CL &amp; Data'!O545</f>
        <v>-32.547642000000003</v>
      </c>
      <c r="T123" s="6">
        <f>'CL &amp; Data'!P545</f>
        <v>-21.407799000000001</v>
      </c>
    </row>
    <row r="124" spans="2:20" x14ac:dyDescent="0.25">
      <c r="B124" s="6">
        <f>'CL &amp; Data'!B546/1000000000</f>
        <v>23.80405</v>
      </c>
      <c r="D124" s="6">
        <f>'CL &amp; Data'!C546</f>
        <v>-7.5913915999999997</v>
      </c>
      <c r="F124" s="6">
        <f>'CL &amp; Data'!D546</f>
        <v>-27.995011999999999</v>
      </c>
      <c r="H124" s="6">
        <f>'CL &amp; Data'!E546</f>
        <v>-35.629074000000003</v>
      </c>
      <c r="J124" s="6">
        <f>'CL &amp; Data'!F546</f>
        <v>-13.255178000000001</v>
      </c>
      <c r="L124" s="6">
        <f>'CL &amp; Data'!L546/1000000000</f>
        <v>23.80405</v>
      </c>
      <c r="N124" s="6">
        <f>'CL &amp; Data'!M546</f>
        <v>-8.9271630999999996</v>
      </c>
      <c r="P124" s="6">
        <f>'CL &amp; Data'!N546</f>
        <v>-12.337279000000001</v>
      </c>
      <c r="R124" s="6">
        <f>'CL &amp; Data'!O546</f>
        <v>-32.819935000000001</v>
      </c>
      <c r="T124" s="6">
        <f>'CL &amp; Data'!P546</f>
        <v>-20.763660000000002</v>
      </c>
    </row>
    <row r="125" spans="2:20" x14ac:dyDescent="0.25">
      <c r="B125" s="6">
        <f>'CL &amp; Data'!B547/1000000000</f>
        <v>24.004000000000001</v>
      </c>
      <c r="D125" s="6">
        <f>'CL &amp; Data'!C547</f>
        <v>-7.0340176000000003</v>
      </c>
      <c r="F125" s="6">
        <f>'CL &amp; Data'!D547</f>
        <v>-26.843626</v>
      </c>
      <c r="H125" s="6">
        <f>'CL &amp; Data'!E547</f>
        <v>-35.490214999999999</v>
      </c>
      <c r="J125" s="6">
        <f>'CL &amp; Data'!F547</f>
        <v>-13.518368000000001</v>
      </c>
      <c r="L125" s="6">
        <f>'CL &amp; Data'!L547/1000000000</f>
        <v>24.004000000000001</v>
      </c>
      <c r="N125" s="6">
        <f>'CL &amp; Data'!M547</f>
        <v>-9.3555164000000008</v>
      </c>
      <c r="P125" s="6">
        <f>'CL &amp; Data'!N547</f>
        <v>-12.728384999999999</v>
      </c>
      <c r="R125" s="6">
        <f>'CL &amp; Data'!O547</f>
        <v>-32.930934999999998</v>
      </c>
      <c r="T125" s="6">
        <f>'CL &amp; Data'!P547</f>
        <v>-19.989381999999999</v>
      </c>
    </row>
    <row r="126" spans="2:20" x14ac:dyDescent="0.25">
      <c r="B126" s="6">
        <f>'CL &amp; Data'!B548/1000000000</f>
        <v>24.203949999999999</v>
      </c>
      <c r="D126" s="6">
        <f>'CL &amp; Data'!C548</f>
        <v>-6.7583485000000003</v>
      </c>
      <c r="F126" s="6">
        <f>'CL &amp; Data'!D548</f>
        <v>-26.365389</v>
      </c>
      <c r="H126" s="6">
        <f>'CL &amp; Data'!E548</f>
        <v>-36.723090999999997</v>
      </c>
      <c r="J126" s="6">
        <f>'CL &amp; Data'!F548</f>
        <v>-13.924469</v>
      </c>
      <c r="L126" s="6">
        <f>'CL &amp; Data'!L548/1000000000</f>
        <v>24.203949999999999</v>
      </c>
      <c r="N126" s="6">
        <f>'CL &amp; Data'!M548</f>
        <v>-9.8463583000000003</v>
      </c>
      <c r="P126" s="6">
        <f>'CL &amp; Data'!N548</f>
        <v>-13.032717</v>
      </c>
      <c r="R126" s="6">
        <f>'CL &amp; Data'!O548</f>
        <v>-32.816932999999999</v>
      </c>
      <c r="T126" s="6">
        <f>'CL &amp; Data'!P548</f>
        <v>-19.350777000000001</v>
      </c>
    </row>
    <row r="127" spans="2:20" x14ac:dyDescent="0.25">
      <c r="B127" s="6">
        <f>'CL &amp; Data'!B549/1000000000</f>
        <v>24.4039</v>
      </c>
      <c r="D127" s="6">
        <f>'CL &amp; Data'!C549</f>
        <v>-6.10886</v>
      </c>
      <c r="F127" s="6">
        <f>'CL &amp; Data'!D549</f>
        <v>-25.034489000000001</v>
      </c>
      <c r="H127" s="6">
        <f>'CL &amp; Data'!E549</f>
        <v>-36.304774999999999</v>
      </c>
      <c r="J127" s="6">
        <f>'CL &amp; Data'!F549</f>
        <v>-14.149348</v>
      </c>
      <c r="L127" s="6">
        <f>'CL &amp; Data'!L549/1000000000</f>
        <v>24.4039</v>
      </c>
      <c r="N127" s="6">
        <f>'CL &amp; Data'!M549</f>
        <v>-9.6445713000000008</v>
      </c>
      <c r="P127" s="6">
        <f>'CL &amp; Data'!N549</f>
        <v>-13.350099</v>
      </c>
      <c r="R127" s="6">
        <f>'CL &amp; Data'!O549</f>
        <v>-32.968162999999997</v>
      </c>
      <c r="T127" s="6">
        <f>'CL &amp; Data'!P549</f>
        <v>-19.111025000000001</v>
      </c>
    </row>
    <row r="128" spans="2:20" x14ac:dyDescent="0.25">
      <c r="B128" s="6">
        <f>'CL &amp; Data'!B550/1000000000</f>
        <v>24.603850000000001</v>
      </c>
      <c r="D128" s="6">
        <f>'CL &amp; Data'!C550</f>
        <v>-5.953023</v>
      </c>
      <c r="F128" s="6">
        <f>'CL &amp; Data'!D550</f>
        <v>-24.887917000000002</v>
      </c>
      <c r="H128" s="6">
        <f>'CL &amp; Data'!E550</f>
        <v>-37.513016</v>
      </c>
      <c r="J128" s="6">
        <f>'CL &amp; Data'!F550</f>
        <v>-14.607011</v>
      </c>
      <c r="L128" s="6">
        <f>'CL &amp; Data'!L550/1000000000</f>
        <v>24.603850000000001</v>
      </c>
      <c r="N128" s="6">
        <f>'CL &amp; Data'!M550</f>
        <v>-10.344112000000001</v>
      </c>
      <c r="P128" s="6">
        <f>'CL &amp; Data'!N550</f>
        <v>-13.809958999999999</v>
      </c>
      <c r="R128" s="6">
        <f>'CL &amp; Data'!O550</f>
        <v>-32.794196999999997</v>
      </c>
      <c r="T128" s="6">
        <f>'CL &amp; Data'!P550</f>
        <v>-18.583425999999999</v>
      </c>
    </row>
    <row r="129" spans="2:20" x14ac:dyDescent="0.25">
      <c r="B129" s="6">
        <f>'CL &amp; Data'!B551/1000000000</f>
        <v>24.803799999999999</v>
      </c>
      <c r="D129" s="6">
        <f>'CL &amp; Data'!C551</f>
        <v>-5.3198379999999998</v>
      </c>
      <c r="F129" s="6">
        <f>'CL &amp; Data'!D551</f>
        <v>-23.873911</v>
      </c>
      <c r="H129" s="6">
        <f>'CL &amp; Data'!E551</f>
        <v>-36.87426</v>
      </c>
      <c r="J129" s="6">
        <f>'CL &amp; Data'!F551</f>
        <v>-14.823489</v>
      </c>
      <c r="L129" s="6">
        <f>'CL &amp; Data'!L551/1000000000</f>
        <v>24.803799999999999</v>
      </c>
      <c r="N129" s="6">
        <f>'CL &amp; Data'!M551</f>
        <v>-9.8156414000000005</v>
      </c>
      <c r="P129" s="6">
        <f>'CL &amp; Data'!N551</f>
        <v>-14.249772999999999</v>
      </c>
      <c r="R129" s="6">
        <f>'CL &amp; Data'!O551</f>
        <v>-32.856158999999998</v>
      </c>
      <c r="T129" s="6">
        <f>'CL &amp; Data'!P551</f>
        <v>-18.552357000000001</v>
      </c>
    </row>
    <row r="130" spans="2:20" x14ac:dyDescent="0.25">
      <c r="B130" s="6">
        <f>'CL &amp; Data'!B552/1000000000</f>
        <v>25.00375</v>
      </c>
      <c r="D130" s="6">
        <f>'CL &amp; Data'!C552</f>
        <v>-4.9728874999999997</v>
      </c>
      <c r="F130" s="6">
        <f>'CL &amp; Data'!D552</f>
        <v>-23.561256</v>
      </c>
      <c r="H130" s="6">
        <f>'CL &amp; Data'!E552</f>
        <v>-37.302574</v>
      </c>
      <c r="J130" s="6">
        <f>'CL &amp; Data'!F552</f>
        <v>-15.198487</v>
      </c>
      <c r="L130" s="6">
        <f>'CL &amp; Data'!L552/1000000000</f>
        <v>25.00375</v>
      </c>
      <c r="N130" s="6">
        <f>'CL &amp; Data'!M552</f>
        <v>-9.2962779999999992</v>
      </c>
      <c r="P130" s="6">
        <f>'CL &amp; Data'!N552</f>
        <v>-14.708508999999999</v>
      </c>
      <c r="R130" s="6">
        <f>'CL &amp; Data'!O552</f>
        <v>-32.927349</v>
      </c>
      <c r="T130" s="6">
        <f>'CL &amp; Data'!P552</f>
        <v>-18.593391</v>
      </c>
    </row>
    <row r="131" spans="2:20" x14ac:dyDescent="0.25">
      <c r="B131" s="6">
        <f>'CL &amp; Data'!B553/1000000000</f>
        <v>25.203700000000001</v>
      </c>
      <c r="D131" s="6">
        <f>'CL &amp; Data'!C553</f>
        <v>-5.0025481999999997</v>
      </c>
      <c r="F131" s="6">
        <f>'CL &amp; Data'!D553</f>
        <v>-22.694617999999998</v>
      </c>
      <c r="H131" s="6">
        <f>'CL &amp; Data'!E553</f>
        <v>-36.840255999999997</v>
      </c>
      <c r="J131" s="6">
        <f>'CL &amp; Data'!F553</f>
        <v>-15.664759</v>
      </c>
      <c r="L131" s="6">
        <f>'CL &amp; Data'!L553/1000000000</f>
        <v>25.203700000000001</v>
      </c>
      <c r="N131" s="6">
        <f>'CL &amp; Data'!M553</f>
        <v>-10.404496999999999</v>
      </c>
      <c r="P131" s="6">
        <f>'CL &amp; Data'!N553</f>
        <v>-15.145296</v>
      </c>
      <c r="R131" s="6">
        <f>'CL &amp; Data'!O553</f>
        <v>-32.284202999999998</v>
      </c>
      <c r="T131" s="6">
        <f>'CL &amp; Data'!P553</f>
        <v>-18.050930000000001</v>
      </c>
    </row>
    <row r="132" spans="2:20" x14ac:dyDescent="0.25">
      <c r="B132" s="6">
        <f>'CL &amp; Data'!B554/1000000000</f>
        <v>25.403649999999999</v>
      </c>
      <c r="D132" s="6">
        <f>'CL &amp; Data'!C554</f>
        <v>-4.7942847999999998</v>
      </c>
      <c r="F132" s="6">
        <f>'CL &amp; Data'!D554</f>
        <v>-22.228382</v>
      </c>
      <c r="H132" s="6">
        <f>'CL &amp; Data'!E554</f>
        <v>-36.571418999999999</v>
      </c>
      <c r="J132" s="6">
        <f>'CL &amp; Data'!F554</f>
        <v>-16.019093999999999</v>
      </c>
      <c r="L132" s="6">
        <f>'CL &amp; Data'!L554/1000000000</f>
        <v>25.403649999999999</v>
      </c>
      <c r="N132" s="6">
        <f>'CL &amp; Data'!M554</f>
        <v>-10.527028</v>
      </c>
      <c r="P132" s="6">
        <f>'CL &amp; Data'!N554</f>
        <v>-15.575464</v>
      </c>
      <c r="R132" s="6">
        <f>'CL &amp; Data'!O554</f>
        <v>-31.973320000000001</v>
      </c>
      <c r="T132" s="6">
        <f>'CL &amp; Data'!P554</f>
        <v>-17.888642999999998</v>
      </c>
    </row>
    <row r="133" spans="2:20" x14ac:dyDescent="0.25">
      <c r="B133" s="6">
        <f>'CL &amp; Data'!B555/1000000000</f>
        <v>25.6036</v>
      </c>
      <c r="D133" s="6">
        <f>'CL &amp; Data'!C555</f>
        <v>-4.8823632999999997</v>
      </c>
      <c r="F133" s="6">
        <f>'CL &amp; Data'!D555</f>
        <v>-21.484725999999998</v>
      </c>
      <c r="H133" s="6">
        <f>'CL &amp; Data'!E555</f>
        <v>-35.863582999999998</v>
      </c>
      <c r="J133" s="6">
        <f>'CL &amp; Data'!F555</f>
        <v>-16.42465</v>
      </c>
      <c r="L133" s="6">
        <f>'CL &amp; Data'!L555/1000000000</f>
        <v>25.6036</v>
      </c>
      <c r="N133" s="6">
        <f>'CL &amp; Data'!M555</f>
        <v>-11.561565</v>
      </c>
      <c r="P133" s="6">
        <f>'CL &amp; Data'!N555</f>
        <v>-15.927949</v>
      </c>
      <c r="R133" s="6">
        <f>'CL &amp; Data'!O555</f>
        <v>-31.222607</v>
      </c>
      <c r="T133" s="6">
        <f>'CL &amp; Data'!P555</f>
        <v>-17.512072</v>
      </c>
    </row>
    <row r="134" spans="2:20" x14ac:dyDescent="0.25">
      <c r="B134" s="6">
        <f>'CL &amp; Data'!B556/1000000000</f>
        <v>25.803550000000001</v>
      </c>
      <c r="D134" s="6">
        <f>'CL &amp; Data'!C556</f>
        <v>-4.7148113</v>
      </c>
      <c r="F134" s="6">
        <f>'CL &amp; Data'!D556</f>
        <v>-20.848993</v>
      </c>
      <c r="H134" s="6">
        <f>'CL &amp; Data'!E556</f>
        <v>-35.141849999999998</v>
      </c>
      <c r="J134" s="6">
        <f>'CL &amp; Data'!F556</f>
        <v>-16.786276000000001</v>
      </c>
      <c r="L134" s="6">
        <f>'CL &amp; Data'!L556/1000000000</f>
        <v>25.803550000000001</v>
      </c>
      <c r="N134" s="6">
        <f>'CL &amp; Data'!M556</f>
        <v>-11.918701</v>
      </c>
      <c r="P134" s="6">
        <f>'CL &amp; Data'!N556</f>
        <v>-16.433346</v>
      </c>
      <c r="R134" s="6">
        <f>'CL &amp; Data'!O556</f>
        <v>-30.736979000000002</v>
      </c>
      <c r="T134" s="6">
        <f>'CL &amp; Data'!P556</f>
        <v>-17.349636</v>
      </c>
    </row>
    <row r="135" spans="2:20" x14ac:dyDescent="0.25">
      <c r="B135" s="6">
        <f>'CL &amp; Data'!B557/1000000000</f>
        <v>26.003499999999999</v>
      </c>
      <c r="D135" s="6">
        <f>'CL &amp; Data'!C557</f>
        <v>-4.4723433999999997</v>
      </c>
      <c r="F135" s="6">
        <f>'CL &amp; Data'!D557</f>
        <v>-20.392828000000002</v>
      </c>
      <c r="H135" s="6">
        <f>'CL &amp; Data'!E557</f>
        <v>-34.356395999999997</v>
      </c>
      <c r="J135" s="6">
        <f>'CL &amp; Data'!F557</f>
        <v>-17.136841</v>
      </c>
      <c r="L135" s="6">
        <f>'CL &amp; Data'!L557/1000000000</f>
        <v>26.003499999999999</v>
      </c>
      <c r="N135" s="6">
        <f>'CL &amp; Data'!M557</f>
        <v>-12.155896</v>
      </c>
      <c r="P135" s="6">
        <f>'CL &amp; Data'!N557</f>
        <v>-16.817322000000001</v>
      </c>
      <c r="R135" s="6">
        <f>'CL &amp; Data'!O557</f>
        <v>-29.993501999999999</v>
      </c>
      <c r="T135" s="6">
        <f>'CL &amp; Data'!P557</f>
        <v>-17.201125999999999</v>
      </c>
    </row>
    <row r="136" spans="2:20" x14ac:dyDescent="0.25">
      <c r="B136" s="6">
        <f>'CL &amp; Data'!B558/1000000000</f>
        <v>26.20345</v>
      </c>
      <c r="D136" s="6">
        <f>'CL &amp; Data'!C558</f>
        <v>-4.1832637999999998</v>
      </c>
      <c r="F136" s="6">
        <f>'CL &amp; Data'!D558</f>
        <v>-19.710550000000001</v>
      </c>
      <c r="H136" s="6">
        <f>'CL &amp; Data'!E558</f>
        <v>-33.112533999999997</v>
      </c>
      <c r="J136" s="6">
        <f>'CL &amp; Data'!F558</f>
        <v>-17.511631000000001</v>
      </c>
      <c r="L136" s="6">
        <f>'CL &amp; Data'!L558/1000000000</f>
        <v>26.20345</v>
      </c>
      <c r="N136" s="6">
        <f>'CL &amp; Data'!M558</f>
        <v>-11.597727000000001</v>
      </c>
      <c r="P136" s="6">
        <f>'CL &amp; Data'!N558</f>
        <v>-17.246862</v>
      </c>
      <c r="R136" s="6">
        <f>'CL &amp; Data'!O558</f>
        <v>-29.159300000000002</v>
      </c>
      <c r="T136" s="6">
        <f>'CL &amp; Data'!P558</f>
        <v>-17.212786000000001</v>
      </c>
    </row>
    <row r="137" spans="2:20" x14ac:dyDescent="0.25">
      <c r="B137" s="6">
        <f>'CL &amp; Data'!B559/1000000000</f>
        <v>26.403400000000001</v>
      </c>
      <c r="D137" s="6">
        <f>'CL &amp; Data'!C559</f>
        <v>-3.9582948999999998</v>
      </c>
      <c r="F137" s="6">
        <f>'CL &amp; Data'!D559</f>
        <v>-19.213158</v>
      </c>
      <c r="H137" s="6">
        <f>'CL &amp; Data'!E559</f>
        <v>-31.833078</v>
      </c>
      <c r="J137" s="6">
        <f>'CL &amp; Data'!F559</f>
        <v>-17.890297</v>
      </c>
      <c r="L137" s="6">
        <f>'CL &amp; Data'!L559/1000000000</f>
        <v>26.403400000000001</v>
      </c>
      <c r="N137" s="6">
        <f>'CL &amp; Data'!M559</f>
        <v>-10.678718999999999</v>
      </c>
      <c r="P137" s="6">
        <f>'CL &amp; Data'!N559</f>
        <v>-17.653509</v>
      </c>
      <c r="R137" s="6">
        <f>'CL &amp; Data'!O559</f>
        <v>-27.932327000000001</v>
      </c>
      <c r="T137" s="6">
        <f>'CL &amp; Data'!P559</f>
        <v>-17.290292999999998</v>
      </c>
    </row>
    <row r="138" spans="2:20" x14ac:dyDescent="0.25">
      <c r="B138" s="6">
        <f>'CL &amp; Data'!B560/1000000000</f>
        <v>26.603349999999999</v>
      </c>
      <c r="D138" s="6">
        <f>'CL &amp; Data'!C560</f>
        <v>-5.2873516</v>
      </c>
      <c r="F138" s="6">
        <f>'CL &amp; Data'!D560</f>
        <v>-18.772282000000001</v>
      </c>
      <c r="H138" s="6">
        <f>'CL &amp; Data'!E560</f>
        <v>-29.866928000000001</v>
      </c>
      <c r="J138" s="6">
        <f>'CL &amp; Data'!F560</f>
        <v>-18.377566999999999</v>
      </c>
      <c r="L138" s="6">
        <f>'CL &amp; Data'!L560/1000000000</f>
        <v>26.603349999999999</v>
      </c>
      <c r="N138" s="6">
        <f>'CL &amp; Data'!M560</f>
        <v>-15.67745</v>
      </c>
      <c r="P138" s="6">
        <f>'CL &amp; Data'!N560</f>
        <v>-18.596105999999999</v>
      </c>
      <c r="R138" s="6">
        <f>'CL &amp; Data'!O560</f>
        <v>-27.449985999999999</v>
      </c>
      <c r="T138" s="6">
        <f>'CL &amp; Data'!P560</f>
        <v>-16.626282</v>
      </c>
    </row>
    <row r="139" spans="2:20" x14ac:dyDescent="0.25">
      <c r="B139" s="6">
        <f>'CL &amp; Data'!B561/1000000000</f>
        <v>26.8033</v>
      </c>
      <c r="D139" s="6">
        <f>'CL &amp; Data'!C561</f>
        <v>-5.6912197999999998</v>
      </c>
      <c r="F139" s="6">
        <f>'CL &amp; Data'!D561</f>
        <v>-18.870123</v>
      </c>
      <c r="H139" s="6">
        <f>'CL &amp; Data'!E561</f>
        <v>-33.720275999999998</v>
      </c>
      <c r="J139" s="6">
        <f>'CL &amp; Data'!F561</f>
        <v>-19.040951</v>
      </c>
      <c r="L139" s="6">
        <f>'CL &amp; Data'!L561/1000000000</f>
        <v>26.8033</v>
      </c>
      <c r="N139" s="6">
        <f>'CL &amp; Data'!M561</f>
        <v>-18.880134999999999</v>
      </c>
      <c r="P139" s="6">
        <f>'CL &amp; Data'!N561</f>
        <v>-19.211821</v>
      </c>
      <c r="R139" s="6">
        <f>'CL &amp; Data'!O561</f>
        <v>-31.943438</v>
      </c>
      <c r="T139" s="6">
        <f>'CL &amp; Data'!P561</f>
        <v>-16.451483</v>
      </c>
    </row>
    <row r="140" spans="2:20" x14ac:dyDescent="0.25">
      <c r="B140" s="6">
        <f>'CL &amp; Data'!B562/1000000000</f>
        <v>27.003250000000001</v>
      </c>
      <c r="D140" s="6">
        <f>'CL &amp; Data'!C562</f>
        <v>-5.8211689</v>
      </c>
      <c r="F140" s="6">
        <f>'CL &amp; Data'!D562</f>
        <v>-17.889292000000001</v>
      </c>
      <c r="H140" s="6">
        <f>'CL &amp; Data'!E562</f>
        <v>-35.886485999999998</v>
      </c>
      <c r="J140" s="6">
        <f>'CL &amp; Data'!F562</f>
        <v>-18.708919999999999</v>
      </c>
      <c r="L140" s="6">
        <f>'CL &amp; Data'!L562/1000000000</f>
        <v>27.003250000000001</v>
      </c>
      <c r="N140" s="6">
        <f>'CL &amp; Data'!M562</f>
        <v>-21.285340999999999</v>
      </c>
      <c r="P140" s="6">
        <f>'CL &amp; Data'!N562</f>
        <v>-19.407328</v>
      </c>
      <c r="R140" s="6">
        <f>'CL &amp; Data'!O562</f>
        <v>-33.158092000000003</v>
      </c>
      <c r="T140" s="6">
        <f>'CL &amp; Data'!P562</f>
        <v>-15.813190000000001</v>
      </c>
    </row>
    <row r="141" spans="2:20" x14ac:dyDescent="0.25">
      <c r="B141" s="6">
        <f>'CL &amp; Data'!B563/1000000000</f>
        <v>27.203199999999999</v>
      </c>
      <c r="D141" s="6">
        <f>'CL &amp; Data'!C563</f>
        <v>-5.8941460000000001</v>
      </c>
      <c r="F141" s="6">
        <f>'CL &amp; Data'!D563</f>
        <v>-17.311163000000001</v>
      </c>
      <c r="H141" s="6">
        <f>'CL &amp; Data'!E563</f>
        <v>-36.711765</v>
      </c>
      <c r="J141" s="6">
        <f>'CL &amp; Data'!F563</f>
        <v>-19.013051999999998</v>
      </c>
      <c r="L141" s="6">
        <f>'CL &amp; Data'!L563/1000000000</f>
        <v>27.203199999999999</v>
      </c>
      <c r="N141" s="6">
        <f>'CL &amp; Data'!M563</f>
        <v>-21.326284000000001</v>
      </c>
      <c r="P141" s="6">
        <f>'CL &amp; Data'!N563</f>
        <v>-19.685637</v>
      </c>
      <c r="R141" s="6">
        <f>'CL &amp; Data'!O563</f>
        <v>-33.061458999999999</v>
      </c>
      <c r="T141" s="6">
        <f>'CL &amp; Data'!P563</f>
        <v>-15.882630000000001</v>
      </c>
    </row>
    <row r="142" spans="2:20" x14ac:dyDescent="0.25">
      <c r="B142" s="6">
        <f>'CL &amp; Data'!B564/1000000000</f>
        <v>27.40315</v>
      </c>
      <c r="D142" s="6">
        <f>'CL &amp; Data'!C564</f>
        <v>-5.9441141999999996</v>
      </c>
      <c r="F142" s="6">
        <f>'CL &amp; Data'!D564</f>
        <v>-16.560908999999999</v>
      </c>
      <c r="H142" s="6">
        <f>'CL &amp; Data'!E564</f>
        <v>-35.566502</v>
      </c>
      <c r="J142" s="6">
        <f>'CL &amp; Data'!F564</f>
        <v>-18.759467999999998</v>
      </c>
      <c r="L142" s="6">
        <f>'CL &amp; Data'!L564/1000000000</f>
        <v>27.40315</v>
      </c>
      <c r="N142" s="6">
        <f>'CL &amp; Data'!M564</f>
        <v>-19.645512</v>
      </c>
      <c r="P142" s="6">
        <f>'CL &amp; Data'!N564</f>
        <v>-19.975936999999998</v>
      </c>
      <c r="R142" s="6">
        <f>'CL &amp; Data'!O564</f>
        <v>-32.312820000000002</v>
      </c>
      <c r="T142" s="6">
        <f>'CL &amp; Data'!P564</f>
        <v>-15.6297</v>
      </c>
    </row>
    <row r="143" spans="2:20" x14ac:dyDescent="0.25">
      <c r="B143" s="6">
        <f>'CL &amp; Data'!B565/1000000000</f>
        <v>27.603100000000001</v>
      </c>
      <c r="D143" s="6">
        <f>'CL &amp; Data'!C565</f>
        <v>-5.9693375</v>
      </c>
      <c r="F143" s="6">
        <f>'CL &amp; Data'!D565</f>
        <v>-16.026499000000001</v>
      </c>
      <c r="H143" s="6">
        <f>'CL &amp; Data'!E565</f>
        <v>-34.782665000000001</v>
      </c>
      <c r="J143" s="6">
        <f>'CL &amp; Data'!F565</f>
        <v>-18.616796000000001</v>
      </c>
      <c r="L143" s="6">
        <f>'CL &amp; Data'!L565/1000000000</f>
        <v>27.603100000000001</v>
      </c>
      <c r="N143" s="6">
        <f>'CL &amp; Data'!M565</f>
        <v>-17.905768999999999</v>
      </c>
      <c r="P143" s="6">
        <f>'CL &amp; Data'!N565</f>
        <v>-20.197216000000001</v>
      </c>
      <c r="R143" s="6">
        <f>'CL &amp; Data'!O565</f>
        <v>-31.854330000000001</v>
      </c>
      <c r="T143" s="6">
        <f>'CL &amp; Data'!P565</f>
        <v>-15.473661999999999</v>
      </c>
    </row>
    <row r="144" spans="2:20" x14ac:dyDescent="0.25">
      <c r="B144" s="6">
        <f>'CL &amp; Data'!B566/1000000000</f>
        <v>27.803049999999999</v>
      </c>
      <c r="D144" s="6">
        <f>'CL &amp; Data'!C566</f>
        <v>-5.8627038000000002</v>
      </c>
      <c r="F144" s="6">
        <f>'CL &amp; Data'!D566</f>
        <v>-15.148815000000001</v>
      </c>
      <c r="H144" s="6">
        <f>'CL &amp; Data'!E566</f>
        <v>-34.262824999999999</v>
      </c>
      <c r="J144" s="6">
        <f>'CL &amp; Data'!F566</f>
        <v>-18.605829</v>
      </c>
      <c r="L144" s="6">
        <f>'CL &amp; Data'!L566/1000000000</f>
        <v>27.803049999999999</v>
      </c>
      <c r="N144" s="6">
        <f>'CL &amp; Data'!M566</f>
        <v>-17.662106000000001</v>
      </c>
      <c r="P144" s="6">
        <f>'CL &amp; Data'!N566</f>
        <v>-20.203984999999999</v>
      </c>
      <c r="R144" s="6">
        <f>'CL &amp; Data'!O566</f>
        <v>-31.607244000000001</v>
      </c>
      <c r="T144" s="6">
        <f>'CL &amp; Data'!P566</f>
        <v>-15.466307</v>
      </c>
    </row>
    <row r="145" spans="2:20" x14ac:dyDescent="0.25">
      <c r="B145" s="6">
        <f>'CL &amp; Data'!B567/1000000000</f>
        <v>28.003</v>
      </c>
      <c r="D145" s="6">
        <f>'CL &amp; Data'!C567</f>
        <v>-5.8297172000000002</v>
      </c>
      <c r="F145" s="6">
        <f>'CL &amp; Data'!D567</f>
        <v>-15.034058</v>
      </c>
      <c r="H145" s="6">
        <f>'CL &amp; Data'!E567</f>
        <v>-34.274399000000003</v>
      </c>
      <c r="J145" s="6">
        <f>'CL &amp; Data'!F567</f>
        <v>-18.487013000000001</v>
      </c>
      <c r="L145" s="6">
        <f>'CL &amp; Data'!L567/1000000000</f>
        <v>28.003</v>
      </c>
      <c r="N145" s="6">
        <f>'CL &amp; Data'!M567</f>
        <v>-16.934218999999999</v>
      </c>
      <c r="P145" s="6">
        <f>'CL &amp; Data'!N567</f>
        <v>-20.412648999999998</v>
      </c>
      <c r="R145" s="6">
        <f>'CL &amp; Data'!O567</f>
        <v>-31.337938000000001</v>
      </c>
      <c r="T145" s="6">
        <f>'CL &amp; Data'!P567</f>
        <v>-15.342699</v>
      </c>
    </row>
    <row r="146" spans="2:20" x14ac:dyDescent="0.25">
      <c r="B146" s="6">
        <f>'CL &amp; Data'!B568/1000000000</f>
        <v>28.202950000000001</v>
      </c>
      <c r="D146" s="6">
        <f>'CL &amp; Data'!C568</f>
        <v>-5.8493494999999998</v>
      </c>
      <c r="F146" s="6">
        <f>'CL &amp; Data'!D568</f>
        <v>-14.410758</v>
      </c>
      <c r="H146" s="6">
        <f>'CL &amp; Data'!E568</f>
        <v>-32.894894000000001</v>
      </c>
      <c r="J146" s="6">
        <f>'CL &amp; Data'!F568</f>
        <v>-18.217911000000001</v>
      </c>
      <c r="L146" s="6">
        <f>'CL &amp; Data'!L568/1000000000</f>
        <v>28.202950000000001</v>
      </c>
      <c r="N146" s="6">
        <f>'CL &amp; Data'!M568</f>
        <v>-15.889245000000001</v>
      </c>
      <c r="P146" s="6">
        <f>'CL &amp; Data'!N568</f>
        <v>-20.179532999999999</v>
      </c>
      <c r="R146" s="6">
        <f>'CL &amp; Data'!O568</f>
        <v>-30.825354000000001</v>
      </c>
      <c r="T146" s="6">
        <f>'CL &amp; Data'!P568</f>
        <v>-15.241377999999999</v>
      </c>
    </row>
    <row r="147" spans="2:20" x14ac:dyDescent="0.25">
      <c r="B147" s="6">
        <f>'CL &amp; Data'!B569/1000000000</f>
        <v>28.402899999999999</v>
      </c>
      <c r="D147" s="6">
        <f>'CL &amp; Data'!C569</f>
        <v>-5.9337530000000003</v>
      </c>
      <c r="F147" s="6">
        <f>'CL &amp; Data'!D569</f>
        <v>-14.131092000000001</v>
      </c>
      <c r="H147" s="6">
        <f>'CL &amp; Data'!E569</f>
        <v>-31.698563</v>
      </c>
      <c r="J147" s="6">
        <f>'CL &amp; Data'!F569</f>
        <v>-17.867111000000001</v>
      </c>
      <c r="L147" s="6">
        <f>'CL &amp; Data'!L569/1000000000</f>
        <v>28.402899999999999</v>
      </c>
      <c r="N147" s="6">
        <f>'CL &amp; Data'!M569</f>
        <v>-14.892458</v>
      </c>
      <c r="P147" s="6">
        <f>'CL &amp; Data'!N569</f>
        <v>-20.050951000000001</v>
      </c>
      <c r="R147" s="6">
        <f>'CL &amp; Data'!O569</f>
        <v>-30.449950999999999</v>
      </c>
      <c r="T147" s="6">
        <f>'CL &amp; Data'!P569</f>
        <v>-15.087063000000001</v>
      </c>
    </row>
    <row r="148" spans="2:20" x14ac:dyDescent="0.25">
      <c r="B148" s="6">
        <f>'CL &amp; Data'!B570/1000000000</f>
        <v>28.60285</v>
      </c>
      <c r="D148" s="6">
        <f>'CL &amp; Data'!C570</f>
        <v>-5.9947457000000002</v>
      </c>
      <c r="F148" s="6">
        <f>'CL &amp; Data'!D570</f>
        <v>-13.58747</v>
      </c>
      <c r="H148" s="6">
        <f>'CL &amp; Data'!E570</f>
        <v>-30.019299</v>
      </c>
      <c r="J148" s="6">
        <f>'CL &amp; Data'!F570</f>
        <v>-17.373812000000001</v>
      </c>
      <c r="L148" s="6">
        <f>'CL &amp; Data'!L570/1000000000</f>
        <v>28.60285</v>
      </c>
      <c r="N148" s="6">
        <f>'CL &amp; Data'!M570</f>
        <v>-13.310185000000001</v>
      </c>
      <c r="P148" s="6">
        <f>'CL &amp; Data'!N570</f>
        <v>-19.398641999999999</v>
      </c>
      <c r="R148" s="6">
        <f>'CL &amp; Data'!O570</f>
        <v>-29.587285999999999</v>
      </c>
      <c r="T148" s="6">
        <f>'CL &amp; Data'!P570</f>
        <v>-15.073627</v>
      </c>
    </row>
    <row r="149" spans="2:20" x14ac:dyDescent="0.25">
      <c r="B149" s="6">
        <f>'CL &amp; Data'!B571/1000000000</f>
        <v>28.802800000000001</v>
      </c>
      <c r="D149" s="6">
        <f>'CL &amp; Data'!C571</f>
        <v>-6.0173316000000003</v>
      </c>
      <c r="F149" s="6">
        <f>'CL &amp; Data'!D571</f>
        <v>-13.601167</v>
      </c>
      <c r="H149" s="6">
        <f>'CL &amp; Data'!E571</f>
        <v>-28.960697</v>
      </c>
      <c r="J149" s="6">
        <f>'CL &amp; Data'!F571</f>
        <v>-17.022801999999999</v>
      </c>
      <c r="L149" s="6">
        <f>'CL &amp; Data'!L571/1000000000</f>
        <v>28.802800000000001</v>
      </c>
      <c r="N149" s="6">
        <f>'CL &amp; Data'!M571</f>
        <v>-13.636523</v>
      </c>
      <c r="P149" s="6">
        <f>'CL &amp; Data'!N571</f>
        <v>-19.042953000000001</v>
      </c>
      <c r="R149" s="6">
        <f>'CL &amp; Data'!O571</f>
        <v>-29.020818999999999</v>
      </c>
      <c r="T149" s="6">
        <f>'CL &amp; Data'!P571</f>
        <v>-14.664557</v>
      </c>
    </row>
    <row r="150" spans="2:20" x14ac:dyDescent="0.25">
      <c r="B150" s="6">
        <f>'CL &amp; Data'!B572/1000000000</f>
        <v>29.002749999999999</v>
      </c>
      <c r="D150" s="6">
        <f>'CL &amp; Data'!C572</f>
        <v>-6.0236983000000004</v>
      </c>
      <c r="F150" s="6">
        <f>'CL &amp; Data'!D572</f>
        <v>-13.036481</v>
      </c>
      <c r="H150" s="6">
        <f>'CL &amp; Data'!E572</f>
        <v>-27.005956999999999</v>
      </c>
      <c r="J150" s="6">
        <f>'CL &amp; Data'!F572</f>
        <v>-16.562227</v>
      </c>
      <c r="L150" s="6">
        <f>'CL &amp; Data'!L572/1000000000</f>
        <v>29.002749999999999</v>
      </c>
      <c r="N150" s="6">
        <f>'CL &amp; Data'!M572</f>
        <v>-12.790620000000001</v>
      </c>
      <c r="P150" s="6">
        <f>'CL &amp; Data'!N572</f>
        <v>-18.159825999999999</v>
      </c>
      <c r="R150" s="6">
        <f>'CL &amp; Data'!O572</f>
        <v>-27.869489999999999</v>
      </c>
      <c r="T150" s="6">
        <f>'CL &amp; Data'!P572</f>
        <v>-14.589617000000001</v>
      </c>
    </row>
    <row r="151" spans="2:20" x14ac:dyDescent="0.25">
      <c r="B151" s="6">
        <f>'CL &amp; Data'!B573/1000000000</f>
        <v>29.2027</v>
      </c>
      <c r="D151" s="6">
        <f>'CL &amp; Data'!C573</f>
        <v>-6.0975374999999996</v>
      </c>
      <c r="F151" s="6">
        <f>'CL &amp; Data'!D573</f>
        <v>-12.841792999999999</v>
      </c>
      <c r="H151" s="6">
        <f>'CL &amp; Data'!E573</f>
        <v>-25.555973000000002</v>
      </c>
      <c r="J151" s="6">
        <f>'CL &amp; Data'!F573</f>
        <v>-16.235886000000001</v>
      </c>
      <c r="L151" s="6">
        <f>'CL &amp; Data'!L573/1000000000</f>
        <v>29.2027</v>
      </c>
      <c r="N151" s="6">
        <f>'CL &amp; Data'!M573</f>
        <v>-12.678008999999999</v>
      </c>
      <c r="P151" s="6">
        <f>'CL &amp; Data'!N573</f>
        <v>-17.324183999999999</v>
      </c>
      <c r="R151" s="6">
        <f>'CL &amp; Data'!O573</f>
        <v>-26.655573</v>
      </c>
      <c r="T151" s="6">
        <f>'CL &amp; Data'!P573</f>
        <v>-14.470604</v>
      </c>
    </row>
    <row r="152" spans="2:20" x14ac:dyDescent="0.25">
      <c r="B152" s="6">
        <f>'CL &amp; Data'!B574/1000000000</f>
        <v>29.402650000000001</v>
      </c>
      <c r="D152" s="6">
        <f>'CL &amp; Data'!C574</f>
        <v>-5.8193655</v>
      </c>
      <c r="F152" s="6">
        <f>'CL &amp; Data'!D574</f>
        <v>-12.872624999999999</v>
      </c>
      <c r="H152" s="6">
        <f>'CL &amp; Data'!E574</f>
        <v>-23.824541</v>
      </c>
      <c r="J152" s="6">
        <f>'CL &amp; Data'!F574</f>
        <v>-15.486485</v>
      </c>
      <c r="L152" s="6">
        <f>'CL &amp; Data'!L574/1000000000</f>
        <v>29.402650000000001</v>
      </c>
      <c r="N152" s="6">
        <f>'CL &amp; Data'!M574</f>
        <v>-11.009600000000001</v>
      </c>
      <c r="P152" s="6">
        <f>'CL &amp; Data'!N574</f>
        <v>-16.559964999999998</v>
      </c>
      <c r="R152" s="6">
        <f>'CL &amp; Data'!O574</f>
        <v>-25.042937999999999</v>
      </c>
      <c r="T152" s="6">
        <f>'CL &amp; Data'!P574</f>
        <v>-14.377863</v>
      </c>
    </row>
    <row r="153" spans="2:20" x14ac:dyDescent="0.25">
      <c r="B153" s="6">
        <f>'CL &amp; Data'!B575/1000000000</f>
        <v>29.602599999999999</v>
      </c>
      <c r="D153" s="6">
        <f>'CL &amp; Data'!C575</f>
        <v>-5.4979424000000003</v>
      </c>
      <c r="F153" s="6">
        <f>'CL &amp; Data'!D575</f>
        <v>-12.599964999999999</v>
      </c>
      <c r="H153" s="6">
        <f>'CL &amp; Data'!E575</f>
        <v>-22.268906000000001</v>
      </c>
      <c r="J153" s="6">
        <f>'CL &amp; Data'!F575</f>
        <v>-15.049004</v>
      </c>
      <c r="L153" s="6">
        <f>'CL &amp; Data'!L575/1000000000</f>
        <v>29.602599999999999</v>
      </c>
      <c r="N153" s="6">
        <f>'CL &amp; Data'!M575</f>
        <v>-10.10568</v>
      </c>
      <c r="P153" s="6">
        <f>'CL &amp; Data'!N575</f>
        <v>-15.763451999999999</v>
      </c>
      <c r="R153" s="6">
        <f>'CL &amp; Data'!O575</f>
        <v>-23.820443999999998</v>
      </c>
      <c r="T153" s="6">
        <f>'CL &amp; Data'!P575</f>
        <v>-14.342986</v>
      </c>
    </row>
    <row r="154" spans="2:20" x14ac:dyDescent="0.25">
      <c r="B154" s="6">
        <f>'CL &amp; Data'!B576/1000000000</f>
        <v>29.80255</v>
      </c>
      <c r="D154" s="6">
        <f>'CL &amp; Data'!C576</f>
        <v>-5.2017135999999997</v>
      </c>
      <c r="F154" s="6">
        <f>'CL &amp; Data'!D576</f>
        <v>-12.493402</v>
      </c>
      <c r="H154" s="6">
        <f>'CL &amp; Data'!E576</f>
        <v>-20.750036000000001</v>
      </c>
      <c r="J154" s="6">
        <f>'CL &amp; Data'!F576</f>
        <v>-14.682522000000001</v>
      </c>
      <c r="L154" s="6">
        <f>'CL &amp; Data'!L576/1000000000</f>
        <v>29.80255</v>
      </c>
      <c r="N154" s="6">
        <f>'CL &amp; Data'!M576</f>
        <v>-9.8548527000000004</v>
      </c>
      <c r="P154" s="6">
        <f>'CL &amp; Data'!N576</f>
        <v>-15.174519999999999</v>
      </c>
      <c r="R154" s="6">
        <f>'CL &amp; Data'!O576</f>
        <v>-22.481536999999999</v>
      </c>
      <c r="T154" s="6">
        <f>'CL &amp; Data'!P576</f>
        <v>-14.251184</v>
      </c>
    </row>
    <row r="155" spans="2:20" x14ac:dyDescent="0.25">
      <c r="B155" s="6">
        <f>'CL &amp; Data'!B577/1000000000</f>
        <v>30.002500000000001</v>
      </c>
      <c r="D155" s="6">
        <f>'CL &amp; Data'!C577</f>
        <v>-4.8843541000000004</v>
      </c>
      <c r="F155" s="6">
        <f>'CL &amp; Data'!D577</f>
        <v>-12.672834999999999</v>
      </c>
      <c r="H155" s="6">
        <f>'CL &amp; Data'!E577</f>
        <v>-19.526956999999999</v>
      </c>
      <c r="J155" s="6">
        <f>'CL &amp; Data'!F577</f>
        <v>-14.372006000000001</v>
      </c>
      <c r="L155" s="6">
        <f>'CL &amp; Data'!L577/1000000000</f>
        <v>30.002500000000001</v>
      </c>
      <c r="N155" s="6">
        <f>'CL &amp; Data'!M577</f>
        <v>-9.3003817000000009</v>
      </c>
      <c r="P155" s="6">
        <f>'CL &amp; Data'!N577</f>
        <v>-14.871715</v>
      </c>
      <c r="R155" s="6">
        <f>'CL &amp; Data'!O577</f>
        <v>-21.368607999999998</v>
      </c>
      <c r="T155" s="6">
        <f>'CL &amp; Data'!P577</f>
        <v>-14.276852</v>
      </c>
    </row>
    <row r="156" spans="2:20" x14ac:dyDescent="0.25">
      <c r="B156" s="6">
        <f>'CL &amp; Data'!B578/1000000000</f>
        <v>30.202449999999999</v>
      </c>
      <c r="D156" s="6">
        <f>'CL &amp; Data'!C578</f>
        <v>-4.4695825999999999</v>
      </c>
      <c r="F156" s="6">
        <f>'CL &amp; Data'!D578</f>
        <v>-12.904354</v>
      </c>
      <c r="H156" s="6">
        <f>'CL &amp; Data'!E578</f>
        <v>-18.483989999999999</v>
      </c>
      <c r="J156" s="6">
        <f>'CL &amp; Data'!F578</f>
        <v>-14.331635</v>
      </c>
      <c r="L156" s="6">
        <f>'CL &amp; Data'!L578/1000000000</f>
        <v>30.202449999999999</v>
      </c>
      <c r="N156" s="6">
        <f>'CL &amp; Data'!M578</f>
        <v>-9.2664051000000001</v>
      </c>
      <c r="P156" s="6">
        <f>'CL &amp; Data'!N578</f>
        <v>-14.818561000000001</v>
      </c>
      <c r="R156" s="6">
        <f>'CL &amp; Data'!O578</f>
        <v>-20.011641999999998</v>
      </c>
      <c r="T156" s="6">
        <f>'CL &amp; Data'!P578</f>
        <v>-13.909565000000001</v>
      </c>
    </row>
    <row r="157" spans="2:20" x14ac:dyDescent="0.25">
      <c r="B157" s="6">
        <f>'CL &amp; Data'!B579/1000000000</f>
        <v>30.4024</v>
      </c>
      <c r="D157" s="6">
        <f>'CL &amp; Data'!C579</f>
        <v>-3.8733151000000001</v>
      </c>
      <c r="F157" s="6">
        <f>'CL &amp; Data'!D579</f>
        <v>-12.835675</v>
      </c>
      <c r="H157" s="6">
        <f>'CL &amp; Data'!E579</f>
        <v>-17.591805000000001</v>
      </c>
      <c r="J157" s="6">
        <f>'CL &amp; Data'!F579</f>
        <v>-14.565426</v>
      </c>
      <c r="L157" s="6">
        <f>'CL &amp; Data'!L579/1000000000</f>
        <v>30.4024</v>
      </c>
      <c r="N157" s="6">
        <f>'CL &amp; Data'!M579</f>
        <v>-8.4189223999999996</v>
      </c>
      <c r="P157" s="6">
        <f>'CL &amp; Data'!N579</f>
        <v>-14.838092</v>
      </c>
      <c r="R157" s="6">
        <f>'CL &amp; Data'!O579</f>
        <v>-19.31213</v>
      </c>
      <c r="T157" s="6">
        <f>'CL &amp; Data'!P579</f>
        <v>-14.167026999999999</v>
      </c>
    </row>
    <row r="158" spans="2:20" x14ac:dyDescent="0.25">
      <c r="B158" s="6">
        <f>'CL &amp; Data'!B580/1000000000</f>
        <v>30.602350000000001</v>
      </c>
      <c r="D158" s="6">
        <f>'CL &amp; Data'!C580</f>
        <v>-3.4206297000000001</v>
      </c>
      <c r="F158" s="6">
        <f>'CL &amp; Data'!D580</f>
        <v>-13.250937</v>
      </c>
      <c r="H158" s="6">
        <f>'CL &amp; Data'!E580</f>
        <v>-17.108972999999999</v>
      </c>
      <c r="J158" s="6">
        <f>'CL &amp; Data'!F580</f>
        <v>-15.109572</v>
      </c>
      <c r="L158" s="6">
        <f>'CL &amp; Data'!L580/1000000000</f>
        <v>30.602350000000001</v>
      </c>
      <c r="N158" s="6">
        <f>'CL &amp; Data'!M580</f>
        <v>-7.8774357000000004</v>
      </c>
      <c r="P158" s="6">
        <f>'CL &amp; Data'!N580</f>
        <v>-15.371021000000001</v>
      </c>
      <c r="R158" s="6">
        <f>'CL &amp; Data'!O580</f>
        <v>-18.520464</v>
      </c>
      <c r="T158" s="6">
        <f>'CL &amp; Data'!P580</f>
        <v>-14.227938999999999</v>
      </c>
    </row>
    <row r="159" spans="2:20" x14ac:dyDescent="0.25">
      <c r="B159" s="6">
        <f>'CL &amp; Data'!B581/1000000000</f>
        <v>30.802299999999999</v>
      </c>
      <c r="D159" s="6">
        <f>'CL &amp; Data'!C581</f>
        <v>-3.1635072000000002</v>
      </c>
      <c r="F159" s="6">
        <f>'CL &amp; Data'!D581</f>
        <v>-13.390656</v>
      </c>
      <c r="H159" s="6">
        <f>'CL &amp; Data'!E581</f>
        <v>-16.634647000000001</v>
      </c>
      <c r="J159" s="6">
        <f>'CL &amp; Data'!F581</f>
        <v>-15.857265</v>
      </c>
      <c r="L159" s="6">
        <f>'CL &amp; Data'!L581/1000000000</f>
        <v>30.802299999999999</v>
      </c>
      <c r="N159" s="6">
        <f>'CL &amp; Data'!M581</f>
        <v>-7.2505506999999998</v>
      </c>
      <c r="P159" s="6">
        <f>'CL &amp; Data'!N581</f>
        <v>-15.985213999999999</v>
      </c>
      <c r="R159" s="6">
        <f>'CL &amp; Data'!O581</f>
        <v>-17.937815000000001</v>
      </c>
      <c r="T159" s="6">
        <f>'CL &amp; Data'!P581</f>
        <v>-14.351143</v>
      </c>
    </row>
    <row r="160" spans="2:20" x14ac:dyDescent="0.25">
      <c r="B160" s="6">
        <f>'CL &amp; Data'!B582/1000000000</f>
        <v>31.00225</v>
      </c>
      <c r="D160" s="6">
        <f>'CL &amp; Data'!C582</f>
        <v>-3.0891130000000002</v>
      </c>
      <c r="F160" s="6">
        <f>'CL &amp; Data'!D582</f>
        <v>-13.755279</v>
      </c>
      <c r="H160" s="6">
        <f>'CL &amp; Data'!E582</f>
        <v>-16.400745000000001</v>
      </c>
      <c r="J160" s="6">
        <f>'CL &amp; Data'!F582</f>
        <v>-16.945843</v>
      </c>
      <c r="L160" s="6">
        <f>'CL &amp; Data'!L582/1000000000</f>
        <v>31.00225</v>
      </c>
      <c r="N160" s="6">
        <f>'CL &amp; Data'!M582</f>
        <v>-6.6869301999999999</v>
      </c>
      <c r="P160" s="6">
        <f>'CL &amp; Data'!N582</f>
        <v>-16.901899</v>
      </c>
      <c r="R160" s="6">
        <f>'CL &amp; Data'!O582</f>
        <v>-17.350092</v>
      </c>
      <c r="T160" s="6">
        <f>'CL &amp; Data'!P582</f>
        <v>-14.482212000000001</v>
      </c>
    </row>
    <row r="161" spans="2:20" x14ac:dyDescent="0.25">
      <c r="B161" s="6">
        <f>'CL &amp; Data'!B583/1000000000</f>
        <v>31.202200000000001</v>
      </c>
      <c r="D161" s="6">
        <f>'CL &amp; Data'!C583</f>
        <v>-3.2215631</v>
      </c>
      <c r="F161" s="6">
        <f>'CL &amp; Data'!D583</f>
        <v>-13.869297</v>
      </c>
      <c r="H161" s="6">
        <f>'CL &amp; Data'!E583</f>
        <v>-16.078524000000002</v>
      </c>
      <c r="J161" s="6">
        <f>'CL &amp; Data'!F583</f>
        <v>-18.272196000000001</v>
      </c>
      <c r="L161" s="6">
        <f>'CL &amp; Data'!L583/1000000000</f>
        <v>31.202200000000001</v>
      </c>
      <c r="N161" s="6">
        <f>'CL &amp; Data'!M583</f>
        <v>-5.9734235</v>
      </c>
      <c r="P161" s="6">
        <f>'CL &amp; Data'!N583</f>
        <v>-18.029952999999999</v>
      </c>
      <c r="R161" s="6">
        <f>'CL &amp; Data'!O583</f>
        <v>-16.731514000000001</v>
      </c>
      <c r="T161" s="6">
        <f>'CL &amp; Data'!P583</f>
        <v>-14.358539</v>
      </c>
    </row>
    <row r="162" spans="2:20" x14ac:dyDescent="0.25">
      <c r="B162" s="6">
        <f>'CL &amp; Data'!B584/1000000000</f>
        <v>31.402149999999999</v>
      </c>
      <c r="D162" s="6">
        <f>'CL &amp; Data'!C584</f>
        <v>-3.5445110999999998</v>
      </c>
      <c r="F162" s="6">
        <f>'CL &amp; Data'!D584</f>
        <v>-14.240138</v>
      </c>
      <c r="H162" s="6">
        <f>'CL &amp; Data'!E584</f>
        <v>-16.046665000000001</v>
      </c>
      <c r="J162" s="6">
        <f>'CL &amp; Data'!F584</f>
        <v>-19.895268999999999</v>
      </c>
      <c r="L162" s="6">
        <f>'CL &amp; Data'!L584/1000000000</f>
        <v>31.402149999999999</v>
      </c>
      <c r="N162" s="6">
        <f>'CL &amp; Data'!M584</f>
        <v>-5.3961991999999999</v>
      </c>
      <c r="P162" s="6">
        <f>'CL &amp; Data'!N584</f>
        <v>-19.416325000000001</v>
      </c>
      <c r="R162" s="6">
        <f>'CL &amp; Data'!O584</f>
        <v>-16.305966999999999</v>
      </c>
      <c r="T162" s="6">
        <f>'CL &amp; Data'!P584</f>
        <v>-14.419817</v>
      </c>
    </row>
    <row r="163" spans="2:20" x14ac:dyDescent="0.25">
      <c r="B163" s="6">
        <f>'CL &amp; Data'!B585/1000000000</f>
        <v>31.6021</v>
      </c>
      <c r="D163" s="6">
        <f>'CL &amp; Data'!C585</f>
        <v>-4.0310043999999996</v>
      </c>
      <c r="F163" s="6">
        <f>'CL &amp; Data'!D585</f>
        <v>-14.488746000000001</v>
      </c>
      <c r="H163" s="6">
        <f>'CL &amp; Data'!E585</f>
        <v>-15.921085</v>
      </c>
      <c r="J163" s="6">
        <f>'CL &amp; Data'!F585</f>
        <v>-21.809856</v>
      </c>
      <c r="L163" s="6">
        <f>'CL &amp; Data'!L585/1000000000</f>
        <v>31.6021</v>
      </c>
      <c r="N163" s="6">
        <f>'CL &amp; Data'!M585</f>
        <v>-4.9909825000000003</v>
      </c>
      <c r="P163" s="6">
        <f>'CL &amp; Data'!N585</f>
        <v>-21.019161</v>
      </c>
      <c r="R163" s="6">
        <f>'CL &amp; Data'!O585</f>
        <v>-16.131170000000001</v>
      </c>
      <c r="T163" s="6">
        <f>'CL &amp; Data'!P585</f>
        <v>-14.646302</v>
      </c>
    </row>
    <row r="164" spans="2:20" x14ac:dyDescent="0.25">
      <c r="B164" s="6">
        <f>'CL &amp; Data'!B586/1000000000</f>
        <v>31.802050000000001</v>
      </c>
      <c r="D164" s="6">
        <f>'CL &amp; Data'!C586</f>
        <v>-4.6958646999999996</v>
      </c>
      <c r="F164" s="6">
        <f>'CL &amp; Data'!D586</f>
        <v>-14.743281</v>
      </c>
      <c r="H164" s="6">
        <f>'CL &amp; Data'!E586</f>
        <v>-15.849776</v>
      </c>
      <c r="J164" s="6">
        <f>'CL &amp; Data'!F586</f>
        <v>-23.926485</v>
      </c>
      <c r="L164" s="6">
        <f>'CL &amp; Data'!L586/1000000000</f>
        <v>31.802050000000001</v>
      </c>
      <c r="N164" s="6">
        <f>'CL &amp; Data'!M586</f>
        <v>-4.6219248999999998</v>
      </c>
      <c r="P164" s="6">
        <f>'CL &amp; Data'!N586</f>
        <v>-22.622311</v>
      </c>
      <c r="R164" s="6">
        <f>'CL &amp; Data'!O586</f>
        <v>-15.863206</v>
      </c>
      <c r="T164" s="6">
        <f>'CL &amp; Data'!P586</f>
        <v>-14.826978</v>
      </c>
    </row>
    <row r="165" spans="2:20" x14ac:dyDescent="0.25">
      <c r="B165" s="6">
        <f>'CL &amp; Data'!B587/1000000000</f>
        <v>32.002000000000002</v>
      </c>
      <c r="D165" s="6">
        <f>'CL &amp; Data'!C587</f>
        <v>-5.6262297999999999</v>
      </c>
      <c r="F165" s="6">
        <f>'CL &amp; Data'!D587</f>
        <v>-14.972719</v>
      </c>
      <c r="H165" s="6">
        <f>'CL &amp; Data'!E587</f>
        <v>-14.903111000000001</v>
      </c>
      <c r="J165" s="6">
        <f>'CL &amp; Data'!F587</f>
        <v>-26.383662999999999</v>
      </c>
      <c r="L165" s="6">
        <f>'CL &amp; Data'!L587/1000000000</f>
        <v>32.002000000000002</v>
      </c>
      <c r="N165" s="6">
        <f>'CL &amp; Data'!M587</f>
        <v>-4.3683652999999998</v>
      </c>
      <c r="P165" s="6">
        <f>'CL &amp; Data'!N587</f>
        <v>-24.272537</v>
      </c>
      <c r="R165" s="6">
        <f>'CL &amp; Data'!O587</f>
        <v>-15.792774</v>
      </c>
      <c r="T165" s="6">
        <f>'CL &amp; Data'!P587</f>
        <v>-15.093441</v>
      </c>
    </row>
    <row r="166" spans="2:20" x14ac:dyDescent="0.25">
      <c r="B166" s="6">
        <f>'CL &amp; Data'!B588/1000000000</f>
        <v>32.201949999999997</v>
      </c>
      <c r="D166" s="6">
        <f>'CL &amp; Data'!C588</f>
        <v>-6.8296904999999999</v>
      </c>
      <c r="F166" s="6">
        <f>'CL &amp; Data'!D588</f>
        <v>-15.144382</v>
      </c>
      <c r="H166" s="6">
        <f>'CL &amp; Data'!E588</f>
        <v>-14.774632</v>
      </c>
      <c r="J166" s="6">
        <f>'CL &amp; Data'!F588</f>
        <v>-26.750277000000001</v>
      </c>
      <c r="L166" s="6">
        <f>'CL &amp; Data'!L588/1000000000</f>
        <v>32.201949999999997</v>
      </c>
      <c r="N166" s="6">
        <f>'CL &amp; Data'!M588</f>
        <v>-4.0884852</v>
      </c>
      <c r="P166" s="6">
        <f>'CL &amp; Data'!N588</f>
        <v>-25.339774999999999</v>
      </c>
      <c r="R166" s="6">
        <f>'CL &amp; Data'!O588</f>
        <v>-15.584118</v>
      </c>
      <c r="T166" s="6">
        <f>'CL &amp; Data'!P588</f>
        <v>-15.226602</v>
      </c>
    </row>
    <row r="167" spans="2:20" x14ac:dyDescent="0.25">
      <c r="B167" s="6">
        <f>'CL &amp; Data'!B589/1000000000</f>
        <v>32.401899999999998</v>
      </c>
      <c r="D167" s="6">
        <f>'CL &amp; Data'!C589</f>
        <v>-8.4194460000000007</v>
      </c>
      <c r="F167" s="6">
        <f>'CL &amp; Data'!D589</f>
        <v>-15.308980999999999</v>
      </c>
      <c r="H167" s="6">
        <f>'CL &amp; Data'!E589</f>
        <v>-14.594919000000001</v>
      </c>
      <c r="J167" s="6">
        <f>'CL &amp; Data'!F589</f>
        <v>-25.285761000000001</v>
      </c>
      <c r="L167" s="6">
        <f>'CL &amp; Data'!L589/1000000000</f>
        <v>32.401899999999998</v>
      </c>
      <c r="N167" s="6">
        <f>'CL &amp; Data'!M589</f>
        <v>-3.8847958999999999</v>
      </c>
      <c r="P167" s="6">
        <f>'CL &amp; Data'!N589</f>
        <v>-25.355388999999999</v>
      </c>
      <c r="R167" s="6">
        <f>'CL &amp; Data'!O589</f>
        <v>-15.527834</v>
      </c>
      <c r="T167" s="6">
        <f>'CL &amp; Data'!P589</f>
        <v>-15.377376999999999</v>
      </c>
    </row>
    <row r="168" spans="2:20" x14ac:dyDescent="0.25">
      <c r="B168" s="6">
        <f>'CL &amp; Data'!B590/1000000000</f>
        <v>32.601849999999999</v>
      </c>
      <c r="D168" s="6">
        <f>'CL &amp; Data'!C590</f>
        <v>-10.547191</v>
      </c>
      <c r="F168" s="6">
        <f>'CL &amp; Data'!D590</f>
        <v>-15.377564</v>
      </c>
      <c r="H168" s="6">
        <f>'CL &amp; Data'!E590</f>
        <v>-14.785583000000001</v>
      </c>
      <c r="J168" s="6">
        <f>'CL &amp; Data'!F590</f>
        <v>-23.120766</v>
      </c>
      <c r="L168" s="6">
        <f>'CL &amp; Data'!L590/1000000000</f>
        <v>32.601849999999999</v>
      </c>
      <c r="N168" s="6">
        <f>'CL &amp; Data'!M590</f>
        <v>-3.7038486000000002</v>
      </c>
      <c r="P168" s="6">
        <f>'CL &amp; Data'!N590</f>
        <v>-24.276800000000001</v>
      </c>
      <c r="R168" s="6">
        <f>'CL &amp; Data'!O590</f>
        <v>-15.284945</v>
      </c>
      <c r="T168" s="6">
        <f>'CL &amp; Data'!P590</f>
        <v>-15.514446</v>
      </c>
    </row>
    <row r="169" spans="2:20" x14ac:dyDescent="0.25">
      <c r="B169" s="6">
        <f>'CL &amp; Data'!B591/1000000000</f>
        <v>32.8018</v>
      </c>
      <c r="D169" s="6">
        <f>'CL &amp; Data'!C591</f>
        <v>-13.350391</v>
      </c>
      <c r="F169" s="6">
        <f>'CL &amp; Data'!D591</f>
        <v>-15.420695</v>
      </c>
      <c r="H169" s="6">
        <f>'CL &amp; Data'!E591</f>
        <v>-14.901985</v>
      </c>
      <c r="J169" s="6">
        <f>'CL &amp; Data'!F591</f>
        <v>-21.216173000000001</v>
      </c>
      <c r="L169" s="6">
        <f>'CL &amp; Data'!L591/1000000000</f>
        <v>32.8018</v>
      </c>
      <c r="N169" s="6">
        <f>'CL &amp; Data'!M591</f>
        <v>-3.5624661</v>
      </c>
      <c r="P169" s="6">
        <f>'CL &amp; Data'!N591</f>
        <v>-22.667282</v>
      </c>
      <c r="R169" s="6">
        <f>'CL &amp; Data'!O591</f>
        <v>-15.213744999999999</v>
      </c>
      <c r="T169" s="6">
        <f>'CL &amp; Data'!P591</f>
        <v>-15.573458</v>
      </c>
    </row>
    <row r="170" spans="2:20" x14ac:dyDescent="0.25">
      <c r="B170" s="6">
        <f>'CL &amp; Data'!B592/1000000000</f>
        <v>33.001750000000001</v>
      </c>
      <c r="D170" s="6">
        <f>'CL &amp; Data'!C592</f>
        <v>-17.760304999999999</v>
      </c>
      <c r="F170" s="6">
        <f>'CL &amp; Data'!D592</f>
        <v>-15.406091</v>
      </c>
      <c r="H170" s="6">
        <f>'CL &amp; Data'!E592</f>
        <v>-15.148460999999999</v>
      </c>
      <c r="J170" s="6">
        <f>'CL &amp; Data'!F592</f>
        <v>-19.727491000000001</v>
      </c>
      <c r="L170" s="6">
        <f>'CL &amp; Data'!L592/1000000000</f>
        <v>33.001750000000001</v>
      </c>
      <c r="N170" s="6">
        <f>'CL &amp; Data'!M592</f>
        <v>-3.4343637999999999</v>
      </c>
      <c r="P170" s="6">
        <f>'CL &amp; Data'!N592</f>
        <v>-21.074192</v>
      </c>
      <c r="R170" s="6">
        <f>'CL &amp; Data'!O592</f>
        <v>-15.221356</v>
      </c>
      <c r="T170" s="6">
        <f>'CL &amp; Data'!P592</f>
        <v>-15.662765</v>
      </c>
    </row>
    <row r="171" spans="2:20" x14ac:dyDescent="0.25">
      <c r="B171" s="6">
        <f>'CL &amp; Data'!B593/1000000000</f>
        <v>33.201700000000002</v>
      </c>
      <c r="D171" s="6">
        <f>'CL &amp; Data'!C593</f>
        <v>-24.991367</v>
      </c>
      <c r="F171" s="6">
        <f>'CL &amp; Data'!D593</f>
        <v>-15.315747</v>
      </c>
      <c r="H171" s="6">
        <f>'CL &amp; Data'!E593</f>
        <v>-15.465529</v>
      </c>
      <c r="J171" s="6">
        <f>'CL &amp; Data'!F593</f>
        <v>-18.550021999999998</v>
      </c>
      <c r="L171" s="6">
        <f>'CL &amp; Data'!L593/1000000000</f>
        <v>33.201700000000002</v>
      </c>
      <c r="N171" s="6">
        <f>'CL &amp; Data'!M593</f>
        <v>-3.3285775000000002</v>
      </c>
      <c r="P171" s="6">
        <f>'CL &amp; Data'!N593</f>
        <v>-19.565104000000002</v>
      </c>
      <c r="R171" s="6">
        <f>'CL &amp; Data'!O593</f>
        <v>-15.254039000000001</v>
      </c>
      <c r="T171" s="6">
        <f>'CL &amp; Data'!P593</f>
        <v>-15.636061</v>
      </c>
    </row>
    <row r="172" spans="2:20" x14ac:dyDescent="0.25">
      <c r="B172" s="6">
        <f>'CL &amp; Data'!B594/1000000000</f>
        <v>33.401649999999997</v>
      </c>
      <c r="D172" s="6">
        <f>'CL &amp; Data'!C594</f>
        <v>-26.382698000000001</v>
      </c>
      <c r="F172" s="6">
        <f>'CL &amp; Data'!D594</f>
        <v>-15.185522000000001</v>
      </c>
      <c r="H172" s="6">
        <f>'CL &amp; Data'!E594</f>
        <v>-15.844357</v>
      </c>
      <c r="J172" s="6">
        <f>'CL &amp; Data'!F594</f>
        <v>-17.665174</v>
      </c>
      <c r="L172" s="6">
        <f>'CL &amp; Data'!L594/1000000000</f>
        <v>33.401649999999997</v>
      </c>
      <c r="N172" s="6">
        <f>'CL &amp; Data'!M594</f>
        <v>-3.2254665</v>
      </c>
      <c r="P172" s="6">
        <f>'CL &amp; Data'!N594</f>
        <v>-18.330532000000002</v>
      </c>
      <c r="R172" s="6">
        <f>'CL &amp; Data'!O594</f>
        <v>-15.418676</v>
      </c>
      <c r="T172" s="6">
        <f>'CL &amp; Data'!P594</f>
        <v>-15.624431</v>
      </c>
    </row>
    <row r="173" spans="2:20" x14ac:dyDescent="0.25">
      <c r="B173" s="6">
        <f>'CL &amp; Data'!B595/1000000000</f>
        <v>33.601599999999998</v>
      </c>
      <c r="D173" s="6">
        <f>'CL &amp; Data'!C595</f>
        <v>-19.197755999999998</v>
      </c>
      <c r="F173" s="6">
        <f>'CL &amp; Data'!D595</f>
        <v>-15.077508999999999</v>
      </c>
      <c r="H173" s="6">
        <f>'CL &amp; Data'!E595</f>
        <v>-16.183519</v>
      </c>
      <c r="J173" s="6">
        <f>'CL &amp; Data'!F595</f>
        <v>-16.830003999999999</v>
      </c>
      <c r="L173" s="6">
        <f>'CL &amp; Data'!L595/1000000000</f>
        <v>33.601599999999998</v>
      </c>
      <c r="N173" s="6">
        <f>'CL &amp; Data'!M595</f>
        <v>-3.1597772000000002</v>
      </c>
      <c r="P173" s="6">
        <f>'CL &amp; Data'!N595</f>
        <v>-17.282969000000001</v>
      </c>
      <c r="R173" s="6">
        <f>'CL &amp; Data'!O595</f>
        <v>-15.643634</v>
      </c>
      <c r="T173" s="6">
        <f>'CL &amp; Data'!P595</f>
        <v>-15.527343</v>
      </c>
    </row>
    <row r="174" spans="2:20" x14ac:dyDescent="0.25">
      <c r="B174" s="6">
        <f>'CL &amp; Data'!B596/1000000000</f>
        <v>33.801549999999999</v>
      </c>
      <c r="D174" s="6">
        <f>'CL &amp; Data'!C596</f>
        <v>-15.331108</v>
      </c>
      <c r="F174" s="6">
        <f>'CL &amp; Data'!D596</f>
        <v>-14.980008</v>
      </c>
      <c r="H174" s="6">
        <f>'CL &amp; Data'!E596</f>
        <v>-16.546531999999999</v>
      </c>
      <c r="J174" s="6">
        <f>'CL &amp; Data'!F596</f>
        <v>-16.118917</v>
      </c>
      <c r="L174" s="6">
        <f>'CL &amp; Data'!L596/1000000000</f>
        <v>33.801549999999999</v>
      </c>
      <c r="N174" s="6">
        <f>'CL &amp; Data'!M596</f>
        <v>-3.1489083999999998</v>
      </c>
      <c r="P174" s="6">
        <f>'CL &amp; Data'!N596</f>
        <v>-16.502718000000002</v>
      </c>
      <c r="R174" s="6">
        <f>'CL &amp; Data'!O596</f>
        <v>-16.014569999999999</v>
      </c>
      <c r="T174" s="6">
        <f>'CL &amp; Data'!P596</f>
        <v>-15.45904</v>
      </c>
    </row>
    <row r="175" spans="2:20" x14ac:dyDescent="0.25">
      <c r="B175" s="6">
        <f>'CL &amp; Data'!B597/1000000000</f>
        <v>34.0015</v>
      </c>
      <c r="D175" s="6">
        <f>'CL &amp; Data'!C597</f>
        <v>-12.997057</v>
      </c>
      <c r="F175" s="6">
        <f>'CL &amp; Data'!D597</f>
        <v>-14.855074999999999</v>
      </c>
      <c r="H175" s="6">
        <f>'CL &amp; Data'!E597</f>
        <v>-16.962786000000001</v>
      </c>
      <c r="J175" s="6">
        <f>'CL &amp; Data'!F597</f>
        <v>-15.570213000000001</v>
      </c>
      <c r="L175" s="6">
        <f>'CL &amp; Data'!L597/1000000000</f>
        <v>34.0015</v>
      </c>
      <c r="N175" s="6">
        <f>'CL &amp; Data'!M597</f>
        <v>-3.1073426999999998</v>
      </c>
      <c r="P175" s="6">
        <f>'CL &amp; Data'!N597</f>
        <v>-15.811377</v>
      </c>
      <c r="R175" s="6">
        <f>'CL &amp; Data'!O597</f>
        <v>-16.365238000000002</v>
      </c>
      <c r="T175" s="6">
        <f>'CL &amp; Data'!P597</f>
        <v>-15.343978</v>
      </c>
    </row>
    <row r="176" spans="2:20" x14ac:dyDescent="0.25">
      <c r="B176" s="6">
        <f>'CL &amp; Data'!B598/1000000000</f>
        <v>34.201450000000001</v>
      </c>
      <c r="D176" s="6">
        <f>'CL &amp; Data'!C598</f>
        <v>-11.29298</v>
      </c>
      <c r="F176" s="6">
        <f>'CL &amp; Data'!D598</f>
        <v>-14.762518</v>
      </c>
      <c r="H176" s="6">
        <f>'CL &amp; Data'!E598</f>
        <v>-17.433775000000001</v>
      </c>
      <c r="J176" s="6">
        <f>'CL &amp; Data'!F598</f>
        <v>-15.150758</v>
      </c>
      <c r="L176" s="6">
        <f>'CL &amp; Data'!L598/1000000000</f>
        <v>34.201450000000001</v>
      </c>
      <c r="N176" s="6">
        <f>'CL &amp; Data'!M598</f>
        <v>-3.1435594999999998</v>
      </c>
      <c r="P176" s="6">
        <f>'CL &amp; Data'!N598</f>
        <v>-15.309912000000001</v>
      </c>
      <c r="R176" s="6">
        <f>'CL &amp; Data'!O598</f>
        <v>-16.792261</v>
      </c>
      <c r="T176" s="6">
        <f>'CL &amp; Data'!P598</f>
        <v>-15.290422</v>
      </c>
    </row>
    <row r="177" spans="2:20" x14ac:dyDescent="0.25">
      <c r="B177" s="6">
        <f>'CL &amp; Data'!B599/1000000000</f>
        <v>34.401400000000002</v>
      </c>
      <c r="D177" s="6">
        <f>'CL &amp; Data'!C599</f>
        <v>-10.161427</v>
      </c>
      <c r="F177" s="6">
        <f>'CL &amp; Data'!D599</f>
        <v>-14.703614</v>
      </c>
      <c r="H177" s="6">
        <f>'CL &amp; Data'!E599</f>
        <v>-18.004059000000002</v>
      </c>
      <c r="J177" s="6">
        <f>'CL &amp; Data'!F599</f>
        <v>-14.83877</v>
      </c>
      <c r="L177" s="6">
        <f>'CL &amp; Data'!L599/1000000000</f>
        <v>34.401400000000002</v>
      </c>
      <c r="N177" s="6">
        <f>'CL &amp; Data'!M599</f>
        <v>-3.2170454999999998</v>
      </c>
      <c r="P177" s="6">
        <f>'CL &amp; Data'!N599</f>
        <v>-14.946134000000001</v>
      </c>
      <c r="R177" s="6">
        <f>'CL &amp; Data'!O599</f>
        <v>-17.262287000000001</v>
      </c>
      <c r="T177" s="6">
        <f>'CL &amp; Data'!P599</f>
        <v>-15.201771000000001</v>
      </c>
    </row>
    <row r="178" spans="2:20" x14ac:dyDescent="0.25">
      <c r="B178" s="6">
        <f>'CL &amp; Data'!B600/1000000000</f>
        <v>34.601349999999996</v>
      </c>
      <c r="D178" s="6">
        <f>'CL &amp; Data'!C600</f>
        <v>-9.3031073000000006</v>
      </c>
      <c r="F178" s="6">
        <f>'CL &amp; Data'!D600</f>
        <v>-14.691711</v>
      </c>
      <c r="H178" s="6">
        <f>'CL &amp; Data'!E600</f>
        <v>-18.591502999999999</v>
      </c>
      <c r="J178" s="6">
        <f>'CL &amp; Data'!F600</f>
        <v>-14.757512999999999</v>
      </c>
      <c r="L178" s="6">
        <f>'CL &amp; Data'!L600/1000000000</f>
        <v>34.601349999999996</v>
      </c>
      <c r="N178" s="6">
        <f>'CL &amp; Data'!M600</f>
        <v>-3.3193324</v>
      </c>
      <c r="P178" s="6">
        <f>'CL &amp; Data'!N600</f>
        <v>-14.795546</v>
      </c>
      <c r="R178" s="6">
        <f>'CL &amp; Data'!O600</f>
        <v>-17.800671000000001</v>
      </c>
      <c r="T178" s="6">
        <f>'CL &amp; Data'!P600</f>
        <v>-15.173009</v>
      </c>
    </row>
    <row r="179" spans="2:20" x14ac:dyDescent="0.25">
      <c r="B179" s="6">
        <f>'CL &amp; Data'!B601/1000000000</f>
        <v>34.801299999999998</v>
      </c>
      <c r="D179" s="6">
        <f>'CL &amp; Data'!C601</f>
        <v>-8.7855272000000006</v>
      </c>
      <c r="F179" s="6">
        <f>'CL &amp; Data'!D601</f>
        <v>-14.792251</v>
      </c>
      <c r="H179" s="6">
        <f>'CL &amp; Data'!E601</f>
        <v>-19.211462000000001</v>
      </c>
      <c r="J179" s="6">
        <f>'CL &amp; Data'!F601</f>
        <v>-15.024848</v>
      </c>
      <c r="L179" s="6">
        <f>'CL &amp; Data'!L601/1000000000</f>
        <v>34.801299999999998</v>
      </c>
      <c r="N179" s="6">
        <f>'CL &amp; Data'!M601</f>
        <v>-3.4823350999999998</v>
      </c>
      <c r="P179" s="6">
        <f>'CL &amp; Data'!N601</f>
        <v>-14.868368</v>
      </c>
      <c r="R179" s="6">
        <f>'CL &amp; Data'!O601</f>
        <v>-18.488903000000001</v>
      </c>
      <c r="T179" s="6">
        <f>'CL &amp; Data'!P601</f>
        <v>-15.237546999999999</v>
      </c>
    </row>
    <row r="180" spans="2:20" x14ac:dyDescent="0.25">
      <c r="B180" s="6">
        <f>'CL &amp; Data'!B602/1000000000</f>
        <v>35.001249999999999</v>
      </c>
      <c r="D180" s="6">
        <f>'CL &amp; Data'!C602</f>
        <v>-8.4063415999999993</v>
      </c>
      <c r="F180" s="6">
        <f>'CL &amp; Data'!D602</f>
        <v>-14.982151999999999</v>
      </c>
      <c r="H180" s="6">
        <f>'CL &amp; Data'!E602</f>
        <v>-19.796692</v>
      </c>
      <c r="J180" s="6">
        <f>'CL &amp; Data'!F602</f>
        <v>-15.599033</v>
      </c>
      <c r="L180" s="6">
        <f>'CL &amp; Data'!L602/1000000000</f>
        <v>35.001249999999999</v>
      </c>
      <c r="N180" s="6">
        <f>'CL &amp; Data'!M602</f>
        <v>-3.7190690000000002</v>
      </c>
      <c r="P180" s="6">
        <f>'CL &amp; Data'!N602</f>
        <v>-15.299275</v>
      </c>
      <c r="R180" s="6">
        <f>'CL &amp; Data'!O602</f>
        <v>-19.286401999999999</v>
      </c>
      <c r="T180" s="6">
        <f>'CL &amp; Data'!P602</f>
        <v>-15.324316</v>
      </c>
    </row>
    <row r="181" spans="2:20" x14ac:dyDescent="0.25">
      <c r="B181" s="6">
        <f>'CL &amp; Data'!B603/1000000000</f>
        <v>35.2012</v>
      </c>
      <c r="D181" s="6">
        <f>'CL &amp; Data'!C603</f>
        <v>-8.0668688</v>
      </c>
      <c r="F181" s="6">
        <f>'CL &amp; Data'!D603</f>
        <v>-15.179798</v>
      </c>
      <c r="H181" s="6">
        <f>'CL &amp; Data'!E603</f>
        <v>-20.525928</v>
      </c>
      <c r="J181" s="6">
        <f>'CL &amp; Data'!F603</f>
        <v>-16.484794999999998</v>
      </c>
      <c r="L181" s="6">
        <f>'CL &amp; Data'!L603/1000000000</f>
        <v>35.2012</v>
      </c>
      <c r="N181" s="6">
        <f>'CL &amp; Data'!M603</f>
        <v>-3.9829967000000002</v>
      </c>
      <c r="P181" s="6">
        <f>'CL &amp; Data'!N603</f>
        <v>-16.090616000000001</v>
      </c>
      <c r="R181" s="6">
        <f>'CL &amp; Data'!O603</f>
        <v>-20.295573999999998</v>
      </c>
      <c r="T181" s="6">
        <f>'CL &amp; Data'!P603</f>
        <v>-15.395652999999999</v>
      </c>
    </row>
    <row r="182" spans="2:20" x14ac:dyDescent="0.25">
      <c r="B182" s="6">
        <f>'CL &amp; Data'!B604/1000000000</f>
        <v>35.401150000000001</v>
      </c>
      <c r="D182" s="6">
        <f>'CL &amp; Data'!C604</f>
        <v>-7.6812095999999999</v>
      </c>
      <c r="F182" s="6">
        <f>'CL &amp; Data'!D604</f>
        <v>-15.231486</v>
      </c>
      <c r="H182" s="6">
        <f>'CL &amp; Data'!E604</f>
        <v>-21.468399000000002</v>
      </c>
      <c r="J182" s="6">
        <f>'CL &amp; Data'!F604</f>
        <v>-17.479932999999999</v>
      </c>
      <c r="L182" s="6">
        <f>'CL &amp; Data'!L604/1000000000</f>
        <v>35.401150000000001</v>
      </c>
      <c r="N182" s="6">
        <f>'CL &amp; Data'!M604</f>
        <v>-4.1236214999999996</v>
      </c>
      <c r="P182" s="6">
        <f>'CL &amp; Data'!N604</f>
        <v>-17.088345</v>
      </c>
      <c r="R182" s="6">
        <f>'CL &amp; Data'!O604</f>
        <v>-21.368369999999999</v>
      </c>
      <c r="T182" s="6">
        <f>'CL &amp; Data'!P604</f>
        <v>-15.374580999999999</v>
      </c>
    </row>
    <row r="183" spans="2:20" x14ac:dyDescent="0.25">
      <c r="B183" s="6">
        <f>'CL &amp; Data'!B605/1000000000</f>
        <v>35.601100000000002</v>
      </c>
      <c r="D183" s="6">
        <f>'CL &amp; Data'!C605</f>
        <v>-7.2769313000000002</v>
      </c>
      <c r="F183" s="6">
        <f>'CL &amp; Data'!D605</f>
        <v>-15.158813</v>
      </c>
      <c r="H183" s="6">
        <f>'CL &amp; Data'!E605</f>
        <v>-22.360814999999999</v>
      </c>
      <c r="J183" s="6">
        <f>'CL &amp; Data'!F605</f>
        <v>-18.060338999999999</v>
      </c>
      <c r="L183" s="6">
        <f>'CL &amp; Data'!L605/1000000000</f>
        <v>35.601100000000002</v>
      </c>
      <c r="N183" s="6">
        <f>'CL &amp; Data'!M605</f>
        <v>-4.1415953999999999</v>
      </c>
      <c r="P183" s="6">
        <f>'CL &amp; Data'!N605</f>
        <v>-17.738028</v>
      </c>
      <c r="R183" s="6">
        <f>'CL &amp; Data'!O605</f>
        <v>-22.144714</v>
      </c>
      <c r="T183" s="6">
        <f>'CL &amp; Data'!P605</f>
        <v>-15.280151999999999</v>
      </c>
    </row>
    <row r="184" spans="2:20" x14ac:dyDescent="0.25">
      <c r="B184" s="6">
        <f>'CL &amp; Data'!B606/1000000000</f>
        <v>35.801049999999996</v>
      </c>
      <c r="D184" s="6">
        <f>'CL &amp; Data'!C606</f>
        <v>-6.9014072000000004</v>
      </c>
      <c r="F184" s="6">
        <f>'CL &amp; Data'!D606</f>
        <v>-15.113329999999999</v>
      </c>
      <c r="H184" s="6">
        <f>'CL &amp; Data'!E606</f>
        <v>-22.892047999999999</v>
      </c>
      <c r="J184" s="6">
        <f>'CL &amp; Data'!F606</f>
        <v>-18.090396999999999</v>
      </c>
      <c r="L184" s="6">
        <f>'CL &amp; Data'!L606/1000000000</f>
        <v>35.801049999999996</v>
      </c>
      <c r="N184" s="6">
        <f>'CL &amp; Data'!M606</f>
        <v>-4.1430821</v>
      </c>
      <c r="P184" s="6">
        <f>'CL &amp; Data'!N606</f>
        <v>-17.850031000000001</v>
      </c>
      <c r="R184" s="6">
        <f>'CL &amp; Data'!O606</f>
        <v>-22.539224999999998</v>
      </c>
      <c r="T184" s="6">
        <f>'CL &amp; Data'!P606</f>
        <v>-15.191477000000001</v>
      </c>
    </row>
    <row r="185" spans="2:20" x14ac:dyDescent="0.25">
      <c r="B185" s="6">
        <f>'CL &amp; Data'!B607/1000000000</f>
        <v>36.000999999999998</v>
      </c>
      <c r="D185" s="6">
        <f>'CL &amp; Data'!C607</f>
        <v>-6.5462531999999998</v>
      </c>
      <c r="F185" s="6">
        <f>'CL &amp; Data'!D607</f>
        <v>-15.118747000000001</v>
      </c>
      <c r="H185" s="6">
        <f>'CL &amp; Data'!E607</f>
        <v>-23.181775999999999</v>
      </c>
      <c r="J185" s="6">
        <f>'CL &amp; Data'!F607</f>
        <v>-17.870539000000001</v>
      </c>
      <c r="L185" s="6">
        <f>'CL &amp; Data'!L607/1000000000</f>
        <v>36.000999999999998</v>
      </c>
      <c r="N185" s="6">
        <f>'CL &amp; Data'!M607</f>
        <v>-4.1236838999999996</v>
      </c>
      <c r="P185" s="6">
        <f>'CL &amp; Data'!N607</f>
        <v>-17.619543</v>
      </c>
      <c r="R185" s="6">
        <f>'CL &amp; Data'!O607</f>
        <v>-22.787389999999998</v>
      </c>
      <c r="T185" s="6">
        <f>'CL &amp; Data'!P607</f>
        <v>-15.173107999999999</v>
      </c>
    </row>
    <row r="186" spans="2:20" x14ac:dyDescent="0.25">
      <c r="B186" s="6">
        <f>'CL &amp; Data'!B608/1000000000</f>
        <v>36.200949999999999</v>
      </c>
      <c r="D186" s="6">
        <f>'CL &amp; Data'!C608</f>
        <v>-6.1890621000000001</v>
      </c>
      <c r="F186" s="6">
        <f>'CL &amp; Data'!D608</f>
        <v>-15.089589</v>
      </c>
      <c r="H186" s="6">
        <f>'CL &amp; Data'!E608</f>
        <v>-23.357071000000001</v>
      </c>
      <c r="J186" s="6">
        <f>'CL &amp; Data'!F608</f>
        <v>-17.590644999999999</v>
      </c>
      <c r="L186" s="6">
        <f>'CL &amp; Data'!L608/1000000000</f>
        <v>36.200949999999999</v>
      </c>
      <c r="N186" s="6">
        <f>'CL &amp; Data'!M608</f>
        <v>-4.0628729000000003</v>
      </c>
      <c r="P186" s="6">
        <f>'CL &amp; Data'!N608</f>
        <v>-17.35136</v>
      </c>
      <c r="R186" s="6">
        <f>'CL &amp; Data'!O608</f>
        <v>-22.892848999999998</v>
      </c>
      <c r="T186" s="6">
        <f>'CL &amp; Data'!P608</f>
        <v>-15.08117</v>
      </c>
    </row>
    <row r="187" spans="2:20" x14ac:dyDescent="0.25">
      <c r="B187" s="6">
        <f>'CL &amp; Data'!B609/1000000000</f>
        <v>36.4009</v>
      </c>
      <c r="D187" s="6">
        <f>'CL &amp; Data'!C609</f>
        <v>-5.9727983</v>
      </c>
      <c r="F187" s="6">
        <f>'CL &amp; Data'!D609</f>
        <v>-15.117126000000001</v>
      </c>
      <c r="H187" s="6">
        <f>'CL &amp; Data'!E609</f>
        <v>-23.498889999999999</v>
      </c>
      <c r="J187" s="6">
        <f>'CL &amp; Data'!F609</f>
        <v>-17.499289999999998</v>
      </c>
      <c r="L187" s="6">
        <f>'CL &amp; Data'!L609/1000000000</f>
        <v>36.4009</v>
      </c>
      <c r="N187" s="6">
        <f>'CL &amp; Data'!M609</f>
        <v>-4.0354652</v>
      </c>
      <c r="P187" s="6">
        <f>'CL &amp; Data'!N609</f>
        <v>-17.173172000000001</v>
      </c>
      <c r="R187" s="6">
        <f>'CL &amp; Data'!O609</f>
        <v>-22.990713</v>
      </c>
      <c r="T187" s="6">
        <f>'CL &amp; Data'!P609</f>
        <v>-15.094938000000001</v>
      </c>
    </row>
    <row r="188" spans="2:20" x14ac:dyDescent="0.25">
      <c r="B188" s="6">
        <f>'CL &amp; Data'!B610/1000000000</f>
        <v>36.600850000000001</v>
      </c>
      <c r="D188" s="6">
        <f>'CL &amp; Data'!C610</f>
        <v>-5.7550530000000002</v>
      </c>
      <c r="F188" s="6">
        <f>'CL &amp; Data'!D610</f>
        <v>-15.111582</v>
      </c>
      <c r="H188" s="6">
        <f>'CL &amp; Data'!E610</f>
        <v>-23.551067</v>
      </c>
      <c r="J188" s="6">
        <f>'CL &amp; Data'!F610</f>
        <v>-17.377842000000001</v>
      </c>
      <c r="L188" s="6">
        <f>'CL &amp; Data'!L610/1000000000</f>
        <v>36.600850000000001</v>
      </c>
      <c r="N188" s="6">
        <f>'CL &amp; Data'!M610</f>
        <v>-3.9044576000000002</v>
      </c>
      <c r="P188" s="6">
        <f>'CL &amp; Data'!N610</f>
        <v>-17.009775000000001</v>
      </c>
      <c r="R188" s="6">
        <f>'CL &amp; Data'!O610</f>
        <v>-22.959489999999999</v>
      </c>
      <c r="T188" s="6">
        <f>'CL &amp; Data'!P610</f>
        <v>-15.009046</v>
      </c>
    </row>
    <row r="189" spans="2:20" x14ac:dyDescent="0.25">
      <c r="B189" s="6">
        <f>'CL &amp; Data'!B611/1000000000</f>
        <v>36.800800000000002</v>
      </c>
      <c r="D189" s="6">
        <f>'CL &amp; Data'!C611</f>
        <v>-5.7090215999999998</v>
      </c>
      <c r="F189" s="6">
        <f>'CL &amp; Data'!D611</f>
        <v>-15.080977000000001</v>
      </c>
      <c r="H189" s="6">
        <f>'CL &amp; Data'!E611</f>
        <v>-23.651724000000002</v>
      </c>
      <c r="J189" s="6">
        <f>'CL &amp; Data'!F611</f>
        <v>-17.276917999999998</v>
      </c>
      <c r="L189" s="6">
        <f>'CL &amp; Data'!L611/1000000000</f>
        <v>36.800800000000002</v>
      </c>
      <c r="N189" s="6">
        <f>'CL &amp; Data'!M611</f>
        <v>-3.8573992000000001</v>
      </c>
      <c r="P189" s="6">
        <f>'CL &amp; Data'!N611</f>
        <v>-16.786470000000001</v>
      </c>
      <c r="R189" s="6">
        <f>'CL &amp; Data'!O611</f>
        <v>-22.999205</v>
      </c>
      <c r="T189" s="6">
        <f>'CL &amp; Data'!P611</f>
        <v>-14.966455</v>
      </c>
    </row>
    <row r="190" spans="2:20" x14ac:dyDescent="0.25">
      <c r="B190" s="6">
        <f>'CL &amp; Data'!B612/1000000000</f>
        <v>37.000749999999996</v>
      </c>
      <c r="D190" s="6">
        <f>'CL &amp; Data'!C612</f>
        <v>-5.6462282999999998</v>
      </c>
      <c r="F190" s="6">
        <f>'CL &amp; Data'!D612</f>
        <v>-15.118563</v>
      </c>
      <c r="H190" s="6">
        <f>'CL &amp; Data'!E612</f>
        <v>-23.900763000000001</v>
      </c>
      <c r="J190" s="6">
        <f>'CL &amp; Data'!F612</f>
        <v>-17.052437000000001</v>
      </c>
      <c r="L190" s="6">
        <f>'CL &amp; Data'!L612/1000000000</f>
        <v>37.000749999999996</v>
      </c>
      <c r="N190" s="6">
        <f>'CL &amp; Data'!M612</f>
        <v>-3.7455935</v>
      </c>
      <c r="P190" s="6">
        <f>'CL &amp; Data'!N612</f>
        <v>-16.499191</v>
      </c>
      <c r="R190" s="6">
        <f>'CL &amp; Data'!O612</f>
        <v>-23.222853000000001</v>
      </c>
      <c r="T190" s="6">
        <f>'CL &amp; Data'!P612</f>
        <v>-14.977786</v>
      </c>
    </row>
    <row r="191" spans="2:20" x14ac:dyDescent="0.25">
      <c r="B191" s="6">
        <f>'CL &amp; Data'!B613/1000000000</f>
        <v>37.200699999999998</v>
      </c>
      <c r="D191" s="6">
        <f>'CL &amp; Data'!C613</f>
        <v>-5.6663851999999997</v>
      </c>
      <c r="F191" s="6">
        <f>'CL &amp; Data'!D613</f>
        <v>-15.261023</v>
      </c>
      <c r="H191" s="6">
        <f>'CL &amp; Data'!E613</f>
        <v>-24.548815000000001</v>
      </c>
      <c r="J191" s="6">
        <f>'CL &amp; Data'!F613</f>
        <v>-16.893671000000001</v>
      </c>
      <c r="L191" s="6">
        <f>'CL &amp; Data'!L613/1000000000</f>
        <v>37.200699999999998</v>
      </c>
      <c r="N191" s="6">
        <f>'CL &amp; Data'!M613</f>
        <v>-3.6831949000000002</v>
      </c>
      <c r="P191" s="6">
        <f>'CL &amp; Data'!N613</f>
        <v>-16.197856999999999</v>
      </c>
      <c r="R191" s="6">
        <f>'CL &amp; Data'!O613</f>
        <v>-23.850484999999999</v>
      </c>
      <c r="T191" s="6">
        <f>'CL &amp; Data'!P613</f>
        <v>-15.241619</v>
      </c>
    </row>
    <row r="192" spans="2:20" x14ac:dyDescent="0.25">
      <c r="B192" s="6">
        <f>'CL &amp; Data'!B614/1000000000</f>
        <v>37.400649999999999</v>
      </c>
      <c r="D192" s="6">
        <f>'CL &amp; Data'!C614</f>
        <v>-5.6373500999999999</v>
      </c>
      <c r="F192" s="6">
        <f>'CL &amp; Data'!D614</f>
        <v>-15.516958000000001</v>
      </c>
      <c r="H192" s="6">
        <f>'CL &amp; Data'!E614</f>
        <v>-25.343121</v>
      </c>
      <c r="J192" s="6">
        <f>'CL &amp; Data'!F614</f>
        <v>-16.740964999999999</v>
      </c>
      <c r="L192" s="6">
        <f>'CL &amp; Data'!L614/1000000000</f>
        <v>37.400649999999999</v>
      </c>
      <c r="N192" s="6">
        <f>'CL &amp; Data'!M614</f>
        <v>-3.6615628999999998</v>
      </c>
      <c r="P192" s="6">
        <f>'CL &amp; Data'!N614</f>
        <v>-15.985461000000001</v>
      </c>
      <c r="R192" s="6">
        <f>'CL &amp; Data'!O614</f>
        <v>-24.514265000000002</v>
      </c>
      <c r="T192" s="6">
        <f>'CL &amp; Data'!P614</f>
        <v>-15.602437</v>
      </c>
    </row>
    <row r="193" spans="2:20" x14ac:dyDescent="0.25">
      <c r="B193" s="6">
        <f>'CL &amp; Data'!B615/1000000000</f>
        <v>37.6006</v>
      </c>
      <c r="D193" s="6">
        <f>'CL &amp; Data'!C615</f>
        <v>-5.6673698000000003</v>
      </c>
      <c r="F193" s="6">
        <f>'CL &amp; Data'!D615</f>
        <v>-15.711905</v>
      </c>
      <c r="H193" s="6">
        <f>'CL &amp; Data'!E615</f>
        <v>-25.551651</v>
      </c>
      <c r="J193" s="6">
        <f>'CL &amp; Data'!F615</f>
        <v>-16.610146</v>
      </c>
      <c r="L193" s="6">
        <f>'CL &amp; Data'!L615/1000000000</f>
        <v>37.6006</v>
      </c>
      <c r="N193" s="6">
        <f>'CL &amp; Data'!M615</f>
        <v>-3.7121792</v>
      </c>
      <c r="P193" s="6">
        <f>'CL &amp; Data'!N615</f>
        <v>-15.810385</v>
      </c>
      <c r="R193" s="6">
        <f>'CL &amp; Data'!O615</f>
        <v>-24.527065</v>
      </c>
      <c r="T193" s="6">
        <f>'CL &amp; Data'!P615</f>
        <v>-15.918500999999999</v>
      </c>
    </row>
    <row r="194" spans="2:20" x14ac:dyDescent="0.25">
      <c r="B194" s="6">
        <f>'CL &amp; Data'!B616/1000000000</f>
        <v>37.800550000000001</v>
      </c>
      <c r="D194" s="6">
        <f>'CL &amp; Data'!C616</f>
        <v>-5.7590070000000004</v>
      </c>
      <c r="F194" s="6">
        <f>'CL &amp; Data'!D616</f>
        <v>-15.735322999999999</v>
      </c>
      <c r="H194" s="6">
        <f>'CL &amp; Data'!E616</f>
        <v>-24.882083999999999</v>
      </c>
      <c r="J194" s="6">
        <f>'CL &amp; Data'!F616</f>
        <v>-16.356663000000001</v>
      </c>
      <c r="L194" s="6">
        <f>'CL &amp; Data'!L616/1000000000</f>
        <v>37.800550000000001</v>
      </c>
      <c r="N194" s="6">
        <f>'CL &amp; Data'!M616</f>
        <v>-3.7404423000000002</v>
      </c>
      <c r="P194" s="6">
        <f>'CL &amp; Data'!N616</f>
        <v>-15.552141000000001</v>
      </c>
      <c r="R194" s="6">
        <f>'CL &amp; Data'!O616</f>
        <v>-23.721838000000002</v>
      </c>
      <c r="T194" s="6">
        <f>'CL &amp; Data'!P616</f>
        <v>-16.01314</v>
      </c>
    </row>
    <row r="195" spans="2:20" x14ac:dyDescent="0.25">
      <c r="B195" s="6">
        <f>'CL &amp; Data'!B617/1000000000</f>
        <v>38.000500000000002</v>
      </c>
      <c r="D195" s="6">
        <f>'CL &amp; Data'!C617</f>
        <v>-5.8257355999999998</v>
      </c>
      <c r="F195" s="6">
        <f>'CL &amp; Data'!D617</f>
        <v>-15.66306</v>
      </c>
      <c r="H195" s="6">
        <f>'CL &amp; Data'!E617</f>
        <v>-23.817225000000001</v>
      </c>
      <c r="J195" s="6">
        <f>'CL &amp; Data'!F617</f>
        <v>-15.895918</v>
      </c>
      <c r="L195" s="6">
        <f>'CL &amp; Data'!L617/1000000000</f>
        <v>38.000500000000002</v>
      </c>
      <c r="N195" s="6">
        <f>'CL &amp; Data'!M617</f>
        <v>-3.6321851999999999</v>
      </c>
      <c r="P195" s="6">
        <f>'CL &amp; Data'!N617</f>
        <v>-15.114309</v>
      </c>
      <c r="R195" s="6">
        <f>'CL &amp; Data'!O617</f>
        <v>-22.6751</v>
      </c>
      <c r="T195" s="6">
        <f>'CL &amp; Data'!P617</f>
        <v>-16.007626999999999</v>
      </c>
    </row>
    <row r="196" spans="2:20" x14ac:dyDescent="0.25">
      <c r="B196" s="6">
        <f>'CL &amp; Data'!B618/1000000000</f>
        <v>38.200449999999996</v>
      </c>
      <c r="D196" s="6">
        <f>'CL &amp; Data'!C618</f>
        <v>-5.9698032999999997</v>
      </c>
      <c r="F196" s="6">
        <f>'CL &amp; Data'!D618</f>
        <v>-15.551486000000001</v>
      </c>
      <c r="H196" s="6">
        <f>'CL &amp; Data'!E618</f>
        <v>-22.756094000000001</v>
      </c>
      <c r="J196" s="6">
        <f>'CL &amp; Data'!F618</f>
        <v>-15.247997</v>
      </c>
      <c r="L196" s="6">
        <f>'CL &amp; Data'!L618/1000000000</f>
        <v>38.200449999999996</v>
      </c>
      <c r="N196" s="6">
        <f>'CL &amp; Data'!M618</f>
        <v>-3.5264072</v>
      </c>
      <c r="P196" s="6">
        <f>'CL &amp; Data'!N618</f>
        <v>-14.560142000000001</v>
      </c>
      <c r="R196" s="6">
        <f>'CL &amp; Data'!O618</f>
        <v>-21.663395000000001</v>
      </c>
      <c r="T196" s="6">
        <f>'CL &amp; Data'!P618</f>
        <v>-15.854244</v>
      </c>
    </row>
    <row r="197" spans="2:20" x14ac:dyDescent="0.25">
      <c r="B197" s="6">
        <f>'CL &amp; Data'!B619/1000000000</f>
        <v>38.400399999999998</v>
      </c>
      <c r="D197" s="6">
        <f>'CL &amp; Data'!C619</f>
        <v>-6.1304116000000004</v>
      </c>
      <c r="F197" s="6">
        <f>'CL &amp; Data'!D619</f>
        <v>-15.400954</v>
      </c>
      <c r="H197" s="6">
        <f>'CL &amp; Data'!E619</f>
        <v>-21.871193000000002</v>
      </c>
      <c r="J197" s="6">
        <f>'CL &amp; Data'!F619</f>
        <v>-14.539577</v>
      </c>
      <c r="L197" s="6">
        <f>'CL &amp; Data'!L619/1000000000</f>
        <v>38.400399999999998</v>
      </c>
      <c r="N197" s="6">
        <f>'CL &amp; Data'!M619</f>
        <v>-3.4735990000000001</v>
      </c>
      <c r="P197" s="6">
        <f>'CL &amp; Data'!N619</f>
        <v>-13.958008</v>
      </c>
      <c r="R197" s="6">
        <f>'CL &amp; Data'!O619</f>
        <v>-20.886963000000002</v>
      </c>
      <c r="T197" s="6">
        <f>'CL &amp; Data'!P619</f>
        <v>-15.597882999999999</v>
      </c>
    </row>
    <row r="198" spans="2:20" x14ac:dyDescent="0.25">
      <c r="B198" s="6">
        <f>'CL &amp; Data'!B620/1000000000</f>
        <v>38.600349999999999</v>
      </c>
      <c r="D198" s="6">
        <f>'CL &amp; Data'!C620</f>
        <v>-6.1060480999999998</v>
      </c>
      <c r="F198" s="6">
        <f>'CL &amp; Data'!D620</f>
        <v>-15.225842</v>
      </c>
      <c r="H198" s="6">
        <f>'CL &amp; Data'!E620</f>
        <v>-21.314948999999999</v>
      </c>
      <c r="J198" s="6">
        <f>'CL &amp; Data'!F620</f>
        <v>-13.929914999999999</v>
      </c>
      <c r="L198" s="6">
        <f>'CL &amp; Data'!L620/1000000000</f>
        <v>38.600349999999999</v>
      </c>
      <c r="N198" s="6">
        <f>'CL &amp; Data'!M620</f>
        <v>-3.4116428000000001</v>
      </c>
      <c r="P198" s="6">
        <f>'CL &amp; Data'!N620</f>
        <v>-13.431004</v>
      </c>
      <c r="R198" s="6">
        <f>'CL &amp; Data'!O620</f>
        <v>-20.368427000000001</v>
      </c>
      <c r="T198" s="6">
        <f>'CL &amp; Data'!P620</f>
        <v>-15.28031</v>
      </c>
    </row>
    <row r="199" spans="2:20" x14ac:dyDescent="0.25">
      <c r="B199" s="6">
        <f>'CL &amp; Data'!B621/1000000000</f>
        <v>38.8003</v>
      </c>
      <c r="D199" s="6">
        <f>'CL &amp; Data'!C621</f>
        <v>-5.9217991999999997</v>
      </c>
      <c r="F199" s="6">
        <f>'CL &amp; Data'!D621</f>
        <v>-15.029945</v>
      </c>
      <c r="H199" s="6">
        <f>'CL &amp; Data'!E621</f>
        <v>-20.991350000000001</v>
      </c>
      <c r="J199" s="6">
        <f>'CL &amp; Data'!F621</f>
        <v>-13.415462</v>
      </c>
      <c r="L199" s="6">
        <f>'CL &amp; Data'!L621/1000000000</f>
        <v>38.8003</v>
      </c>
      <c r="N199" s="6">
        <f>'CL &amp; Data'!M621</f>
        <v>-3.3928186999999999</v>
      </c>
      <c r="P199" s="6">
        <f>'CL &amp; Data'!N621</f>
        <v>-13.035473</v>
      </c>
      <c r="R199" s="6">
        <f>'CL &amp; Data'!O621</f>
        <v>-20.111729</v>
      </c>
      <c r="T199" s="6">
        <f>'CL &amp; Data'!P621</f>
        <v>-14.895391</v>
      </c>
    </row>
    <row r="200" spans="2:20" x14ac:dyDescent="0.25">
      <c r="B200" s="6">
        <f>'CL &amp; Data'!B622/1000000000</f>
        <v>39.000250000000001</v>
      </c>
      <c r="D200" s="6">
        <f>'CL &amp; Data'!C622</f>
        <v>-5.6086526000000001</v>
      </c>
      <c r="F200" s="6">
        <f>'CL &amp; Data'!D622</f>
        <v>-14.872840999999999</v>
      </c>
      <c r="H200" s="6">
        <f>'CL &amp; Data'!E622</f>
        <v>-21.111414</v>
      </c>
      <c r="J200" s="6">
        <f>'CL &amp; Data'!F622</f>
        <v>-13.146756999999999</v>
      </c>
      <c r="L200" s="6">
        <f>'CL &amp; Data'!L622/1000000000</f>
        <v>39.000250000000001</v>
      </c>
      <c r="N200" s="6">
        <f>'CL &amp; Data'!M622</f>
        <v>-3.4054630000000001</v>
      </c>
      <c r="P200" s="6">
        <f>'CL &amp; Data'!N622</f>
        <v>-12.829554999999999</v>
      </c>
      <c r="R200" s="6">
        <f>'CL &amp; Data'!O622</f>
        <v>-20.171869000000001</v>
      </c>
      <c r="T200" s="6">
        <f>'CL &amp; Data'!P622</f>
        <v>-14.538895</v>
      </c>
    </row>
    <row r="201" spans="2:20" x14ac:dyDescent="0.25">
      <c r="B201" s="6">
        <f>'CL &amp; Data'!B623/1000000000</f>
        <v>39.200200000000002</v>
      </c>
      <c r="D201" s="6">
        <f>'CL &amp; Data'!C623</f>
        <v>-5.1629353</v>
      </c>
      <c r="F201" s="6">
        <f>'CL &amp; Data'!D623</f>
        <v>-14.695270000000001</v>
      </c>
      <c r="H201" s="6">
        <f>'CL &amp; Data'!E623</f>
        <v>-21.467881999999999</v>
      </c>
      <c r="J201" s="6">
        <f>'CL &amp; Data'!F623</f>
        <v>-13.028911000000001</v>
      </c>
      <c r="L201" s="6">
        <f>'CL &amp; Data'!L623/1000000000</f>
        <v>39.200200000000002</v>
      </c>
      <c r="N201" s="6">
        <f>'CL &amp; Data'!M623</f>
        <v>-3.4226882000000001</v>
      </c>
      <c r="P201" s="6">
        <f>'CL &amp; Data'!N623</f>
        <v>-12.858053999999999</v>
      </c>
      <c r="R201" s="6">
        <f>'CL &amp; Data'!O623</f>
        <v>-20.569115</v>
      </c>
      <c r="T201" s="6">
        <f>'CL &amp; Data'!P623</f>
        <v>-14.176712999999999</v>
      </c>
    </row>
    <row r="202" spans="2:20" x14ac:dyDescent="0.25">
      <c r="B202" s="6">
        <f>'CL &amp; Data'!B624/1000000000</f>
        <v>39.400149999999996</v>
      </c>
      <c r="D202" s="6">
        <f>'CL &amp; Data'!C624</f>
        <v>-4.7778362999999997</v>
      </c>
      <c r="F202" s="6">
        <f>'CL &amp; Data'!D624</f>
        <v>-14.479642999999999</v>
      </c>
      <c r="H202" s="6">
        <f>'CL &amp; Data'!E624</f>
        <v>-22.477039000000001</v>
      </c>
      <c r="J202" s="6">
        <f>'CL &amp; Data'!F624</f>
        <v>-13.193733999999999</v>
      </c>
      <c r="L202" s="6">
        <f>'CL &amp; Data'!L624/1000000000</f>
        <v>39.400149999999996</v>
      </c>
      <c r="N202" s="6">
        <f>'CL &amp; Data'!M624</f>
        <v>-3.513922</v>
      </c>
      <c r="P202" s="6">
        <f>'CL &amp; Data'!N624</f>
        <v>-13.10561</v>
      </c>
      <c r="R202" s="6">
        <f>'CL &amp; Data'!O624</f>
        <v>-21.374544</v>
      </c>
      <c r="T202" s="6">
        <f>'CL &amp; Data'!P624</f>
        <v>-13.828302000000001</v>
      </c>
    </row>
    <row r="203" spans="2:20" x14ac:dyDescent="0.25">
      <c r="B203" s="6">
        <f>'CL &amp; Data'!B625/1000000000</f>
        <v>39.600099999999998</v>
      </c>
      <c r="D203" s="6">
        <f>'CL &amp; Data'!C625</f>
        <v>-4.4337768999999998</v>
      </c>
      <c r="F203" s="6">
        <f>'CL &amp; Data'!D625</f>
        <v>-14.184944</v>
      </c>
      <c r="H203" s="6">
        <f>'CL &amp; Data'!E625</f>
        <v>-23.826532</v>
      </c>
      <c r="J203" s="6">
        <f>'CL &amp; Data'!F625</f>
        <v>-13.565916</v>
      </c>
      <c r="L203" s="6">
        <f>'CL &amp; Data'!L625/1000000000</f>
        <v>39.600099999999998</v>
      </c>
      <c r="N203" s="6">
        <f>'CL &amp; Data'!M625</f>
        <v>-3.5932536000000002</v>
      </c>
      <c r="P203" s="6">
        <f>'CL &amp; Data'!N625</f>
        <v>-13.663567</v>
      </c>
      <c r="R203" s="6">
        <f>'CL &amp; Data'!O625</f>
        <v>-22.634041</v>
      </c>
      <c r="T203" s="6">
        <f>'CL &amp; Data'!P625</f>
        <v>-13.419339000000001</v>
      </c>
    </row>
    <row r="204" spans="2:20" x14ac:dyDescent="0.25">
      <c r="B204" s="6">
        <f>'CL &amp; Data'!B626/1000000000</f>
        <v>39.800049999999999</v>
      </c>
      <c r="D204" s="6">
        <f>'CL &amp; Data'!C626</f>
        <v>-4.2839298000000001</v>
      </c>
      <c r="F204" s="6">
        <f>'CL &amp; Data'!D626</f>
        <v>-13.755338</v>
      </c>
      <c r="H204" s="6">
        <f>'CL &amp; Data'!E626</f>
        <v>-26.131284999999998</v>
      </c>
      <c r="J204" s="6">
        <f>'CL &amp; Data'!F626</f>
        <v>-14.292562</v>
      </c>
      <c r="L204" s="6">
        <f>'CL &amp; Data'!L626/1000000000</f>
        <v>39.800049999999999</v>
      </c>
      <c r="N204" s="6">
        <f>'CL &amp; Data'!M626</f>
        <v>-3.7265899</v>
      </c>
      <c r="P204" s="6">
        <f>'CL &amp; Data'!N626</f>
        <v>-14.505167999999999</v>
      </c>
      <c r="R204" s="6">
        <f>'CL &amp; Data'!O626</f>
        <v>-24.581327000000002</v>
      </c>
      <c r="T204" s="6">
        <f>'CL &amp; Data'!P626</f>
        <v>-13.000095999999999</v>
      </c>
    </row>
    <row r="205" spans="2:20" x14ac:dyDescent="0.25">
      <c r="B205" s="6">
        <f>'CL &amp; Data'!B627/1000000000</f>
        <v>40</v>
      </c>
      <c r="D205" s="6">
        <f>'CL &amp; Data'!C627</f>
        <v>-4.2538017999999997</v>
      </c>
      <c r="F205" s="6">
        <f>'CL &amp; Data'!D627</f>
        <v>-13.242652</v>
      </c>
      <c r="H205" s="6">
        <f>'CL &amp; Data'!E627</f>
        <v>-29.179065999999999</v>
      </c>
      <c r="J205" s="6">
        <f>'CL &amp; Data'!F627</f>
        <v>-15.359627</v>
      </c>
      <c r="L205" s="6">
        <f>'CL &amp; Data'!L627/1000000000</f>
        <v>40</v>
      </c>
      <c r="N205" s="6">
        <f>'CL &amp; Data'!M627</f>
        <v>-3.8715793999999999</v>
      </c>
      <c r="P205" s="6">
        <f>'CL &amp; Data'!N627</f>
        <v>-15.790094</v>
      </c>
      <c r="R205" s="6">
        <f>'CL &amp; Data'!O627</f>
        <v>-27.68055</v>
      </c>
      <c r="T205" s="6">
        <f>'CL &amp; Data'!P627</f>
        <v>-12.572193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49"/>
  <sheetViews>
    <sheetView topLeftCell="A121" workbookViewId="0">
      <selection activeCell="E148" sqref="E148"/>
    </sheetView>
  </sheetViews>
  <sheetFormatPr defaultRowHeight="15" x14ac:dyDescent="0.25"/>
  <cols>
    <col min="1" max="1" width="13.7109375" style="40" customWidth="1"/>
    <col min="2" max="2" width="8" style="6" customWidth="1"/>
    <col min="3" max="3" width="2" style="7" customWidth="1"/>
    <col min="4" max="4" width="12" style="6" customWidth="1"/>
    <col min="5" max="5" width="15.5703125" style="13" bestFit="1" customWidth="1"/>
    <col min="6" max="6" width="14.42578125" style="5" bestFit="1" customWidth="1"/>
    <col min="7" max="7" width="2" style="7" customWidth="1"/>
    <col min="8" max="8" width="24.42578125" style="6" customWidth="1"/>
    <col min="9" max="9" width="15.5703125" style="13" bestFit="1" customWidth="1"/>
    <col min="10" max="10" width="14.42578125" style="5" bestFit="1" customWidth="1"/>
    <col min="11" max="11" width="13.7109375" style="40" customWidth="1"/>
    <col min="12" max="12" width="8" style="6" customWidth="1"/>
    <col min="13" max="13" width="2" style="7" customWidth="1"/>
    <col min="14" max="14" width="12" style="6" customWidth="1"/>
    <col min="15" max="15" width="15.7109375" style="13" bestFit="1" customWidth="1"/>
    <col min="16" max="16" width="14.42578125" style="5" bestFit="1" customWidth="1"/>
    <col min="17" max="17" width="2" style="7" customWidth="1"/>
    <col min="18" max="18" width="12" style="6" customWidth="1"/>
    <col min="19" max="19" width="15.7109375" style="13" bestFit="1" customWidth="1"/>
    <col min="20" max="20" width="14.42578125" style="5" bestFit="1" customWidth="1"/>
    <col min="21" max="21" width="2" style="7" customWidth="1"/>
    <col min="22" max="22" width="8" style="80" customWidth="1"/>
    <col min="27" max="16384" width="9.140625" style="3"/>
  </cols>
  <sheetData>
    <row r="1" spans="1:22" x14ac:dyDescent="0.25">
      <c r="B1" s="6" t="s">
        <v>11</v>
      </c>
      <c r="D1" s="44" t="str">
        <f>'CL &amp; Data'!C214</f>
        <v>SC21 Log Mag(dB)</v>
      </c>
      <c r="E1" s="13" t="s">
        <v>15</v>
      </c>
      <c r="F1" s="44" t="str">
        <f>'CL &amp; Data'!D214</f>
        <v>S11 Log Mag(dB)</v>
      </c>
      <c r="H1" s="6">
        <f>'CL &amp; Data'!C320</f>
        <v>-7.1511807000000003</v>
      </c>
      <c r="I1" s="13" t="s">
        <v>15</v>
      </c>
      <c r="J1" s="44">
        <f>'CL &amp; Data'!D320</f>
        <v>-22.484797</v>
      </c>
      <c r="L1" s="6" t="s">
        <v>11</v>
      </c>
      <c r="N1" s="42" t="str">
        <f>'CL &amp; Data'!M214</f>
        <v>SC21 Log Mag(dB)</v>
      </c>
      <c r="O1" s="13" t="s">
        <v>14</v>
      </c>
      <c r="P1" s="44" t="str">
        <f>'CL &amp; Data'!N214</f>
        <v>S11 Log Mag(dB)</v>
      </c>
      <c r="R1" s="6">
        <f>'CL &amp; Data'!M320</f>
        <v>-9.6775026000000004</v>
      </c>
      <c r="S1" s="13" t="s">
        <v>14</v>
      </c>
      <c r="T1" s="44">
        <f>'CL &amp; Data'!N320</f>
        <v>-18.542653999999999</v>
      </c>
      <c r="V1" s="80" t="s">
        <v>11</v>
      </c>
    </row>
    <row r="2" spans="1:22" x14ac:dyDescent="0.25">
      <c r="A2" s="39" t="s">
        <v>103</v>
      </c>
      <c r="E2" s="37" t="s">
        <v>102</v>
      </c>
      <c r="F2" s="6"/>
      <c r="I2" s="37" t="s">
        <v>102</v>
      </c>
      <c r="J2" s="6"/>
      <c r="K2" s="39" t="s">
        <v>104</v>
      </c>
      <c r="O2" s="37" t="s">
        <v>102</v>
      </c>
      <c r="P2" s="6"/>
      <c r="S2" s="37" t="s">
        <v>102</v>
      </c>
      <c r="T2" s="6"/>
    </row>
    <row r="3" spans="1:22" x14ac:dyDescent="0.25">
      <c r="B3" s="6">
        <f>'CL &amp; Data'!B215/1000000000</f>
        <v>0.01</v>
      </c>
      <c r="C3" s="8"/>
      <c r="D3" s="6">
        <f>'CL &amp; Data'!C215</f>
        <v>-5.8539022999999997</v>
      </c>
      <c r="E3" s="13">
        <f>D3-$D$21</f>
        <v>-0.23063079999999925</v>
      </c>
      <c r="F3" s="6">
        <f>'CL &amp; Data'!D215</f>
        <v>-8.2549676999999999</v>
      </c>
      <c r="G3" s="8"/>
      <c r="H3" s="6">
        <f>'CL &amp; Data'!C632</f>
        <v>-8.2838221000000001</v>
      </c>
      <c r="I3" s="13">
        <f>H3-$H$20</f>
        <v>-0.30683039999999995</v>
      </c>
      <c r="J3" s="6">
        <f>'CL &amp; Data'!D632</f>
        <v>-17.562615999999998</v>
      </c>
      <c r="L3" s="6">
        <f>'CL &amp; Data'!L215/1000000000</f>
        <v>0.01</v>
      </c>
      <c r="M3" s="8"/>
      <c r="N3" s="6">
        <f>'CL &amp; Data'!M215</f>
        <v>-8.5912333000000007</v>
      </c>
      <c r="O3" s="13">
        <f>N3-$N$4</f>
        <v>-4.8007999999999384E-3</v>
      </c>
      <c r="P3" s="6">
        <f>'CL &amp; Data'!N215</f>
        <v>-5.6462703000000003</v>
      </c>
      <c r="Q3" s="8"/>
      <c r="R3" s="6">
        <f>'CL &amp; Data'!M632</f>
        <v>-9.2607698000000003</v>
      </c>
      <c r="S3" s="13">
        <f>R3-$R$11</f>
        <v>-0.19414899999999946</v>
      </c>
      <c r="T3" s="6">
        <f>'CL &amp; Data'!N632</f>
        <v>-28.414618999999998</v>
      </c>
      <c r="U3" s="8"/>
      <c r="V3" s="80">
        <f>'CL &amp; Data'!B632/1000000000</f>
        <v>0.01</v>
      </c>
    </row>
    <row r="4" spans="1:22" x14ac:dyDescent="0.25">
      <c r="A4" s="51" t="s">
        <v>110</v>
      </c>
      <c r="B4" s="6">
        <f>'CL &amp; Data'!B216/1000000000</f>
        <v>0.10995000000000001</v>
      </c>
      <c r="C4" s="8"/>
      <c r="D4" s="6">
        <f>'CL &amp; Data'!C216</f>
        <v>-5.8530892999999997</v>
      </c>
      <c r="E4" s="13">
        <f t="shared" ref="E4:E67" si="0">D4-$D$21</f>
        <v>-0.22981779999999929</v>
      </c>
      <c r="F4" s="6">
        <f>'CL &amp; Data'!D216</f>
        <v>-8.3108368000000006</v>
      </c>
      <c r="G4" s="8"/>
      <c r="H4" s="96">
        <f>'CL &amp; Data'!C633</f>
        <v>-8.2603206999999994</v>
      </c>
      <c r="I4" s="13">
        <f t="shared" ref="I4:I67" si="1">H4-$H$20</f>
        <v>-0.28332899999999928</v>
      </c>
      <c r="J4" s="96">
        <f>'CL &amp; Data'!D633</f>
        <v>-17.803356000000001</v>
      </c>
      <c r="K4" s="51" t="s">
        <v>110</v>
      </c>
      <c r="L4" s="6">
        <f>'CL &amp; Data'!L216/1000000000</f>
        <v>0.10995000000000001</v>
      </c>
      <c r="M4" s="8"/>
      <c r="N4" s="96">
        <f>'CL &amp; Data'!M216</f>
        <v>-8.5864325000000008</v>
      </c>
      <c r="O4" s="13">
        <f t="shared" ref="O4:O67" si="2">N4-$N$4</f>
        <v>0</v>
      </c>
      <c r="P4" s="6">
        <f>'CL &amp; Data'!N216</f>
        <v>-5.6996760000000002</v>
      </c>
      <c r="Q4" s="8"/>
      <c r="R4" s="96">
        <f>'CL &amp; Data'!M633</f>
        <v>-9.2399682999999992</v>
      </c>
      <c r="S4" s="13">
        <f t="shared" ref="S4:S67" si="3">R4-$R$11</f>
        <v>-0.17334749999999843</v>
      </c>
      <c r="T4" s="96">
        <f>'CL &amp; Data'!N633</f>
        <v>-27.269907</v>
      </c>
      <c r="U4" s="8"/>
      <c r="V4" s="96">
        <f>'CL &amp; Data'!B633/1000000000</f>
        <v>0.10995000000000001</v>
      </c>
    </row>
    <row r="5" spans="1:22" x14ac:dyDescent="0.25">
      <c r="A5" s="51" t="s">
        <v>197</v>
      </c>
      <c r="B5" s="6">
        <f>'CL &amp; Data'!B217/1000000000</f>
        <v>0.2099</v>
      </c>
      <c r="C5" s="8"/>
      <c r="D5" s="6">
        <f>'CL &amp; Data'!C217</f>
        <v>-5.8405695</v>
      </c>
      <c r="E5" s="13">
        <f t="shared" si="0"/>
        <v>-0.21729799999999955</v>
      </c>
      <c r="F5" s="6">
        <f>'CL &amp; Data'!D217</f>
        <v>-8.4329681000000001</v>
      </c>
      <c r="G5" s="8"/>
      <c r="H5" s="96">
        <f>'CL &amp; Data'!C634</f>
        <v>-8.2268132999999999</v>
      </c>
      <c r="I5" s="13">
        <f t="shared" si="1"/>
        <v>-0.24982159999999975</v>
      </c>
      <c r="J5" s="96">
        <f>'CL &amp; Data'!D634</f>
        <v>-18.112995000000002</v>
      </c>
      <c r="K5" s="51" t="s">
        <v>197</v>
      </c>
      <c r="L5" s="6">
        <f>'CL &amp; Data'!L217/1000000000</f>
        <v>0.2099</v>
      </c>
      <c r="M5" s="8"/>
      <c r="N5" s="96">
        <f>'CL &amp; Data'!M217</f>
        <v>-8.5869370000000007</v>
      </c>
      <c r="O5" s="13">
        <f t="shared" si="2"/>
        <v>-5.044999999999078E-4</v>
      </c>
      <c r="P5" s="6">
        <f>'CL &amp; Data'!N217</f>
        <v>-5.7653904000000002</v>
      </c>
      <c r="Q5" s="8"/>
      <c r="R5" s="96">
        <f>'CL &amp; Data'!M634</f>
        <v>-9.2122145</v>
      </c>
      <c r="S5" s="13">
        <f t="shared" si="3"/>
        <v>-0.14559369999999916</v>
      </c>
      <c r="T5" s="96">
        <f>'CL &amp; Data'!N634</f>
        <v>-26.00346</v>
      </c>
      <c r="U5" s="8"/>
      <c r="V5" s="96">
        <f>'CL &amp; Data'!B634/1000000000</f>
        <v>0.2099</v>
      </c>
    </row>
    <row r="6" spans="1:22" x14ac:dyDescent="0.25">
      <c r="A6" s="51" t="s">
        <v>198</v>
      </c>
      <c r="B6" s="6">
        <f>'CL &amp; Data'!B218/1000000000</f>
        <v>0.30985000000000001</v>
      </c>
      <c r="C6" s="8"/>
      <c r="D6" s="6">
        <f>'CL &amp; Data'!C218</f>
        <v>-5.8410387000000004</v>
      </c>
      <c r="E6" s="13">
        <f t="shared" si="0"/>
        <v>-0.21776719999999994</v>
      </c>
      <c r="F6" s="6">
        <f>'CL &amp; Data'!D218</f>
        <v>-8.4892310999999996</v>
      </c>
      <c r="G6" s="8"/>
      <c r="H6" s="96">
        <f>'CL &amp; Data'!C635</f>
        <v>-8.1843081000000009</v>
      </c>
      <c r="I6" s="13">
        <f t="shared" si="1"/>
        <v>-0.20731640000000073</v>
      </c>
      <c r="J6" s="96">
        <f>'CL &amp; Data'!D635</f>
        <v>-18.420968999999999</v>
      </c>
      <c r="K6" s="51" t="s">
        <v>198</v>
      </c>
      <c r="L6" s="6">
        <f>'CL &amp; Data'!L218/1000000000</f>
        <v>0.30985000000000001</v>
      </c>
      <c r="M6" s="8"/>
      <c r="N6" s="96">
        <f>'CL &amp; Data'!M218</f>
        <v>-8.5974950999999997</v>
      </c>
      <c r="O6" s="13">
        <f t="shared" si="2"/>
        <v>-1.1062599999998923E-2</v>
      </c>
      <c r="P6" s="6">
        <f>'CL &amp; Data'!N218</f>
        <v>-5.8456849999999996</v>
      </c>
      <c r="Q6" s="8"/>
      <c r="R6" s="96">
        <f>'CL &amp; Data'!M635</f>
        <v>-9.1775379000000008</v>
      </c>
      <c r="S6" s="13">
        <f t="shared" si="3"/>
        <v>-0.11091709999999999</v>
      </c>
      <c r="T6" s="96">
        <f>'CL &amp; Data'!N635</f>
        <v>-24.761486000000001</v>
      </c>
      <c r="U6" s="8"/>
      <c r="V6" s="96">
        <f>'CL &amp; Data'!B635/1000000000</f>
        <v>0.30985000000000001</v>
      </c>
    </row>
    <row r="7" spans="1:22" x14ac:dyDescent="0.25">
      <c r="B7" s="6">
        <f>'CL &amp; Data'!B219/1000000000</f>
        <v>0.4098</v>
      </c>
      <c r="C7" s="8"/>
      <c r="D7" s="6">
        <f>'CL &amp; Data'!C219</f>
        <v>-5.8248886999999998</v>
      </c>
      <c r="E7" s="13">
        <f t="shared" si="0"/>
        <v>-0.20161719999999939</v>
      </c>
      <c r="F7" s="6">
        <f>'CL &amp; Data'!D219</f>
        <v>-8.6328554000000004</v>
      </c>
      <c r="G7" s="8"/>
      <c r="H7" s="96">
        <f>'CL &amp; Data'!C636</f>
        <v>-8.1456040999999999</v>
      </c>
      <c r="I7" s="13">
        <f t="shared" si="1"/>
        <v>-0.16861239999999977</v>
      </c>
      <c r="J7" s="96">
        <f>'CL &amp; Data'!D636</f>
        <v>-19.040517999999999</v>
      </c>
      <c r="L7" s="6">
        <f>'CL &amp; Data'!L219/1000000000</f>
        <v>0.4098</v>
      </c>
      <c r="M7" s="8"/>
      <c r="N7" s="96">
        <f>'CL &amp; Data'!M219</f>
        <v>-8.6067275999999993</v>
      </c>
      <c r="O7" s="13">
        <f t="shared" si="2"/>
        <v>-2.0295099999998456E-2</v>
      </c>
      <c r="P7" s="6">
        <f>'CL &amp; Data'!N219</f>
        <v>-5.9644094000000001</v>
      </c>
      <c r="Q7" s="8"/>
      <c r="R7" s="96">
        <f>'CL &amp; Data'!M636</f>
        <v>-9.14499</v>
      </c>
      <c r="S7" s="13">
        <f t="shared" si="3"/>
        <v>-7.836919999999914E-2</v>
      </c>
      <c r="T7" s="96">
        <f>'CL &amp; Data'!N636</f>
        <v>-23.485973000000001</v>
      </c>
      <c r="U7" s="8"/>
      <c r="V7" s="96">
        <f>'CL &amp; Data'!B636/1000000000</f>
        <v>0.4098</v>
      </c>
    </row>
    <row r="8" spans="1:22" x14ac:dyDescent="0.25">
      <c r="B8" s="6">
        <f>'CL &amp; Data'!B220/1000000000</f>
        <v>0.50975000000000004</v>
      </c>
      <c r="C8" s="8"/>
      <c r="D8" s="6">
        <f>'CL &amp; Data'!C220</f>
        <v>-5.8274856000000002</v>
      </c>
      <c r="E8" s="13">
        <f t="shared" si="0"/>
        <v>-0.20421409999999973</v>
      </c>
      <c r="F8" s="6">
        <f>'CL &amp; Data'!D220</f>
        <v>-8.6912240999999995</v>
      </c>
      <c r="G8" s="8"/>
      <c r="H8" s="96">
        <f>'CL &amp; Data'!C637</f>
        <v>-8.0894832999999995</v>
      </c>
      <c r="I8" s="13">
        <f t="shared" si="1"/>
        <v>-0.11249159999999936</v>
      </c>
      <c r="J8" s="96">
        <f>'CL &amp; Data'!D637</f>
        <v>-20.107185000000001</v>
      </c>
      <c r="L8" s="6">
        <f>'CL &amp; Data'!L220/1000000000</f>
        <v>0.50975000000000004</v>
      </c>
      <c r="M8" s="8"/>
      <c r="N8" s="96">
        <f>'CL &amp; Data'!M220</f>
        <v>-8.6268271999999993</v>
      </c>
      <c r="O8" s="13">
        <f t="shared" si="2"/>
        <v>-4.0394699999998451E-2</v>
      </c>
      <c r="P8" s="6">
        <f>'CL &amp; Data'!N220</f>
        <v>-6.0979915</v>
      </c>
      <c r="Q8" s="8"/>
      <c r="R8" s="96">
        <f>'CL &amp; Data'!M637</f>
        <v>-9.1099329000000004</v>
      </c>
      <c r="S8" s="13">
        <f t="shared" si="3"/>
        <v>-4.3312099999999631E-2</v>
      </c>
      <c r="T8" s="96">
        <f>'CL &amp; Data'!N637</f>
        <v>-21.985052</v>
      </c>
      <c r="U8" s="8"/>
      <c r="V8" s="96">
        <f>'CL &amp; Data'!B637/1000000000</f>
        <v>0.50975000000000004</v>
      </c>
    </row>
    <row r="9" spans="1:22" x14ac:dyDescent="0.25">
      <c r="B9" s="6">
        <f>'CL &amp; Data'!B221/1000000000</f>
        <v>0.60970000000000002</v>
      </c>
      <c r="C9" s="8"/>
      <c r="D9" s="6">
        <f>'CL &amp; Data'!C221</f>
        <v>-5.8127217</v>
      </c>
      <c r="E9" s="13">
        <f t="shared" si="0"/>
        <v>-0.18945019999999957</v>
      </c>
      <c r="F9" s="6">
        <f>'CL &amp; Data'!D221</f>
        <v>-8.8181934000000002</v>
      </c>
      <c r="G9" s="8"/>
      <c r="H9" s="96">
        <f>'CL &amp; Data'!C638</f>
        <v>-8.0570363999999994</v>
      </c>
      <c r="I9" s="13">
        <f t="shared" si="1"/>
        <v>-8.0044699999999303E-2</v>
      </c>
      <c r="J9" s="96">
        <f>'CL &amp; Data'!D638</f>
        <v>-20.578786999999998</v>
      </c>
      <c r="L9" s="6">
        <f>'CL &amp; Data'!L221/1000000000</f>
        <v>0.60970000000000002</v>
      </c>
      <c r="M9" s="8"/>
      <c r="N9" s="96">
        <f>'CL &amp; Data'!M221</f>
        <v>-8.6494446000000007</v>
      </c>
      <c r="O9" s="13">
        <f t="shared" si="2"/>
        <v>-6.3012099999999904E-2</v>
      </c>
      <c r="P9" s="6">
        <f>'CL &amp; Data'!N221</f>
        <v>-6.2358222000000003</v>
      </c>
      <c r="Q9" s="8"/>
      <c r="R9" s="96">
        <f>'CL &amp; Data'!M638</f>
        <v>-9.0850658000000006</v>
      </c>
      <c r="S9" s="13">
        <f t="shared" si="3"/>
        <v>-1.8444999999999823E-2</v>
      </c>
      <c r="T9" s="96">
        <f>'CL &amp; Data'!N638</f>
        <v>-21.659285000000001</v>
      </c>
      <c r="U9" s="8"/>
      <c r="V9" s="96">
        <f>'CL &amp; Data'!B638/1000000000</f>
        <v>0.60970000000000002</v>
      </c>
    </row>
    <row r="10" spans="1:22" x14ac:dyDescent="0.25">
      <c r="B10" s="6">
        <f>'CL &amp; Data'!B222/1000000000</f>
        <v>0.70965</v>
      </c>
      <c r="C10" s="8"/>
      <c r="D10" s="6">
        <f>'CL &amp; Data'!C222</f>
        <v>-5.8105783000000004</v>
      </c>
      <c r="E10" s="13">
        <f t="shared" si="0"/>
        <v>-0.1873068</v>
      </c>
      <c r="F10" s="6">
        <f>'CL &amp; Data'!D222</f>
        <v>-8.8608294000000001</v>
      </c>
      <c r="G10" s="8"/>
      <c r="H10" s="96">
        <f>'CL &amp; Data'!C639</f>
        <v>-8.0342236000000007</v>
      </c>
      <c r="I10" s="13">
        <f t="shared" si="1"/>
        <v>-5.7231900000000557E-2</v>
      </c>
      <c r="J10" s="96">
        <f>'CL &amp; Data'!D639</f>
        <v>-21.064363</v>
      </c>
      <c r="L10" s="6">
        <f>'CL &amp; Data'!L222/1000000000</f>
        <v>0.70965</v>
      </c>
      <c r="M10" s="8"/>
      <c r="N10" s="96">
        <f>'CL &amp; Data'!M222</f>
        <v>-8.6929950999999992</v>
      </c>
      <c r="O10" s="13">
        <f t="shared" si="2"/>
        <v>-0.1065625999999984</v>
      </c>
      <c r="P10" s="6">
        <f>'CL &amp; Data'!N222</f>
        <v>-6.3787503000000001</v>
      </c>
      <c r="Q10" s="8"/>
      <c r="R10" s="96">
        <f>'CL &amp; Data'!M639</f>
        <v>-9.0722503999999997</v>
      </c>
      <c r="S10" s="13">
        <f t="shared" si="3"/>
        <v>-5.6295999999989021E-3</v>
      </c>
      <c r="T10" s="96">
        <f>'CL &amp; Data'!N639</f>
        <v>-21.451775000000001</v>
      </c>
      <c r="U10" s="8"/>
      <c r="V10" s="96">
        <f>'CL &amp; Data'!B639/1000000000</f>
        <v>0.70965</v>
      </c>
    </row>
    <row r="11" spans="1:22" x14ac:dyDescent="0.25">
      <c r="B11" s="6">
        <f>'CL &amp; Data'!B223/1000000000</f>
        <v>0.80959999999999999</v>
      </c>
      <c r="C11" s="8"/>
      <c r="D11" s="6">
        <f>'CL &amp; Data'!C223</f>
        <v>-5.7792602000000004</v>
      </c>
      <c r="E11" s="13">
        <f t="shared" si="0"/>
        <v>-0.15598869999999998</v>
      </c>
      <c r="F11" s="6">
        <f>'CL &amp; Data'!D223</f>
        <v>-9.0762795999999994</v>
      </c>
      <c r="G11" s="8"/>
      <c r="H11" s="96">
        <f>'CL &amp; Data'!C640</f>
        <v>-8.0268172999999994</v>
      </c>
      <c r="I11" s="13">
        <f t="shared" si="1"/>
        <v>-4.9825599999999248E-2</v>
      </c>
      <c r="J11" s="96">
        <f>'CL &amp; Data'!D640</f>
        <v>-21.127790000000001</v>
      </c>
      <c r="L11" s="6">
        <f>'CL &amp; Data'!L223/1000000000</f>
        <v>0.80959999999999999</v>
      </c>
      <c r="M11" s="8"/>
      <c r="N11" s="96">
        <f>'CL &amp; Data'!M223</f>
        <v>-8.7318783</v>
      </c>
      <c r="O11" s="13">
        <f t="shared" si="2"/>
        <v>-0.14544579999999918</v>
      </c>
      <c r="P11" s="6">
        <f>'CL &amp; Data'!N223</f>
        <v>-6.5163330999999998</v>
      </c>
      <c r="Q11" s="8"/>
      <c r="R11" s="96">
        <f>'CL &amp; Data'!M640</f>
        <v>-9.0666208000000008</v>
      </c>
      <c r="S11" s="13">
        <f t="shared" si="3"/>
        <v>0</v>
      </c>
      <c r="T11" s="96">
        <f>'CL &amp; Data'!N640</f>
        <v>-21.737172999999999</v>
      </c>
      <c r="U11" s="8"/>
      <c r="V11" s="96">
        <f>'CL &amp; Data'!B640/1000000000</f>
        <v>0.80959999999999999</v>
      </c>
    </row>
    <row r="12" spans="1:22" x14ac:dyDescent="0.25">
      <c r="B12" s="6">
        <f>'CL &amp; Data'!B224/1000000000</f>
        <v>0.90954999999999997</v>
      </c>
      <c r="C12" s="8"/>
      <c r="D12" s="6">
        <f>'CL &amp; Data'!C224</f>
        <v>-5.7610482999999997</v>
      </c>
      <c r="E12" s="13">
        <f t="shared" si="0"/>
        <v>-0.13777679999999926</v>
      </c>
      <c r="F12" s="6">
        <f>'CL &amp; Data'!D224</f>
        <v>-9.2307587000000009</v>
      </c>
      <c r="G12" s="8"/>
      <c r="H12" s="96">
        <f>'CL &amp; Data'!C641</f>
        <v>-8.0255766000000008</v>
      </c>
      <c r="I12" s="13">
        <f t="shared" si="1"/>
        <v>-4.8584900000000708E-2</v>
      </c>
      <c r="J12" s="96">
        <f>'CL &amp; Data'!D641</f>
        <v>-21.171658999999998</v>
      </c>
      <c r="L12" s="6">
        <f>'CL &amp; Data'!L224/1000000000</f>
        <v>0.90954999999999997</v>
      </c>
      <c r="M12" s="8"/>
      <c r="N12" s="96">
        <f>'CL &amp; Data'!M224</f>
        <v>-8.7618741999999994</v>
      </c>
      <c r="O12" s="13">
        <f t="shared" si="2"/>
        <v>-0.17544169999999859</v>
      </c>
      <c r="P12" s="6">
        <f>'CL &amp; Data'!N224</f>
        <v>-6.6695466000000003</v>
      </c>
      <c r="Q12" s="8"/>
      <c r="R12" s="96">
        <f>'CL &amp; Data'!M641</f>
        <v>-9.0675764000000001</v>
      </c>
      <c r="S12" s="13">
        <f t="shared" si="3"/>
        <v>-9.5559999999927925E-4</v>
      </c>
      <c r="T12" s="96">
        <f>'CL &amp; Data'!N641</f>
        <v>-21.883815999999999</v>
      </c>
      <c r="U12" s="8"/>
      <c r="V12" s="96">
        <f>'CL &amp; Data'!B641/1000000000</f>
        <v>0.90954999999999997</v>
      </c>
    </row>
    <row r="13" spans="1:22" x14ac:dyDescent="0.25">
      <c r="B13" s="6">
        <f>'CL &amp; Data'!B225/1000000000</f>
        <v>1.0095000000000001</v>
      </c>
      <c r="C13" s="8"/>
      <c r="D13" s="6">
        <f>'CL &amp; Data'!C225</f>
        <v>-5.7325244</v>
      </c>
      <c r="E13" s="13">
        <f t="shared" si="0"/>
        <v>-0.10925289999999954</v>
      </c>
      <c r="F13" s="6">
        <f>'CL &amp; Data'!D225</f>
        <v>-9.4148922000000006</v>
      </c>
      <c r="G13" s="8"/>
      <c r="H13" s="96">
        <f>'CL &amp; Data'!C642</f>
        <v>-8.0343990000000005</v>
      </c>
      <c r="I13" s="13">
        <f t="shared" si="1"/>
        <v>-5.7407300000000383E-2</v>
      </c>
      <c r="J13" s="96">
        <f>'CL &amp; Data'!D642</f>
        <v>-21.085777</v>
      </c>
      <c r="L13" s="6">
        <f>'CL &amp; Data'!L225/1000000000</f>
        <v>1.0095000000000001</v>
      </c>
      <c r="M13" s="8"/>
      <c r="N13" s="96">
        <f>'CL &amp; Data'!M225</f>
        <v>-8.7735605000000003</v>
      </c>
      <c r="O13" s="13">
        <f t="shared" si="2"/>
        <v>-0.18712799999999952</v>
      </c>
      <c r="P13" s="6">
        <f>'CL &amp; Data'!N225</f>
        <v>-6.8066830999999999</v>
      </c>
      <c r="Q13" s="8"/>
      <c r="R13" s="96">
        <f>'CL &amp; Data'!M642</f>
        <v>-9.0742320999999997</v>
      </c>
      <c r="S13" s="13">
        <f t="shared" si="3"/>
        <v>-7.6112999999988773E-3</v>
      </c>
      <c r="T13" s="96">
        <f>'CL &amp; Data'!N642</f>
        <v>-22.007776</v>
      </c>
      <c r="U13" s="8"/>
      <c r="V13" s="96">
        <f>'CL &amp; Data'!B642/1000000000</f>
        <v>1.0095000000000001</v>
      </c>
    </row>
    <row r="14" spans="1:22" x14ac:dyDescent="0.25">
      <c r="B14" s="6">
        <f>'CL &amp; Data'!B226/1000000000</f>
        <v>1.10945</v>
      </c>
      <c r="C14" s="8"/>
      <c r="D14" s="6">
        <f>'CL &amp; Data'!C226</f>
        <v>-5.7138099999999996</v>
      </c>
      <c r="E14" s="13">
        <f t="shared" si="0"/>
        <v>-9.0538499999999189E-2</v>
      </c>
      <c r="F14" s="6">
        <f>'CL &amp; Data'!D226</f>
        <v>-9.5399531999999994</v>
      </c>
      <c r="G14" s="8"/>
      <c r="H14" s="96">
        <f>'CL &amp; Data'!C643</f>
        <v>-8.0290470000000003</v>
      </c>
      <c r="I14" s="13">
        <f t="shared" si="1"/>
        <v>-5.2055300000000138E-2</v>
      </c>
      <c r="J14" s="96">
        <f>'CL &amp; Data'!D643</f>
        <v>-20.814543</v>
      </c>
      <c r="L14" s="6">
        <f>'CL &amp; Data'!L226/1000000000</f>
        <v>1.10945</v>
      </c>
      <c r="M14" s="8"/>
      <c r="N14" s="96">
        <f>'CL &amp; Data'!M226</f>
        <v>-8.7782000999999994</v>
      </c>
      <c r="O14" s="13">
        <f t="shared" si="2"/>
        <v>-0.19176759999999859</v>
      </c>
      <c r="P14" s="6">
        <f>'CL &amp; Data'!N226</f>
        <v>-6.9414939999999996</v>
      </c>
      <c r="Q14" s="8"/>
      <c r="R14" s="96">
        <f>'CL &amp; Data'!M643</f>
        <v>-9.0811357000000008</v>
      </c>
      <c r="S14" s="13">
        <f t="shared" si="3"/>
        <v>-1.4514899999999997E-2</v>
      </c>
      <c r="T14" s="96">
        <f>'CL &amp; Data'!N643</f>
        <v>-21.964748</v>
      </c>
      <c r="U14" s="8"/>
      <c r="V14" s="96">
        <f>'CL &amp; Data'!B643/1000000000</f>
        <v>1.10945</v>
      </c>
    </row>
    <row r="15" spans="1:22" x14ac:dyDescent="0.25">
      <c r="B15" s="6">
        <f>'CL &amp; Data'!B227/1000000000</f>
        <v>1.2094</v>
      </c>
      <c r="C15" s="8"/>
      <c r="D15" s="6">
        <f>'CL &amp; Data'!C227</f>
        <v>-5.6906948000000002</v>
      </c>
      <c r="E15" s="13">
        <f t="shared" si="0"/>
        <v>-6.7423299999999742E-2</v>
      </c>
      <c r="F15" s="6">
        <f>'CL &amp; Data'!D227</f>
        <v>-9.6724748999999992</v>
      </c>
      <c r="G15" s="8"/>
      <c r="H15" s="96">
        <f>'CL &amp; Data'!C644</f>
        <v>-8.0392779999999995</v>
      </c>
      <c r="I15" s="13">
        <f t="shared" si="1"/>
        <v>-6.2286299999999351E-2</v>
      </c>
      <c r="J15" s="96">
        <f>'CL &amp; Data'!D644</f>
        <v>-20.101486000000001</v>
      </c>
      <c r="L15" s="6">
        <f>'CL &amp; Data'!L227/1000000000</f>
        <v>1.2094</v>
      </c>
      <c r="M15" s="8"/>
      <c r="N15" s="96">
        <f>'CL &amp; Data'!M227</f>
        <v>-8.7671051000000002</v>
      </c>
      <c r="O15" s="13">
        <f t="shared" si="2"/>
        <v>-0.18067259999999941</v>
      </c>
      <c r="P15" s="6">
        <f>'CL &amp; Data'!N227</f>
        <v>-7.0583147999999998</v>
      </c>
      <c r="Q15" s="8"/>
      <c r="R15" s="96">
        <f>'CL &amp; Data'!M644</f>
        <v>-9.1005011000000007</v>
      </c>
      <c r="S15" s="13">
        <f t="shared" si="3"/>
        <v>-3.3880299999999863E-2</v>
      </c>
      <c r="T15" s="96">
        <f>'CL &amp; Data'!N644</f>
        <v>-22.160876999999999</v>
      </c>
      <c r="U15" s="8"/>
      <c r="V15" s="96">
        <f>'CL &amp; Data'!B644/1000000000</f>
        <v>1.2094</v>
      </c>
    </row>
    <row r="16" spans="1:22" x14ac:dyDescent="0.25">
      <c r="B16" s="6">
        <f>'CL &amp; Data'!B228/1000000000</f>
        <v>1.30935</v>
      </c>
      <c r="C16" s="8"/>
      <c r="D16" s="6">
        <f>'CL &amp; Data'!C228</f>
        <v>-5.6772932999999997</v>
      </c>
      <c r="E16" s="13">
        <f t="shared" si="0"/>
        <v>-5.4021799999999232E-2</v>
      </c>
      <c r="F16" s="6">
        <f>'CL &amp; Data'!D228</f>
        <v>-9.7040062000000002</v>
      </c>
      <c r="G16" s="8"/>
      <c r="H16" s="96">
        <f>'CL &amp; Data'!C645</f>
        <v>-8.0355767999999994</v>
      </c>
      <c r="I16" s="13">
        <f t="shared" si="1"/>
        <v>-5.8585099999999279E-2</v>
      </c>
      <c r="J16" s="96">
        <f>'CL &amp; Data'!D645</f>
        <v>-19.864688999999998</v>
      </c>
      <c r="L16" s="6">
        <f>'CL &amp; Data'!L228/1000000000</f>
        <v>1.30935</v>
      </c>
      <c r="M16" s="8"/>
      <c r="N16" s="96">
        <f>'CL &amp; Data'!M228</f>
        <v>-8.7575569000000009</v>
      </c>
      <c r="O16" s="13">
        <f t="shared" si="2"/>
        <v>-0.17112440000000007</v>
      </c>
      <c r="P16" s="6">
        <f>'CL &amp; Data'!N228</f>
        <v>-7.1635790000000004</v>
      </c>
      <c r="Q16" s="8"/>
      <c r="R16" s="96">
        <f>'CL &amp; Data'!M645</f>
        <v>-9.1242762000000006</v>
      </c>
      <c r="S16" s="13">
        <f t="shared" si="3"/>
        <v>-5.7655399999999801E-2</v>
      </c>
      <c r="T16" s="96">
        <f>'CL &amp; Data'!N645</f>
        <v>-21.889728999999999</v>
      </c>
      <c r="U16" s="8"/>
      <c r="V16" s="96">
        <f>'CL &amp; Data'!B645/1000000000</f>
        <v>1.30935</v>
      </c>
    </row>
    <row r="17" spans="2:22" x14ac:dyDescent="0.25">
      <c r="B17" s="6">
        <f>'CL &amp; Data'!B229/1000000000</f>
        <v>1.4093</v>
      </c>
      <c r="C17" s="8"/>
      <c r="D17" s="6">
        <f>'CL &amp; Data'!C229</f>
        <v>-5.654922</v>
      </c>
      <c r="E17" s="13">
        <f t="shared" si="0"/>
        <v>-3.1650499999999582E-2</v>
      </c>
      <c r="F17" s="6">
        <f>'CL &amp; Data'!D229</f>
        <v>-9.767436</v>
      </c>
      <c r="G17" s="8"/>
      <c r="H17" s="96">
        <f>'CL &amp; Data'!C646</f>
        <v>-8.0189018000000001</v>
      </c>
      <c r="I17" s="13">
        <f t="shared" si="1"/>
        <v>-4.191009999999995E-2</v>
      </c>
      <c r="J17" s="96">
        <f>'CL &amp; Data'!D646</f>
        <v>-19.871901999999999</v>
      </c>
      <c r="L17" s="6">
        <f>'CL &amp; Data'!L229/1000000000</f>
        <v>1.4093</v>
      </c>
      <c r="M17" s="8"/>
      <c r="N17" s="96">
        <f>'CL &amp; Data'!M229</f>
        <v>-8.7438116000000008</v>
      </c>
      <c r="O17" s="13">
        <f t="shared" si="2"/>
        <v>-0.15737909999999999</v>
      </c>
      <c r="P17" s="6">
        <f>'CL &amp; Data'!N229</f>
        <v>-7.2518640000000003</v>
      </c>
      <c r="Q17" s="8"/>
      <c r="R17" s="96">
        <f>'CL &amp; Data'!M646</f>
        <v>-9.1474924000000009</v>
      </c>
      <c r="S17" s="13">
        <f t="shared" si="3"/>
        <v>-8.0871600000000043E-2</v>
      </c>
      <c r="T17" s="96">
        <f>'CL &amp; Data'!N646</f>
        <v>-21.487841</v>
      </c>
      <c r="U17" s="8"/>
      <c r="V17" s="96">
        <f>'CL &amp; Data'!B646/1000000000</f>
        <v>1.4093</v>
      </c>
    </row>
    <row r="18" spans="2:22" x14ac:dyDescent="0.25">
      <c r="B18" s="6">
        <f>'CL &amp; Data'!B230/1000000000</f>
        <v>1.50925</v>
      </c>
      <c r="C18" s="8"/>
      <c r="D18" s="6">
        <f>'CL &amp; Data'!C230</f>
        <v>-5.6418099000000002</v>
      </c>
      <c r="E18" s="13">
        <f t="shared" si="0"/>
        <v>-1.8538399999999733E-2</v>
      </c>
      <c r="F18" s="6">
        <f>'CL &amp; Data'!D230</f>
        <v>-9.7388124000000005</v>
      </c>
      <c r="G18" s="8"/>
      <c r="H18" s="96">
        <f>'CL &amp; Data'!C647</f>
        <v>-7.9944009999999999</v>
      </c>
      <c r="I18" s="13">
        <f t="shared" si="1"/>
        <v>-1.7409299999999739E-2</v>
      </c>
      <c r="J18" s="96">
        <f>'CL &amp; Data'!D647</f>
        <v>-20.070049000000001</v>
      </c>
      <c r="L18" s="6">
        <f>'CL &amp; Data'!L230/1000000000</f>
        <v>1.50925</v>
      </c>
      <c r="M18" s="8"/>
      <c r="N18" s="96">
        <f>'CL &amp; Data'!M230</f>
        <v>-8.7315979000000006</v>
      </c>
      <c r="O18" s="13">
        <f t="shared" si="2"/>
        <v>-0.14516539999999978</v>
      </c>
      <c r="P18" s="6">
        <f>'CL &amp; Data'!N230</f>
        <v>-7.3737788000000002</v>
      </c>
      <c r="Q18" s="8"/>
      <c r="R18" s="96">
        <f>'CL &amp; Data'!M647</f>
        <v>-9.1659184000000007</v>
      </c>
      <c r="S18" s="13">
        <f t="shared" si="3"/>
        <v>-9.9297599999999875E-2</v>
      </c>
      <c r="T18" s="96">
        <f>'CL &amp; Data'!N647</f>
        <v>-20.846626000000001</v>
      </c>
      <c r="U18" s="8"/>
      <c r="V18" s="96">
        <f>'CL &amp; Data'!B647/1000000000</f>
        <v>1.50925</v>
      </c>
    </row>
    <row r="19" spans="2:22" x14ac:dyDescent="0.25">
      <c r="B19" s="6">
        <f>'CL &amp; Data'!B231/1000000000</f>
        <v>1.6092</v>
      </c>
      <c r="C19" s="8"/>
      <c r="D19" s="6">
        <f>'CL &amp; Data'!C231</f>
        <v>-5.6274176000000002</v>
      </c>
      <c r="E19" s="13">
        <f t="shared" si="0"/>
        <v>-4.1460999999998194E-3</v>
      </c>
      <c r="F19" s="6">
        <f>'CL &amp; Data'!D231</f>
        <v>-9.7821341000000004</v>
      </c>
      <c r="G19" s="8"/>
      <c r="H19" s="96">
        <f>'CL &amp; Data'!C648</f>
        <v>-7.9835563</v>
      </c>
      <c r="I19" s="13">
        <f t="shared" si="1"/>
        <v>-6.5645999999999205E-3</v>
      </c>
      <c r="J19" s="96">
        <f>'CL &amp; Data'!D648</f>
        <v>-20.447620000000001</v>
      </c>
      <c r="L19" s="6">
        <f>'CL &amp; Data'!L231/1000000000</f>
        <v>1.6092</v>
      </c>
      <c r="M19" s="8"/>
      <c r="N19" s="96">
        <f>'CL &amp; Data'!M231</f>
        <v>-8.7287663999999996</v>
      </c>
      <c r="O19" s="13">
        <f t="shared" si="2"/>
        <v>-0.14233389999999879</v>
      </c>
      <c r="P19" s="6">
        <f>'CL &amp; Data'!N231</f>
        <v>-7.4894333</v>
      </c>
      <c r="Q19" s="8"/>
      <c r="R19" s="96">
        <f>'CL &amp; Data'!M648</f>
        <v>-9.1933775000000004</v>
      </c>
      <c r="S19" s="13">
        <f t="shared" si="3"/>
        <v>-0.12675669999999961</v>
      </c>
      <c r="T19" s="96">
        <f>'CL &amp; Data'!N648</f>
        <v>-20.586569000000001</v>
      </c>
      <c r="U19" s="8"/>
      <c r="V19" s="96">
        <f>'CL &amp; Data'!B648/1000000000</f>
        <v>1.6092</v>
      </c>
    </row>
    <row r="20" spans="2:22" x14ac:dyDescent="0.25">
      <c r="B20" s="6">
        <f>'CL &amp; Data'!B232/1000000000</f>
        <v>1.7091499999999999</v>
      </c>
      <c r="C20" s="8"/>
      <c r="D20" s="6">
        <f>'CL &amp; Data'!C232</f>
        <v>-5.6251658999999998</v>
      </c>
      <c r="E20" s="13">
        <f t="shared" si="0"/>
        <v>-1.8943999999994077E-3</v>
      </c>
      <c r="F20" s="6">
        <f>'CL &amp; Data'!D232</f>
        <v>-9.8359909000000005</v>
      </c>
      <c r="G20" s="8"/>
      <c r="H20" s="96">
        <f>'CL &amp; Data'!C649</f>
        <v>-7.9769917000000001</v>
      </c>
      <c r="I20" s="13">
        <f t="shared" si="1"/>
        <v>0</v>
      </c>
      <c r="J20" s="96">
        <f>'CL &amp; Data'!D649</f>
        <v>-20.663563</v>
      </c>
      <c r="L20" s="6">
        <f>'CL &amp; Data'!L232/1000000000</f>
        <v>1.7091499999999999</v>
      </c>
      <c r="M20" s="8"/>
      <c r="N20" s="96">
        <f>'CL &amp; Data'!M232</f>
        <v>-8.7493610000000004</v>
      </c>
      <c r="O20" s="13">
        <f t="shared" si="2"/>
        <v>-0.16292849999999959</v>
      </c>
      <c r="P20" s="6">
        <f>'CL &amp; Data'!N232</f>
        <v>-7.5641607999999998</v>
      </c>
      <c r="Q20" s="8"/>
      <c r="R20" s="96">
        <f>'CL &amp; Data'!M649</f>
        <v>-9.2259521000000007</v>
      </c>
      <c r="S20" s="13">
        <f t="shared" si="3"/>
        <v>-0.15933129999999984</v>
      </c>
      <c r="T20" s="96">
        <f>'CL &amp; Data'!N649</f>
        <v>-20.448643000000001</v>
      </c>
      <c r="U20" s="8"/>
      <c r="V20" s="96">
        <f>'CL &amp; Data'!B649/1000000000</f>
        <v>1.7091499999999999</v>
      </c>
    </row>
    <row r="21" spans="2:22" x14ac:dyDescent="0.25">
      <c r="B21" s="6">
        <f>'CL &amp; Data'!B233/1000000000</f>
        <v>1.8090999999999999</v>
      </c>
      <c r="C21" s="8"/>
      <c r="D21" s="6">
        <f>'CL &amp; Data'!C233</f>
        <v>-5.6232715000000004</v>
      </c>
      <c r="E21" s="13">
        <f t="shared" si="0"/>
        <v>0</v>
      </c>
      <c r="F21" s="6">
        <f>'CL &amp; Data'!D233</f>
        <v>-9.9641695000000006</v>
      </c>
      <c r="G21" s="8"/>
      <c r="H21" s="96">
        <f>'CL &amp; Data'!C650</f>
        <v>-7.9837398999999998</v>
      </c>
      <c r="I21" s="13">
        <f t="shared" si="1"/>
        <v>-6.7481999999996489E-3</v>
      </c>
      <c r="J21" s="96">
        <f>'CL &amp; Data'!D650</f>
        <v>-20.993130000000001</v>
      </c>
      <c r="L21" s="6">
        <f>'CL &amp; Data'!L233/1000000000</f>
        <v>1.8090999999999999</v>
      </c>
      <c r="M21" s="8"/>
      <c r="N21" s="96">
        <f>'CL &amp; Data'!M233</f>
        <v>-8.7775888000000002</v>
      </c>
      <c r="O21" s="13">
        <f t="shared" si="2"/>
        <v>-0.19115629999999939</v>
      </c>
      <c r="P21" s="6">
        <f>'CL &amp; Data'!N233</f>
        <v>-7.6545677000000003</v>
      </c>
      <c r="Q21" s="8"/>
      <c r="R21" s="96">
        <f>'CL &amp; Data'!M650</f>
        <v>-9.2637795999999994</v>
      </c>
      <c r="S21" s="13">
        <f t="shared" si="3"/>
        <v>-0.19715879999999864</v>
      </c>
      <c r="T21" s="96">
        <f>'CL &amp; Data'!N650</f>
        <v>-20.357852999999999</v>
      </c>
      <c r="U21" s="8"/>
      <c r="V21" s="96">
        <f>'CL &amp; Data'!B650/1000000000</f>
        <v>1.8090999999999999</v>
      </c>
    </row>
    <row r="22" spans="2:22" x14ac:dyDescent="0.25">
      <c r="B22" s="6">
        <f>'CL &amp; Data'!B234/1000000000</f>
        <v>1.9090499999999999</v>
      </c>
      <c r="C22" s="8"/>
      <c r="D22" s="6">
        <f>'CL &amp; Data'!C234</f>
        <v>-5.6435180000000003</v>
      </c>
      <c r="E22" s="13">
        <f t="shared" si="0"/>
        <v>-2.0246499999999834E-2</v>
      </c>
      <c r="F22" s="6">
        <f>'CL &amp; Data'!D234</f>
        <v>-10.026128999999999</v>
      </c>
      <c r="G22" s="8"/>
      <c r="H22" s="96">
        <f>'CL &amp; Data'!C651</f>
        <v>-7.9971347000000002</v>
      </c>
      <c r="I22" s="13">
        <f t="shared" si="1"/>
        <v>-2.0143000000000022E-2</v>
      </c>
      <c r="J22" s="96">
        <f>'CL &amp; Data'!D651</f>
        <v>-21.327116</v>
      </c>
      <c r="L22" s="6">
        <f>'CL &amp; Data'!L234/1000000000</f>
        <v>1.9090499999999999</v>
      </c>
      <c r="M22" s="8"/>
      <c r="N22" s="96">
        <f>'CL &amp; Data'!M234</f>
        <v>-8.8210601999999998</v>
      </c>
      <c r="O22" s="13">
        <f t="shared" si="2"/>
        <v>-0.234627699999999</v>
      </c>
      <c r="P22" s="6">
        <f>'CL &amp; Data'!N234</f>
        <v>-7.7340827000000001</v>
      </c>
      <c r="Q22" s="8"/>
      <c r="R22" s="96">
        <f>'CL &amp; Data'!M651</f>
        <v>-9.2987690000000001</v>
      </c>
      <c r="S22" s="13">
        <f t="shared" si="3"/>
        <v>-0.23214819999999925</v>
      </c>
      <c r="T22" s="96">
        <f>'CL &amp; Data'!N651</f>
        <v>-20.274754999999999</v>
      </c>
      <c r="U22" s="8"/>
      <c r="V22" s="96">
        <f>'CL &amp; Data'!B651/1000000000</f>
        <v>1.9090499999999999</v>
      </c>
    </row>
    <row r="23" spans="2:22" x14ac:dyDescent="0.25">
      <c r="B23" s="6">
        <f>'CL &amp; Data'!B235/1000000000</f>
        <v>2.0089999999999999</v>
      </c>
      <c r="C23" s="8"/>
      <c r="D23" s="6">
        <f>'CL &amp; Data'!C235</f>
        <v>-5.6621126999999998</v>
      </c>
      <c r="E23" s="13">
        <f t="shared" si="0"/>
        <v>-3.8841199999999354E-2</v>
      </c>
      <c r="F23" s="6">
        <f>'CL &amp; Data'!D235</f>
        <v>-10.214281</v>
      </c>
      <c r="G23" s="8"/>
      <c r="H23" s="96">
        <f>'CL &amp; Data'!C652</f>
        <v>-8.0163527000000006</v>
      </c>
      <c r="I23" s="13">
        <f t="shared" si="1"/>
        <v>-3.9361000000000423E-2</v>
      </c>
      <c r="J23" s="96">
        <f>'CL &amp; Data'!D652</f>
        <v>-21.405225999999999</v>
      </c>
      <c r="L23" s="6">
        <f>'CL &amp; Data'!L235/1000000000</f>
        <v>2.0089999999999999</v>
      </c>
      <c r="M23" s="8"/>
      <c r="N23" s="96">
        <f>'CL &amp; Data'!M235</f>
        <v>-8.8606443000000006</v>
      </c>
      <c r="O23" s="13">
        <f t="shared" si="2"/>
        <v>-0.27421179999999978</v>
      </c>
      <c r="P23" s="6">
        <f>'CL &amp; Data'!N235</f>
        <v>-7.8619003000000003</v>
      </c>
      <c r="Q23" s="8"/>
      <c r="R23" s="96">
        <f>'CL &amp; Data'!M652</f>
        <v>-9.3354578000000004</v>
      </c>
      <c r="S23" s="13">
        <f t="shared" si="3"/>
        <v>-0.26883699999999955</v>
      </c>
      <c r="T23" s="96">
        <f>'CL &amp; Data'!N652</f>
        <v>-20.370685999999999</v>
      </c>
      <c r="U23" s="8"/>
      <c r="V23" s="96">
        <f>'CL &amp; Data'!B652/1000000000</f>
        <v>2.0089999999999999</v>
      </c>
    </row>
    <row r="24" spans="2:22" x14ac:dyDescent="0.25">
      <c r="B24" s="6">
        <f>'CL &amp; Data'!B236/1000000000</f>
        <v>2.1089500000000001</v>
      </c>
      <c r="C24" s="8"/>
      <c r="D24" s="6">
        <f>'CL &amp; Data'!C236</f>
        <v>-5.7071896000000004</v>
      </c>
      <c r="E24" s="13">
        <f t="shared" si="0"/>
        <v>-8.3918099999999995E-2</v>
      </c>
      <c r="F24" s="6">
        <f>'CL &amp; Data'!D236</f>
        <v>-10.295289</v>
      </c>
      <c r="G24" s="8"/>
      <c r="H24" s="96">
        <f>'CL &amp; Data'!C653</f>
        <v>-8.0487680000000008</v>
      </c>
      <c r="I24" s="13">
        <f t="shared" si="1"/>
        <v>-7.1776300000000681E-2</v>
      </c>
      <c r="J24" s="96">
        <f>'CL &amp; Data'!D653</f>
        <v>-21.184759</v>
      </c>
      <c r="L24" s="6">
        <f>'CL &amp; Data'!L236/1000000000</f>
        <v>2.1089500000000001</v>
      </c>
      <c r="M24" s="8"/>
      <c r="N24" s="96">
        <f>'CL &amp; Data'!M236</f>
        <v>-8.9101057000000008</v>
      </c>
      <c r="O24" s="13">
        <f t="shared" si="2"/>
        <v>-0.32367319999999999</v>
      </c>
      <c r="P24" s="6">
        <f>'CL &amp; Data'!N236</f>
        <v>-7.9789070999999998</v>
      </c>
      <c r="Q24" s="8"/>
      <c r="R24" s="96">
        <f>'CL &amp; Data'!M653</f>
        <v>-9.3685416999999998</v>
      </c>
      <c r="S24" s="13">
        <f t="shared" si="3"/>
        <v>-0.30192089999999894</v>
      </c>
      <c r="T24" s="96">
        <f>'CL &amp; Data'!N653</f>
        <v>-20.689264000000001</v>
      </c>
      <c r="U24" s="8"/>
      <c r="V24" s="96">
        <f>'CL &amp; Data'!B653/1000000000</f>
        <v>2.1089500000000001</v>
      </c>
    </row>
    <row r="25" spans="2:22" x14ac:dyDescent="0.25">
      <c r="B25" s="6">
        <f>'CL &amp; Data'!B237/1000000000</f>
        <v>2.2088999999999999</v>
      </c>
      <c r="C25" s="8"/>
      <c r="D25" s="6">
        <f>'CL &amp; Data'!C237</f>
        <v>-5.7496972</v>
      </c>
      <c r="E25" s="13">
        <f t="shared" si="0"/>
        <v>-0.12642569999999953</v>
      </c>
      <c r="F25" s="6">
        <f>'CL &amp; Data'!D237</f>
        <v>-10.428296</v>
      </c>
      <c r="G25" s="8"/>
      <c r="H25" s="96">
        <f>'CL &amp; Data'!C654</f>
        <v>-8.0733967</v>
      </c>
      <c r="I25" s="13">
        <f t="shared" si="1"/>
        <v>-9.6404999999999852E-2</v>
      </c>
      <c r="J25" s="96">
        <f>'CL &amp; Data'!D654</f>
        <v>-21.018982000000001</v>
      </c>
      <c r="L25" s="6">
        <f>'CL &amp; Data'!L237/1000000000</f>
        <v>2.2088999999999999</v>
      </c>
      <c r="M25" s="8"/>
      <c r="N25" s="96">
        <f>'CL &amp; Data'!M237</f>
        <v>-8.9516497000000008</v>
      </c>
      <c r="O25" s="13">
        <f t="shared" si="2"/>
        <v>-0.36521720000000002</v>
      </c>
      <c r="P25" s="6">
        <f>'CL &amp; Data'!N237</f>
        <v>-8.1694964999999993</v>
      </c>
      <c r="Q25" s="8"/>
      <c r="R25" s="96">
        <f>'CL &amp; Data'!M654</f>
        <v>-9.4034928999999998</v>
      </c>
      <c r="S25" s="13">
        <f t="shared" si="3"/>
        <v>-0.33687209999999901</v>
      </c>
      <c r="T25" s="96">
        <f>'CL &amp; Data'!N654</f>
        <v>-20.8218</v>
      </c>
      <c r="U25" s="8"/>
      <c r="V25" s="96">
        <f>'CL &amp; Data'!B654/1000000000</f>
        <v>2.2088999999999999</v>
      </c>
    </row>
    <row r="26" spans="2:22" x14ac:dyDescent="0.25">
      <c r="B26" s="6">
        <f>'CL &amp; Data'!B238/1000000000</f>
        <v>2.3088500000000001</v>
      </c>
      <c r="C26" s="8"/>
      <c r="D26" s="6">
        <f>'CL &amp; Data'!C238</f>
        <v>-5.7932800999999996</v>
      </c>
      <c r="E26" s="13">
        <f t="shared" si="0"/>
        <v>-0.17000859999999918</v>
      </c>
      <c r="F26" s="6">
        <f>'CL &amp; Data'!D238</f>
        <v>-10.594702</v>
      </c>
      <c r="G26" s="8"/>
      <c r="H26" s="96">
        <f>'CL &amp; Data'!C655</f>
        <v>-8.0929356000000006</v>
      </c>
      <c r="I26" s="13">
        <f t="shared" si="1"/>
        <v>-0.11594390000000043</v>
      </c>
      <c r="J26" s="96">
        <f>'CL &amp; Data'!D655</f>
        <v>-20.761178999999998</v>
      </c>
      <c r="L26" s="6">
        <f>'CL &amp; Data'!L238/1000000000</f>
        <v>2.3088500000000001</v>
      </c>
      <c r="M26" s="8"/>
      <c r="N26" s="96">
        <f>'CL &amp; Data'!M238</f>
        <v>-9.0000753000000007</v>
      </c>
      <c r="O26" s="13">
        <f t="shared" si="2"/>
        <v>-0.41364279999999987</v>
      </c>
      <c r="P26" s="6">
        <f>'CL &amp; Data'!N238</f>
        <v>-8.3042107000000005</v>
      </c>
      <c r="Q26" s="8"/>
      <c r="R26" s="96">
        <f>'CL &amp; Data'!M655</f>
        <v>-9.4359818000000004</v>
      </c>
      <c r="S26" s="13">
        <f t="shared" si="3"/>
        <v>-0.36936099999999961</v>
      </c>
      <c r="T26" s="96">
        <f>'CL &amp; Data'!N655</f>
        <v>-20.846508</v>
      </c>
      <c r="U26" s="8"/>
      <c r="V26" s="96">
        <f>'CL &amp; Data'!B655/1000000000</f>
        <v>2.3088500000000001</v>
      </c>
    </row>
    <row r="27" spans="2:22" x14ac:dyDescent="0.25">
      <c r="B27" s="6">
        <f>'CL &amp; Data'!B239/1000000000</f>
        <v>2.4087999999999998</v>
      </c>
      <c r="C27" s="8"/>
      <c r="D27" s="6">
        <f>'CL &amp; Data'!C239</f>
        <v>-5.8187251</v>
      </c>
      <c r="E27" s="13">
        <f t="shared" si="0"/>
        <v>-0.19545359999999956</v>
      </c>
      <c r="F27" s="6">
        <f>'CL &amp; Data'!D239</f>
        <v>-10.856648</v>
      </c>
      <c r="G27" s="8"/>
      <c r="H27" s="96">
        <f>'CL &amp; Data'!C656</f>
        <v>-8.1104965</v>
      </c>
      <c r="I27" s="13">
        <f t="shared" si="1"/>
        <v>-0.13350479999999987</v>
      </c>
      <c r="J27" s="96">
        <f>'CL &amp; Data'!D656</f>
        <v>-21.18675</v>
      </c>
      <c r="L27" s="6">
        <f>'CL &amp; Data'!L239/1000000000</f>
        <v>2.4087999999999998</v>
      </c>
      <c r="M27" s="8"/>
      <c r="N27" s="96">
        <f>'CL &amp; Data'!M239</f>
        <v>-9.0376271999999993</v>
      </c>
      <c r="O27" s="13">
        <f t="shared" si="2"/>
        <v>-0.45119469999999851</v>
      </c>
      <c r="P27" s="6">
        <f>'CL &amp; Data'!N239</f>
        <v>-8.4585513999999993</v>
      </c>
      <c r="Q27" s="8"/>
      <c r="R27" s="96">
        <f>'CL &amp; Data'!M656</f>
        <v>-9.4718865999999995</v>
      </c>
      <c r="S27" s="13">
        <f t="shared" si="3"/>
        <v>-0.40526579999999868</v>
      </c>
      <c r="T27" s="96">
        <f>'CL &amp; Data'!N656</f>
        <v>-20.655021999999999</v>
      </c>
      <c r="U27" s="8"/>
      <c r="V27" s="96">
        <f>'CL &amp; Data'!B656/1000000000</f>
        <v>2.4087999999999998</v>
      </c>
    </row>
    <row r="28" spans="2:22" x14ac:dyDescent="0.25">
      <c r="B28" s="6">
        <f>'CL &amp; Data'!B240/1000000000</f>
        <v>2.50875</v>
      </c>
      <c r="C28" s="8"/>
      <c r="D28" s="6">
        <f>'CL &amp; Data'!C240</f>
        <v>-5.8627687000000002</v>
      </c>
      <c r="E28" s="13">
        <f t="shared" si="0"/>
        <v>-0.23949719999999974</v>
      </c>
      <c r="F28" s="6">
        <f>'CL &amp; Data'!D240</f>
        <v>-10.942553</v>
      </c>
      <c r="G28" s="8"/>
      <c r="H28" s="96">
        <f>'CL &amp; Data'!C657</f>
        <v>-8.1366806</v>
      </c>
      <c r="I28" s="13">
        <f t="shared" si="1"/>
        <v>-0.15968889999999991</v>
      </c>
      <c r="J28" s="96">
        <f>'CL &amp; Data'!D657</f>
        <v>-21.417185</v>
      </c>
      <c r="L28" s="6">
        <f>'CL &amp; Data'!L240/1000000000</f>
        <v>2.50875</v>
      </c>
      <c r="M28" s="8"/>
      <c r="N28" s="96">
        <f>'CL &amp; Data'!M240</f>
        <v>-9.0878277000000001</v>
      </c>
      <c r="O28" s="13">
        <f t="shared" si="2"/>
        <v>-0.50139519999999926</v>
      </c>
      <c r="P28" s="6">
        <f>'CL &amp; Data'!N240</f>
        <v>-8.6187143000000006</v>
      </c>
      <c r="Q28" s="8"/>
      <c r="R28" s="96">
        <f>'CL &amp; Data'!M657</f>
        <v>-9.5058413000000002</v>
      </c>
      <c r="S28" s="13">
        <f t="shared" si="3"/>
        <v>-0.43922049999999935</v>
      </c>
      <c r="T28" s="96">
        <f>'CL &amp; Data'!N657</f>
        <v>-20.849522</v>
      </c>
      <c r="U28" s="8"/>
      <c r="V28" s="96">
        <f>'CL &amp; Data'!B657/1000000000</f>
        <v>2.50875</v>
      </c>
    </row>
    <row r="29" spans="2:22" x14ac:dyDescent="0.25">
      <c r="B29" s="6">
        <f>'CL &amp; Data'!B241/1000000000</f>
        <v>2.6086999999999998</v>
      </c>
      <c r="C29" s="8"/>
      <c r="D29" s="6">
        <f>'CL &amp; Data'!C241</f>
        <v>-5.8820399999999999</v>
      </c>
      <c r="E29" s="13">
        <f t="shared" si="0"/>
        <v>-0.25876849999999951</v>
      </c>
      <c r="F29" s="6">
        <f>'CL &amp; Data'!D241</f>
        <v>-11.121869999999999</v>
      </c>
      <c r="G29" s="8"/>
      <c r="H29" s="96">
        <f>'CL &amp; Data'!C658</f>
        <v>-8.1596174000000001</v>
      </c>
      <c r="I29" s="13">
        <f t="shared" si="1"/>
        <v>-0.1826257</v>
      </c>
      <c r="J29" s="96">
        <f>'CL &amp; Data'!D658</f>
        <v>-21.633044999999999</v>
      </c>
      <c r="L29" s="6">
        <f>'CL &amp; Data'!L241/1000000000</f>
        <v>2.6086999999999998</v>
      </c>
      <c r="M29" s="8"/>
      <c r="N29" s="96">
        <f>'CL &amp; Data'!M241</f>
        <v>-9.1250771999999998</v>
      </c>
      <c r="O29" s="13">
        <f t="shared" si="2"/>
        <v>-0.53864469999999898</v>
      </c>
      <c r="P29" s="6">
        <f>'CL &amp; Data'!N241</f>
        <v>-8.7706403999999996</v>
      </c>
      <c r="Q29" s="8"/>
      <c r="R29" s="96">
        <f>'CL &amp; Data'!M658</f>
        <v>-9.5394535000000005</v>
      </c>
      <c r="S29" s="13">
        <f t="shared" si="3"/>
        <v>-0.47283269999999966</v>
      </c>
      <c r="T29" s="96">
        <f>'CL &amp; Data'!N658</f>
        <v>-20.841826999999999</v>
      </c>
      <c r="U29" s="8"/>
      <c r="V29" s="96">
        <f>'CL &amp; Data'!B658/1000000000</f>
        <v>2.6086999999999998</v>
      </c>
    </row>
    <row r="30" spans="2:22" x14ac:dyDescent="0.25">
      <c r="B30" s="6">
        <f>'CL &amp; Data'!B242/1000000000</f>
        <v>2.70865</v>
      </c>
      <c r="C30" s="8"/>
      <c r="D30" s="6">
        <f>'CL &amp; Data'!C242</f>
        <v>-5.9004215999999996</v>
      </c>
      <c r="E30" s="13">
        <f t="shared" si="0"/>
        <v>-0.27715009999999918</v>
      </c>
      <c r="F30" s="6">
        <f>'CL &amp; Data'!D242</f>
        <v>-11.300661</v>
      </c>
      <c r="G30" s="8"/>
      <c r="H30" s="96">
        <f>'CL &amp; Data'!C659</f>
        <v>-8.1898727000000004</v>
      </c>
      <c r="I30" s="13">
        <f t="shared" si="1"/>
        <v>-0.21288100000000032</v>
      </c>
      <c r="J30" s="96">
        <f>'CL &amp; Data'!D659</f>
        <v>-22.2348</v>
      </c>
      <c r="L30" s="6">
        <f>'CL &amp; Data'!L242/1000000000</f>
        <v>2.70865</v>
      </c>
      <c r="M30" s="8"/>
      <c r="N30" s="96">
        <f>'CL &amp; Data'!M242</f>
        <v>-9.1627320999999995</v>
      </c>
      <c r="O30" s="13">
        <f t="shared" si="2"/>
        <v>-0.57629959999999869</v>
      </c>
      <c r="P30" s="6">
        <f>'CL &amp; Data'!N242</f>
        <v>-8.8908690999999997</v>
      </c>
      <c r="Q30" s="8"/>
      <c r="R30" s="96">
        <f>'CL &amp; Data'!M659</f>
        <v>-9.5749607000000001</v>
      </c>
      <c r="S30" s="13">
        <f t="shared" si="3"/>
        <v>-0.50833989999999929</v>
      </c>
      <c r="T30" s="96">
        <f>'CL &amp; Data'!N659</f>
        <v>-21.024892999999999</v>
      </c>
      <c r="U30" s="8"/>
      <c r="V30" s="96">
        <f>'CL &amp; Data'!B659/1000000000</f>
        <v>2.70865</v>
      </c>
    </row>
    <row r="31" spans="2:22" x14ac:dyDescent="0.25">
      <c r="B31" s="6">
        <f>'CL &amp; Data'!B243/1000000000</f>
        <v>2.8086000000000002</v>
      </c>
      <c r="C31" s="8"/>
      <c r="D31" s="6">
        <f>'CL &amp; Data'!C243</f>
        <v>-5.8913979999999997</v>
      </c>
      <c r="E31" s="13">
        <f t="shared" si="0"/>
        <v>-0.26812649999999927</v>
      </c>
      <c r="F31" s="6">
        <f>'CL &amp; Data'!D243</f>
        <v>-11.569205999999999</v>
      </c>
      <c r="G31" s="8"/>
      <c r="H31" s="96">
        <f>'CL &amp; Data'!C660</f>
        <v>-8.2167396999999998</v>
      </c>
      <c r="I31" s="13">
        <f t="shared" si="1"/>
        <v>-0.23974799999999963</v>
      </c>
      <c r="J31" s="96">
        <f>'CL &amp; Data'!D660</f>
        <v>-22.594227</v>
      </c>
      <c r="L31" s="6">
        <f>'CL &amp; Data'!L243/1000000000</f>
        <v>2.8086000000000002</v>
      </c>
      <c r="M31" s="8"/>
      <c r="N31" s="96">
        <f>'CL &amp; Data'!M243</f>
        <v>-9.1860876000000005</v>
      </c>
      <c r="O31" s="13">
        <f t="shared" si="2"/>
        <v>-0.59965509999999966</v>
      </c>
      <c r="P31" s="6">
        <f>'CL &amp; Data'!N243</f>
        <v>-8.9142083999999997</v>
      </c>
      <c r="Q31" s="8"/>
      <c r="R31" s="96">
        <f>'CL &amp; Data'!M660</f>
        <v>-9.6065062999999995</v>
      </c>
      <c r="S31" s="13">
        <f t="shared" si="3"/>
        <v>-0.53988549999999869</v>
      </c>
      <c r="T31" s="96">
        <f>'CL &amp; Data'!N660</f>
        <v>-21.204750000000001</v>
      </c>
      <c r="U31" s="8"/>
      <c r="V31" s="96">
        <f>'CL &amp; Data'!B660/1000000000</f>
        <v>2.8086000000000002</v>
      </c>
    </row>
    <row r="32" spans="2:22" x14ac:dyDescent="0.25">
      <c r="B32" s="6">
        <f>'CL &amp; Data'!B244/1000000000</f>
        <v>2.90855</v>
      </c>
      <c r="C32" s="8"/>
      <c r="D32" s="6">
        <f>'CL &amp; Data'!C244</f>
        <v>-5.8903068999999997</v>
      </c>
      <c r="E32" s="13">
        <f t="shared" si="0"/>
        <v>-0.26703539999999926</v>
      </c>
      <c r="F32" s="6">
        <f>'CL &amp; Data'!D244</f>
        <v>-11.682757000000001</v>
      </c>
      <c r="G32" s="8"/>
      <c r="H32" s="96">
        <f>'CL &amp; Data'!C661</f>
        <v>-8.2622795</v>
      </c>
      <c r="I32" s="13">
        <f t="shared" si="1"/>
        <v>-0.28528779999999987</v>
      </c>
      <c r="J32" s="96">
        <f>'CL &amp; Data'!D661</f>
        <v>-23.315474999999999</v>
      </c>
      <c r="L32" s="6">
        <f>'CL &amp; Data'!L244/1000000000</f>
        <v>2.90855</v>
      </c>
      <c r="M32" s="8"/>
      <c r="N32" s="96">
        <f>'CL &amp; Data'!M244</f>
        <v>-9.2067861999999998</v>
      </c>
      <c r="O32" s="13">
        <f t="shared" si="2"/>
        <v>-0.62035369999999901</v>
      </c>
      <c r="P32" s="6">
        <f>'CL &amp; Data'!N244</f>
        <v>-8.8886041999999996</v>
      </c>
      <c r="Q32" s="8"/>
      <c r="R32" s="96">
        <f>'CL &amp; Data'!M661</f>
        <v>-9.6359539000000005</v>
      </c>
      <c r="S32" s="13">
        <f t="shared" si="3"/>
        <v>-0.5693330999999997</v>
      </c>
      <c r="T32" s="96">
        <f>'CL &amp; Data'!N661</f>
        <v>-21.725612999999999</v>
      </c>
      <c r="U32" s="8"/>
      <c r="V32" s="96">
        <f>'CL &amp; Data'!B661/1000000000</f>
        <v>2.90855</v>
      </c>
    </row>
    <row r="33" spans="2:22" x14ac:dyDescent="0.25">
      <c r="B33" s="6">
        <f>'CL &amp; Data'!B245/1000000000</f>
        <v>3.0085000000000002</v>
      </c>
      <c r="C33" s="8"/>
      <c r="D33" s="6">
        <f>'CL &amp; Data'!C245</f>
        <v>-5.8669070999999997</v>
      </c>
      <c r="E33" s="13">
        <f t="shared" si="0"/>
        <v>-0.24363559999999929</v>
      </c>
      <c r="F33" s="6">
        <f>'CL &amp; Data'!D245</f>
        <v>-11.765965</v>
      </c>
      <c r="G33" s="8"/>
      <c r="H33" s="96">
        <f>'CL &amp; Data'!C662</f>
        <v>-8.3088932</v>
      </c>
      <c r="I33" s="13">
        <f t="shared" si="1"/>
        <v>-0.33190149999999985</v>
      </c>
      <c r="J33" s="96">
        <f>'CL &amp; Data'!D662</f>
        <v>-23.153475</v>
      </c>
      <c r="L33" s="6">
        <f>'CL &amp; Data'!L245/1000000000</f>
        <v>3.0085000000000002</v>
      </c>
      <c r="M33" s="8"/>
      <c r="N33" s="96">
        <f>'CL &amp; Data'!M245</f>
        <v>-9.2136172999999992</v>
      </c>
      <c r="O33" s="13">
        <f t="shared" si="2"/>
        <v>-0.62718479999999843</v>
      </c>
      <c r="P33" s="6">
        <f>'CL &amp; Data'!N245</f>
        <v>-8.8461932999999995</v>
      </c>
      <c r="Q33" s="8"/>
      <c r="R33" s="96">
        <f>'CL &amp; Data'!M662</f>
        <v>-9.6528834999999997</v>
      </c>
      <c r="S33" s="13">
        <f t="shared" si="3"/>
        <v>-0.58626269999999892</v>
      </c>
      <c r="T33" s="96">
        <f>'CL &amp; Data'!N662</f>
        <v>-22.547474000000001</v>
      </c>
      <c r="U33" s="8"/>
      <c r="V33" s="96">
        <f>'CL &amp; Data'!B662/1000000000</f>
        <v>3.0085000000000002</v>
      </c>
    </row>
    <row r="34" spans="2:22" x14ac:dyDescent="0.25">
      <c r="B34" s="6">
        <f>'CL &amp; Data'!B246/1000000000</f>
        <v>3.1084499999999999</v>
      </c>
      <c r="C34" s="8"/>
      <c r="D34" s="6">
        <f>'CL &amp; Data'!C246</f>
        <v>-5.8593472999999996</v>
      </c>
      <c r="E34" s="13">
        <f t="shared" si="0"/>
        <v>-0.23607579999999917</v>
      </c>
      <c r="F34" s="6">
        <f>'CL &amp; Data'!D246</f>
        <v>-11.724577</v>
      </c>
      <c r="G34" s="8"/>
      <c r="H34" s="96">
        <f>'CL &amp; Data'!C663</f>
        <v>-8.3432589000000004</v>
      </c>
      <c r="I34" s="13">
        <f t="shared" si="1"/>
        <v>-0.36626720000000024</v>
      </c>
      <c r="J34" s="96">
        <f>'CL &amp; Data'!D663</f>
        <v>-22.913376</v>
      </c>
      <c r="L34" s="6">
        <f>'CL &amp; Data'!L246/1000000000</f>
        <v>3.1084499999999999</v>
      </c>
      <c r="M34" s="8"/>
      <c r="N34" s="96">
        <f>'CL &amp; Data'!M246</f>
        <v>-9.2028990000000004</v>
      </c>
      <c r="O34" s="13">
        <f t="shared" si="2"/>
        <v>-0.61646649999999958</v>
      </c>
      <c r="P34" s="6">
        <f>'CL &amp; Data'!N246</f>
        <v>-8.8283749</v>
      </c>
      <c r="Q34" s="8"/>
      <c r="R34" s="96">
        <f>'CL &amp; Data'!M663</f>
        <v>-9.6673259999999992</v>
      </c>
      <c r="S34" s="13">
        <f t="shared" si="3"/>
        <v>-0.60070519999999838</v>
      </c>
      <c r="T34" s="96">
        <f>'CL &amp; Data'!N663</f>
        <v>-23.177364000000001</v>
      </c>
      <c r="U34" s="8"/>
      <c r="V34" s="96">
        <f>'CL &amp; Data'!B663/1000000000</f>
        <v>3.1084499999999999</v>
      </c>
    </row>
    <row r="35" spans="2:22" x14ac:dyDescent="0.25">
      <c r="B35" s="6">
        <f>'CL &amp; Data'!B247/1000000000</f>
        <v>3.2084000000000001</v>
      </c>
      <c r="C35" s="8"/>
      <c r="D35" s="6">
        <f>'CL &amp; Data'!C247</f>
        <v>-5.8297625000000002</v>
      </c>
      <c r="E35" s="13">
        <f t="shared" si="0"/>
        <v>-0.20649099999999976</v>
      </c>
      <c r="F35" s="6">
        <f>'CL &amp; Data'!D247</f>
        <v>-11.801326</v>
      </c>
      <c r="G35" s="8"/>
      <c r="H35" s="96">
        <f>'CL &amp; Data'!C664</f>
        <v>-8.3710938000000006</v>
      </c>
      <c r="I35" s="13">
        <f t="shared" si="1"/>
        <v>-0.39410210000000045</v>
      </c>
      <c r="J35" s="96">
        <f>'CL &amp; Data'!D664</f>
        <v>-22.468592000000001</v>
      </c>
      <c r="L35" s="6">
        <f>'CL &amp; Data'!L247/1000000000</f>
        <v>3.2084000000000001</v>
      </c>
      <c r="M35" s="8"/>
      <c r="N35" s="96">
        <f>'CL &amp; Data'!M247</f>
        <v>-9.1935835000000008</v>
      </c>
      <c r="O35" s="13">
        <f t="shared" si="2"/>
        <v>-0.607151</v>
      </c>
      <c r="P35" s="6">
        <f>'CL &amp; Data'!N247</f>
        <v>-8.7087383000000003</v>
      </c>
      <c r="Q35" s="8"/>
      <c r="R35" s="96">
        <f>'CL &amp; Data'!M664</f>
        <v>-9.6724490999999997</v>
      </c>
      <c r="S35" s="13">
        <f t="shared" si="3"/>
        <v>-0.60582829999999888</v>
      </c>
      <c r="T35" s="96">
        <f>'CL &amp; Data'!N664</f>
        <v>-23.673407000000001</v>
      </c>
      <c r="U35" s="8"/>
      <c r="V35" s="96">
        <f>'CL &amp; Data'!B664/1000000000</f>
        <v>3.2084000000000001</v>
      </c>
    </row>
    <row r="36" spans="2:22" x14ac:dyDescent="0.25">
      <c r="B36" s="6">
        <f>'CL &amp; Data'!B248/1000000000</f>
        <v>3.3083499999999999</v>
      </c>
      <c r="C36" s="8"/>
      <c r="D36" s="6">
        <f>'CL &amp; Data'!C248</f>
        <v>-5.8106989999999996</v>
      </c>
      <c r="E36" s="13">
        <f t="shared" si="0"/>
        <v>-0.18742749999999919</v>
      </c>
      <c r="F36" s="6">
        <f>'CL &amp; Data'!D248</f>
        <v>-11.635282999999999</v>
      </c>
      <c r="G36" s="8"/>
      <c r="H36" s="96">
        <f>'CL &amp; Data'!C665</f>
        <v>-8.3906592999999994</v>
      </c>
      <c r="I36" s="13">
        <f t="shared" si="1"/>
        <v>-0.41366759999999925</v>
      </c>
      <c r="J36" s="96">
        <f>'CL &amp; Data'!D665</f>
        <v>-22.127642000000002</v>
      </c>
      <c r="L36" s="6">
        <f>'CL &amp; Data'!L248/1000000000</f>
        <v>3.3083499999999999</v>
      </c>
      <c r="M36" s="8"/>
      <c r="N36" s="96">
        <f>'CL &amp; Data'!M248</f>
        <v>-9.1599579000000002</v>
      </c>
      <c r="O36" s="13">
        <f t="shared" si="2"/>
        <v>-0.57352539999999941</v>
      </c>
      <c r="P36" s="6">
        <f>'CL &amp; Data'!N248</f>
        <v>-8.5530671999999992</v>
      </c>
      <c r="Q36" s="8"/>
      <c r="R36" s="96">
        <f>'CL &amp; Data'!M665</f>
        <v>-9.6756401000000007</v>
      </c>
      <c r="S36" s="13">
        <f t="shared" si="3"/>
        <v>-0.60901929999999993</v>
      </c>
      <c r="T36" s="96">
        <f>'CL &amp; Data'!N665</f>
        <v>-24.061878</v>
      </c>
      <c r="U36" s="8"/>
      <c r="V36" s="96">
        <f>'CL &amp; Data'!B665/1000000000</f>
        <v>3.3083499999999999</v>
      </c>
    </row>
    <row r="37" spans="2:22" x14ac:dyDescent="0.25">
      <c r="B37" s="6">
        <f>'CL &amp; Data'!B249/1000000000</f>
        <v>3.4083000000000001</v>
      </c>
      <c r="C37" s="8"/>
      <c r="D37" s="6">
        <f>'CL &amp; Data'!C249</f>
        <v>-5.8069395999999998</v>
      </c>
      <c r="E37" s="13">
        <f t="shared" si="0"/>
        <v>-0.18366809999999933</v>
      </c>
      <c r="F37" s="6">
        <f>'CL &amp; Data'!D249</f>
        <v>-11.518062</v>
      </c>
      <c r="G37" s="8"/>
      <c r="H37" s="96">
        <f>'CL &amp; Data'!C666</f>
        <v>-8.4051980999999998</v>
      </c>
      <c r="I37" s="13">
        <f t="shared" si="1"/>
        <v>-0.42820639999999965</v>
      </c>
      <c r="J37" s="96">
        <f>'CL &amp; Data'!D666</f>
        <v>-21.676638000000001</v>
      </c>
      <c r="L37" s="6">
        <f>'CL &amp; Data'!L249/1000000000</f>
        <v>3.4083000000000001</v>
      </c>
      <c r="M37" s="8"/>
      <c r="N37" s="96">
        <f>'CL &amp; Data'!M249</f>
        <v>-9.1357718000000006</v>
      </c>
      <c r="O37" s="13">
        <f t="shared" si="2"/>
        <v>-0.54933929999999975</v>
      </c>
      <c r="P37" s="6">
        <f>'CL &amp; Data'!N249</f>
        <v>-8.4084330000000005</v>
      </c>
      <c r="Q37" s="8"/>
      <c r="R37" s="96">
        <f>'CL &amp; Data'!M666</f>
        <v>-9.6705588999999996</v>
      </c>
      <c r="S37" s="13">
        <f t="shared" si="3"/>
        <v>-0.60393809999999881</v>
      </c>
      <c r="T37" s="96">
        <f>'CL &amp; Data'!N666</f>
        <v>-24.430364999999998</v>
      </c>
      <c r="U37" s="8"/>
      <c r="V37" s="96">
        <f>'CL &amp; Data'!B666/1000000000</f>
        <v>3.4083000000000001</v>
      </c>
    </row>
    <row r="38" spans="2:22" x14ac:dyDescent="0.25">
      <c r="B38" s="6">
        <f>'CL &amp; Data'!B250/1000000000</f>
        <v>3.5082499999999999</v>
      </c>
      <c r="C38" s="8"/>
      <c r="D38" s="6">
        <f>'CL &amp; Data'!C250</f>
        <v>-5.8123274</v>
      </c>
      <c r="E38" s="13">
        <f t="shared" si="0"/>
        <v>-0.18905589999999961</v>
      </c>
      <c r="F38" s="6">
        <f>'CL &amp; Data'!D250</f>
        <v>-11.242629000000001</v>
      </c>
      <c r="G38" s="8"/>
      <c r="H38" s="96">
        <f>'CL &amp; Data'!C667</f>
        <v>-8.4058790000000005</v>
      </c>
      <c r="I38" s="13">
        <f t="shared" si="1"/>
        <v>-0.42888730000000042</v>
      </c>
      <c r="J38" s="96">
        <f>'CL &amp; Data'!D667</f>
        <v>-21.479841</v>
      </c>
      <c r="L38" s="6">
        <f>'CL &amp; Data'!L250/1000000000</f>
        <v>3.5082499999999999</v>
      </c>
      <c r="M38" s="8"/>
      <c r="N38" s="96">
        <f>'CL &amp; Data'!M250</f>
        <v>-9.1018361999999993</v>
      </c>
      <c r="O38" s="13">
        <f t="shared" si="2"/>
        <v>-0.51540369999999847</v>
      </c>
      <c r="P38" s="6">
        <f>'CL &amp; Data'!N250</f>
        <v>-8.2844180999999999</v>
      </c>
      <c r="Q38" s="8"/>
      <c r="R38" s="96">
        <f>'CL &amp; Data'!M667</f>
        <v>-9.6607512999999994</v>
      </c>
      <c r="S38" s="13">
        <f t="shared" si="3"/>
        <v>-0.59413049999999856</v>
      </c>
      <c r="T38" s="96">
        <f>'CL &amp; Data'!N667</f>
        <v>-24.451198999999999</v>
      </c>
      <c r="U38" s="8"/>
      <c r="V38" s="96">
        <f>'CL &amp; Data'!B667/1000000000</f>
        <v>3.5082499999999999</v>
      </c>
    </row>
    <row r="39" spans="2:22" x14ac:dyDescent="0.25">
      <c r="B39" s="6">
        <f>'CL &amp; Data'!B251/1000000000</f>
        <v>3.6082000000000001</v>
      </c>
      <c r="C39" s="8"/>
      <c r="D39" s="6">
        <f>'CL &amp; Data'!C251</f>
        <v>-5.7965751000000001</v>
      </c>
      <c r="E39" s="13">
        <f t="shared" si="0"/>
        <v>-0.17330359999999967</v>
      </c>
      <c r="F39" s="6">
        <f>'CL &amp; Data'!D251</f>
        <v>-11.046309000000001</v>
      </c>
      <c r="G39" s="8"/>
      <c r="H39" s="96">
        <f>'CL &amp; Data'!C668</f>
        <v>-8.3990735999999995</v>
      </c>
      <c r="I39" s="13">
        <f t="shared" si="1"/>
        <v>-0.42208189999999934</v>
      </c>
      <c r="J39" s="96">
        <f>'CL &amp; Data'!D668</f>
        <v>-20.869444000000001</v>
      </c>
      <c r="L39" s="6">
        <f>'CL &amp; Data'!L251/1000000000</f>
        <v>3.6082000000000001</v>
      </c>
      <c r="M39" s="8"/>
      <c r="N39" s="96">
        <f>'CL &amp; Data'!M251</f>
        <v>-9.0783529000000005</v>
      </c>
      <c r="O39" s="13">
        <f t="shared" si="2"/>
        <v>-0.4919203999999997</v>
      </c>
      <c r="P39" s="6">
        <f>'CL &amp; Data'!N251</f>
        <v>-8.0176648999999998</v>
      </c>
      <c r="Q39" s="8"/>
      <c r="R39" s="96">
        <f>'CL &amp; Data'!M668</f>
        <v>-9.6504078</v>
      </c>
      <c r="S39" s="13">
        <f t="shared" si="3"/>
        <v>-0.58378699999999917</v>
      </c>
      <c r="T39" s="96">
        <f>'CL &amp; Data'!N668</f>
        <v>-24.583791999999999</v>
      </c>
      <c r="U39" s="8"/>
      <c r="V39" s="96">
        <f>'CL &amp; Data'!B668/1000000000</f>
        <v>3.6082000000000001</v>
      </c>
    </row>
    <row r="40" spans="2:22" x14ac:dyDescent="0.25">
      <c r="B40" s="6">
        <f>'CL &amp; Data'!B252/1000000000</f>
        <v>3.7081499999999998</v>
      </c>
      <c r="C40" s="8"/>
      <c r="D40" s="6">
        <f>'CL &amp; Data'!C252</f>
        <v>-5.8166447000000003</v>
      </c>
      <c r="E40" s="13">
        <f t="shared" si="0"/>
        <v>-0.19337319999999991</v>
      </c>
      <c r="F40" s="6">
        <f>'CL &amp; Data'!D252</f>
        <v>-10.760852</v>
      </c>
      <c r="G40" s="8"/>
      <c r="H40" s="96">
        <f>'CL &amp; Data'!C669</f>
        <v>-8.3861855999999992</v>
      </c>
      <c r="I40" s="13">
        <f t="shared" si="1"/>
        <v>-0.40919389999999911</v>
      </c>
      <c r="J40" s="96">
        <f>'CL &amp; Data'!D669</f>
        <v>-20.761274</v>
      </c>
      <c r="L40" s="6">
        <f>'CL &amp; Data'!L252/1000000000</f>
        <v>3.7081499999999998</v>
      </c>
      <c r="M40" s="8"/>
      <c r="N40" s="96">
        <f>'CL &amp; Data'!M252</f>
        <v>-9.0800561999999996</v>
      </c>
      <c r="O40" s="13">
        <f t="shared" si="2"/>
        <v>-0.49362369999999878</v>
      </c>
      <c r="P40" s="6">
        <f>'CL &amp; Data'!N252</f>
        <v>-7.9180526999999996</v>
      </c>
      <c r="Q40" s="8"/>
      <c r="R40" s="96">
        <f>'CL &amp; Data'!M669</f>
        <v>-9.6387701000000003</v>
      </c>
      <c r="S40" s="13">
        <f t="shared" si="3"/>
        <v>-0.57214929999999953</v>
      </c>
      <c r="T40" s="96">
        <f>'CL &amp; Data'!N669</f>
        <v>-24.503948000000001</v>
      </c>
      <c r="U40" s="8"/>
      <c r="V40" s="96">
        <f>'CL &amp; Data'!B669/1000000000</f>
        <v>3.7081499999999998</v>
      </c>
    </row>
    <row r="41" spans="2:22" x14ac:dyDescent="0.25">
      <c r="B41" s="6">
        <f>'CL &amp; Data'!B253/1000000000</f>
        <v>3.8081</v>
      </c>
      <c r="C41" s="8"/>
      <c r="D41" s="6">
        <f>'CL &amp; Data'!C253</f>
        <v>-5.8282598999999999</v>
      </c>
      <c r="E41" s="13">
        <f t="shared" si="0"/>
        <v>-0.20498839999999952</v>
      </c>
      <c r="F41" s="6">
        <f>'CL &amp; Data'!D253</f>
        <v>-10.510434999999999</v>
      </c>
      <c r="G41" s="8"/>
      <c r="H41" s="96">
        <f>'CL &amp; Data'!C670</f>
        <v>-8.3833322999999993</v>
      </c>
      <c r="I41" s="13">
        <f t="shared" si="1"/>
        <v>-0.40634059999999916</v>
      </c>
      <c r="J41" s="96">
        <f>'CL &amp; Data'!D670</f>
        <v>-20.393034</v>
      </c>
      <c r="L41" s="6">
        <f>'CL &amp; Data'!L253/1000000000</f>
        <v>3.8081</v>
      </c>
      <c r="M41" s="8"/>
      <c r="N41" s="96">
        <f>'CL &amp; Data'!M253</f>
        <v>-9.1108960999999997</v>
      </c>
      <c r="O41" s="13">
        <f t="shared" si="2"/>
        <v>-0.52446359999999892</v>
      </c>
      <c r="P41" s="6">
        <f>'CL &amp; Data'!N253</f>
        <v>-7.8386573999999998</v>
      </c>
      <c r="Q41" s="8"/>
      <c r="R41" s="96">
        <f>'CL &amp; Data'!M670</f>
        <v>-9.6215028999999994</v>
      </c>
      <c r="S41" s="13">
        <f t="shared" si="3"/>
        <v>-0.5548820999999986</v>
      </c>
      <c r="T41" s="96">
        <f>'CL &amp; Data'!N670</f>
        <v>-24.689377</v>
      </c>
      <c r="U41" s="8"/>
      <c r="V41" s="96">
        <f>'CL &amp; Data'!B670/1000000000</f>
        <v>3.8081</v>
      </c>
    </row>
    <row r="42" spans="2:22" x14ac:dyDescent="0.25">
      <c r="B42" s="6">
        <f>'CL &amp; Data'!B254/1000000000</f>
        <v>3.9080499999999998</v>
      </c>
      <c r="C42" s="8"/>
      <c r="D42" s="6">
        <f>'CL &amp; Data'!C254</f>
        <v>-5.8497667</v>
      </c>
      <c r="E42" s="13">
        <f t="shared" si="0"/>
        <v>-0.22649519999999956</v>
      </c>
      <c r="F42" s="6">
        <f>'CL &amp; Data'!D254</f>
        <v>-10.131046</v>
      </c>
      <c r="G42" s="8"/>
      <c r="H42" s="96">
        <f>'CL &amp; Data'!C671</f>
        <v>-8.3859215000000003</v>
      </c>
      <c r="I42" s="13">
        <f t="shared" si="1"/>
        <v>-0.40892980000000012</v>
      </c>
      <c r="J42" s="96">
        <f>'CL &amp; Data'!D671</f>
        <v>-19.878107</v>
      </c>
      <c r="L42" s="6">
        <f>'CL &amp; Data'!L254/1000000000</f>
        <v>3.9080499999999998</v>
      </c>
      <c r="M42" s="8"/>
      <c r="N42" s="96">
        <f>'CL &amp; Data'!M254</f>
        <v>-9.1309346999999992</v>
      </c>
      <c r="O42" s="13">
        <f t="shared" si="2"/>
        <v>-0.54450219999999838</v>
      </c>
      <c r="P42" s="6">
        <f>'CL &amp; Data'!N254</f>
        <v>-7.8061718999999998</v>
      </c>
      <c r="Q42" s="8"/>
      <c r="R42" s="96">
        <f>'CL &amp; Data'!M671</f>
        <v>-9.5988588000000004</v>
      </c>
      <c r="S42" s="13">
        <f t="shared" si="3"/>
        <v>-0.53223799999999954</v>
      </c>
      <c r="T42" s="96">
        <f>'CL &amp; Data'!N671</f>
        <v>-25.091656</v>
      </c>
      <c r="U42" s="8"/>
      <c r="V42" s="96">
        <f>'CL &amp; Data'!B671/1000000000</f>
        <v>3.9080499999999998</v>
      </c>
    </row>
    <row r="43" spans="2:22" x14ac:dyDescent="0.25">
      <c r="B43" s="6">
        <f>'CL &amp; Data'!B255/1000000000</f>
        <v>4.008</v>
      </c>
      <c r="C43" s="8"/>
      <c r="D43" s="6">
        <f>'CL &amp; Data'!C255</f>
        <v>-5.8721128</v>
      </c>
      <c r="E43" s="13">
        <f t="shared" si="0"/>
        <v>-0.2488412999999996</v>
      </c>
      <c r="F43" s="6">
        <f>'CL &amp; Data'!D255</f>
        <v>-9.9429835999999998</v>
      </c>
      <c r="G43" s="8"/>
      <c r="H43" s="96">
        <f>'CL &amp; Data'!C672</f>
        <v>-8.3958463999999999</v>
      </c>
      <c r="I43" s="13">
        <f t="shared" si="1"/>
        <v>-0.4188546999999998</v>
      </c>
      <c r="J43" s="96">
        <f>'CL &amp; Data'!D672</f>
        <v>-19.476445999999999</v>
      </c>
      <c r="L43" s="6">
        <f>'CL &amp; Data'!L255/1000000000</f>
        <v>4.008</v>
      </c>
      <c r="M43" s="8"/>
      <c r="N43" s="96">
        <f>'CL &amp; Data'!M255</f>
        <v>-9.1709700000000005</v>
      </c>
      <c r="O43" s="13">
        <f t="shared" si="2"/>
        <v>-0.58453749999999971</v>
      </c>
      <c r="P43" s="6">
        <f>'CL &amp; Data'!N255</f>
        <v>-7.7849503000000002</v>
      </c>
      <c r="Q43" s="8"/>
      <c r="R43" s="96">
        <f>'CL &amp; Data'!M672</f>
        <v>-9.5787744999999997</v>
      </c>
      <c r="S43" s="13">
        <f t="shared" si="3"/>
        <v>-0.51215369999999893</v>
      </c>
      <c r="T43" s="96">
        <f>'CL &amp; Data'!N672</f>
        <v>-25.436119000000001</v>
      </c>
      <c r="U43" s="8"/>
      <c r="V43" s="96">
        <f>'CL &amp; Data'!B672/1000000000</f>
        <v>4.008</v>
      </c>
    </row>
    <row r="44" spans="2:22" x14ac:dyDescent="0.25">
      <c r="B44" s="6">
        <f>'CL &amp; Data'!B256/1000000000</f>
        <v>4.1079499999999998</v>
      </c>
      <c r="C44" s="8"/>
      <c r="D44" s="6">
        <f>'CL &amp; Data'!C256</f>
        <v>-5.8952403000000002</v>
      </c>
      <c r="E44" s="13">
        <f t="shared" si="0"/>
        <v>-0.27196879999999979</v>
      </c>
      <c r="F44" s="6">
        <f>'CL &amp; Data'!D256</f>
        <v>-9.7983788999999994</v>
      </c>
      <c r="G44" s="8"/>
      <c r="H44" s="96">
        <f>'CL &amp; Data'!C673</f>
        <v>-8.4123754999999996</v>
      </c>
      <c r="I44" s="13">
        <f t="shared" si="1"/>
        <v>-0.43538379999999943</v>
      </c>
      <c r="J44" s="96">
        <f>'CL &amp; Data'!D673</f>
        <v>-18.909649000000002</v>
      </c>
      <c r="L44" s="6">
        <f>'CL &amp; Data'!L256/1000000000</f>
        <v>4.1079499999999998</v>
      </c>
      <c r="M44" s="8"/>
      <c r="N44" s="96">
        <f>'CL &amp; Data'!M256</f>
        <v>-9.2253398999999998</v>
      </c>
      <c r="O44" s="13">
        <f t="shared" si="2"/>
        <v>-0.63890739999999901</v>
      </c>
      <c r="P44" s="6">
        <f>'CL &amp; Data'!N256</f>
        <v>-7.8259620999999999</v>
      </c>
      <c r="Q44" s="8"/>
      <c r="R44" s="96">
        <f>'CL &amp; Data'!M673</f>
        <v>-9.5597352999999998</v>
      </c>
      <c r="S44" s="13">
        <f t="shared" si="3"/>
        <v>-0.49311449999999901</v>
      </c>
      <c r="T44" s="96">
        <f>'CL &amp; Data'!N673</f>
        <v>-25.663896999999999</v>
      </c>
      <c r="U44" s="8"/>
      <c r="V44" s="96">
        <f>'CL &amp; Data'!B673/1000000000</f>
        <v>4.1079499999999998</v>
      </c>
    </row>
    <row r="45" spans="2:22" x14ac:dyDescent="0.25">
      <c r="B45" s="6">
        <f>'CL &amp; Data'!B257/1000000000</f>
        <v>4.2079000000000004</v>
      </c>
      <c r="C45" s="8"/>
      <c r="D45" s="6">
        <f>'CL &amp; Data'!C257</f>
        <v>-5.9239816999999997</v>
      </c>
      <c r="E45" s="13">
        <f t="shared" si="0"/>
        <v>-0.30071019999999926</v>
      </c>
      <c r="F45" s="6">
        <f>'CL &amp; Data'!D257</f>
        <v>-9.7080736000000005</v>
      </c>
      <c r="G45" s="8"/>
      <c r="H45" s="96">
        <f>'CL &amp; Data'!C674</f>
        <v>-8.4393902000000001</v>
      </c>
      <c r="I45" s="13">
        <f t="shared" si="1"/>
        <v>-0.46239849999999993</v>
      </c>
      <c r="J45" s="96">
        <f>'CL &amp; Data'!D674</f>
        <v>-18.305954</v>
      </c>
      <c r="L45" s="6">
        <f>'CL &amp; Data'!L257/1000000000</f>
        <v>4.2079000000000004</v>
      </c>
      <c r="M45" s="8"/>
      <c r="N45" s="96">
        <f>'CL &amp; Data'!M257</f>
        <v>-9.2754268999999994</v>
      </c>
      <c r="O45" s="13">
        <f t="shared" si="2"/>
        <v>-0.68899439999999856</v>
      </c>
      <c r="P45" s="6">
        <f>'CL &amp; Data'!N257</f>
        <v>-7.8392501000000001</v>
      </c>
      <c r="Q45" s="8"/>
      <c r="R45" s="96">
        <f>'CL &amp; Data'!M674</f>
        <v>-9.5480164999999992</v>
      </c>
      <c r="S45" s="13">
        <f t="shared" si="3"/>
        <v>-0.48139569999999843</v>
      </c>
      <c r="T45" s="96">
        <f>'CL &amp; Data'!N674</f>
        <v>-25.910004000000001</v>
      </c>
      <c r="U45" s="8"/>
      <c r="V45" s="96">
        <f>'CL &amp; Data'!B674/1000000000</f>
        <v>4.2079000000000004</v>
      </c>
    </row>
    <row r="46" spans="2:22" x14ac:dyDescent="0.25">
      <c r="B46" s="6">
        <f>'CL &amp; Data'!B258/1000000000</f>
        <v>4.3078500000000002</v>
      </c>
      <c r="C46" s="8"/>
      <c r="D46" s="6">
        <f>'CL &amp; Data'!C258</f>
        <v>-5.9701833999999998</v>
      </c>
      <c r="E46" s="13">
        <f t="shared" si="0"/>
        <v>-0.34691189999999938</v>
      </c>
      <c r="F46" s="6">
        <f>'CL &amp; Data'!D258</f>
        <v>-9.5375347000000001</v>
      </c>
      <c r="G46" s="8"/>
      <c r="H46" s="96">
        <f>'CL &amp; Data'!C675</f>
        <v>-8.4734812000000002</v>
      </c>
      <c r="I46" s="13">
        <f t="shared" si="1"/>
        <v>-0.49648950000000003</v>
      </c>
      <c r="J46" s="96">
        <f>'CL &amp; Data'!D675</f>
        <v>-17.713398000000002</v>
      </c>
      <c r="L46" s="6">
        <f>'CL &amp; Data'!L258/1000000000</f>
        <v>4.3078500000000002</v>
      </c>
      <c r="M46" s="8"/>
      <c r="N46" s="96">
        <f>'CL &amp; Data'!M258</f>
        <v>-9.2987784999999992</v>
      </c>
      <c r="O46" s="13">
        <f t="shared" si="2"/>
        <v>-0.71234599999999837</v>
      </c>
      <c r="P46" s="6">
        <f>'CL &amp; Data'!N258</f>
        <v>-7.8387947000000002</v>
      </c>
      <c r="Q46" s="8"/>
      <c r="R46" s="96">
        <f>'CL &amp; Data'!M675</f>
        <v>-9.5387163000000008</v>
      </c>
      <c r="S46" s="13">
        <f t="shared" si="3"/>
        <v>-0.4720955</v>
      </c>
      <c r="T46" s="96">
        <f>'CL &amp; Data'!N675</f>
        <v>-25.792211999999999</v>
      </c>
      <c r="U46" s="8"/>
      <c r="V46" s="96">
        <f>'CL &amp; Data'!B675/1000000000</f>
        <v>4.3078500000000002</v>
      </c>
    </row>
    <row r="47" spans="2:22" x14ac:dyDescent="0.25">
      <c r="B47" s="6">
        <f>'CL &amp; Data'!B259/1000000000</f>
        <v>4.4077999999999999</v>
      </c>
      <c r="C47" s="8"/>
      <c r="D47" s="6">
        <f>'CL &amp; Data'!C259</f>
        <v>-6.0115141999999997</v>
      </c>
      <c r="E47" s="13">
        <f t="shared" si="0"/>
        <v>-0.38824269999999927</v>
      </c>
      <c r="F47" s="6">
        <f>'CL &amp; Data'!D259</f>
        <v>-9.3878336000000004</v>
      </c>
      <c r="G47" s="8"/>
      <c r="H47" s="96">
        <f>'CL &amp; Data'!C676</f>
        <v>-8.5105123999999996</v>
      </c>
      <c r="I47" s="13">
        <f t="shared" si="1"/>
        <v>-0.53352069999999951</v>
      </c>
      <c r="J47" s="96">
        <f>'CL &amp; Data'!D676</f>
        <v>-17.274626000000001</v>
      </c>
      <c r="L47" s="6">
        <f>'CL &amp; Data'!L259/1000000000</f>
        <v>4.4077999999999999</v>
      </c>
      <c r="M47" s="8"/>
      <c r="N47" s="96">
        <f>'CL &amp; Data'!M259</f>
        <v>-9.3312396999999994</v>
      </c>
      <c r="O47" s="13">
        <f t="shared" si="2"/>
        <v>-0.74480719999999856</v>
      </c>
      <c r="P47" s="6">
        <f>'CL &amp; Data'!N259</f>
        <v>-7.8583837000000001</v>
      </c>
      <c r="Q47" s="8"/>
      <c r="R47" s="96">
        <f>'CL &amp; Data'!M676</f>
        <v>-9.5450897000000001</v>
      </c>
      <c r="S47" s="13">
        <f t="shared" si="3"/>
        <v>-0.47846889999999931</v>
      </c>
      <c r="T47" s="96">
        <f>'CL &amp; Data'!N676</f>
        <v>-25.267970999999999</v>
      </c>
      <c r="U47" s="8"/>
      <c r="V47" s="96">
        <f>'CL &amp; Data'!B676/1000000000</f>
        <v>4.4077999999999999</v>
      </c>
    </row>
    <row r="48" spans="2:22" x14ac:dyDescent="0.25">
      <c r="B48" s="6">
        <f>'CL &amp; Data'!B260/1000000000</f>
        <v>4.5077499999999997</v>
      </c>
      <c r="C48" s="8"/>
      <c r="D48" s="6">
        <f>'CL &amp; Data'!C260</f>
        <v>-6.0504775000000004</v>
      </c>
      <c r="E48" s="13">
        <f t="shared" si="0"/>
        <v>-0.42720599999999997</v>
      </c>
      <c r="F48" s="6">
        <f>'CL &amp; Data'!D260</f>
        <v>-9.3860911999999992</v>
      </c>
      <c r="G48" s="8"/>
      <c r="H48" s="96">
        <f>'CL &amp; Data'!C677</f>
        <v>-8.5527382000000003</v>
      </c>
      <c r="I48" s="13">
        <f t="shared" si="1"/>
        <v>-0.57574650000000016</v>
      </c>
      <c r="J48" s="96">
        <f>'CL &amp; Data'!D677</f>
        <v>-16.918773999999999</v>
      </c>
      <c r="L48" s="6">
        <f>'CL &amp; Data'!L260/1000000000</f>
        <v>4.5077499999999997</v>
      </c>
      <c r="M48" s="8"/>
      <c r="N48" s="96">
        <f>'CL &amp; Data'!M260</f>
        <v>-9.3832778999999995</v>
      </c>
      <c r="O48" s="13">
        <f t="shared" si="2"/>
        <v>-0.7968453999999987</v>
      </c>
      <c r="P48" s="6">
        <f>'CL &amp; Data'!N260</f>
        <v>-7.9594544999999997</v>
      </c>
      <c r="Q48" s="8"/>
      <c r="R48" s="96">
        <f>'CL &amp; Data'!M677</f>
        <v>-9.5644550000000006</v>
      </c>
      <c r="S48" s="13">
        <f t="shared" si="3"/>
        <v>-0.49783419999999978</v>
      </c>
      <c r="T48" s="96">
        <f>'CL &amp; Data'!N677</f>
        <v>-24.581007</v>
      </c>
      <c r="U48" s="8"/>
      <c r="V48" s="96">
        <f>'CL &amp; Data'!B677/1000000000</f>
        <v>4.5077499999999997</v>
      </c>
    </row>
    <row r="49" spans="2:22" x14ac:dyDescent="0.25">
      <c r="B49" s="6">
        <f>'CL &amp; Data'!B261/1000000000</f>
        <v>4.6077000000000004</v>
      </c>
      <c r="C49" s="8"/>
      <c r="D49" s="6">
        <f>'CL &amp; Data'!C261</f>
        <v>-6.0914893000000001</v>
      </c>
      <c r="E49" s="13">
        <f t="shared" si="0"/>
        <v>-0.46821779999999968</v>
      </c>
      <c r="F49" s="6">
        <f>'CL &amp; Data'!D261</f>
        <v>-9.3696508000000005</v>
      </c>
      <c r="G49" s="8"/>
      <c r="H49" s="96">
        <f>'CL &amp; Data'!C678</f>
        <v>-8.5874261999999995</v>
      </c>
      <c r="I49" s="13">
        <f t="shared" si="1"/>
        <v>-0.61043449999999932</v>
      </c>
      <c r="J49" s="96">
        <f>'CL &amp; Data'!D678</f>
        <v>-16.821732999999998</v>
      </c>
      <c r="L49" s="6">
        <f>'CL &amp; Data'!L261/1000000000</f>
        <v>4.6077000000000004</v>
      </c>
      <c r="M49" s="8"/>
      <c r="N49" s="96">
        <f>'CL &amp; Data'!M261</f>
        <v>-9.4246234999999992</v>
      </c>
      <c r="O49" s="13">
        <f t="shared" si="2"/>
        <v>-0.83819099999999835</v>
      </c>
      <c r="P49" s="6">
        <f>'CL &amp; Data'!N261</f>
        <v>-8.0406256000000003</v>
      </c>
      <c r="Q49" s="8"/>
      <c r="R49" s="96">
        <f>'CL &amp; Data'!M678</f>
        <v>-9.6041269000000007</v>
      </c>
      <c r="S49" s="13">
        <f t="shared" si="3"/>
        <v>-0.53750609999999988</v>
      </c>
      <c r="T49" s="96">
        <f>'CL &amp; Data'!N678</f>
        <v>-23.459064000000001</v>
      </c>
      <c r="U49" s="8"/>
      <c r="V49" s="96">
        <f>'CL &amp; Data'!B678/1000000000</f>
        <v>4.6077000000000004</v>
      </c>
    </row>
    <row r="50" spans="2:22" x14ac:dyDescent="0.25">
      <c r="B50" s="6">
        <f>'CL &amp; Data'!B262/1000000000</f>
        <v>4.7076500000000001</v>
      </c>
      <c r="C50" s="8"/>
      <c r="D50" s="6">
        <f>'CL &amp; Data'!C262</f>
        <v>-6.1295314000000003</v>
      </c>
      <c r="E50" s="13">
        <f t="shared" si="0"/>
        <v>-0.50625989999999987</v>
      </c>
      <c r="F50" s="6">
        <f>'CL &amp; Data'!D262</f>
        <v>-9.3980312000000001</v>
      </c>
      <c r="G50" s="8"/>
      <c r="H50" s="96">
        <f>'CL &amp; Data'!C679</f>
        <v>-8.6229124000000006</v>
      </c>
      <c r="I50" s="13">
        <f t="shared" si="1"/>
        <v>-0.64592070000000046</v>
      </c>
      <c r="J50" s="96">
        <f>'CL &amp; Data'!D679</f>
        <v>-16.607676999999999</v>
      </c>
      <c r="L50" s="6">
        <f>'CL &amp; Data'!L262/1000000000</f>
        <v>4.7076500000000001</v>
      </c>
      <c r="M50" s="8"/>
      <c r="N50" s="96">
        <f>'CL &amp; Data'!M262</f>
        <v>-9.4766235000000005</v>
      </c>
      <c r="O50" s="13">
        <f t="shared" si="2"/>
        <v>-0.89019099999999973</v>
      </c>
      <c r="P50" s="6">
        <f>'CL &amp; Data'!N262</f>
        <v>-8.1697731000000005</v>
      </c>
      <c r="Q50" s="8"/>
      <c r="R50" s="96">
        <f>'CL &amp; Data'!M679</f>
        <v>-9.6507138999999995</v>
      </c>
      <c r="S50" s="13">
        <f t="shared" si="3"/>
        <v>-0.5840930999999987</v>
      </c>
      <c r="T50" s="96">
        <f>'CL &amp; Data'!N679</f>
        <v>-22.393166000000001</v>
      </c>
      <c r="U50" s="8"/>
      <c r="V50" s="96">
        <f>'CL &amp; Data'!B679/1000000000</f>
        <v>4.7076500000000001</v>
      </c>
    </row>
    <row r="51" spans="2:22" x14ac:dyDescent="0.25">
      <c r="B51" s="6">
        <f>'CL &amp; Data'!B263/1000000000</f>
        <v>4.8075999999999999</v>
      </c>
      <c r="C51" s="8"/>
      <c r="D51" s="6">
        <f>'CL &amp; Data'!C263</f>
        <v>-6.1573295999999997</v>
      </c>
      <c r="E51" s="13">
        <f t="shared" si="0"/>
        <v>-0.53405809999999931</v>
      </c>
      <c r="F51" s="6">
        <f>'CL &amp; Data'!D263</f>
        <v>-9.3859014999999992</v>
      </c>
      <c r="G51" s="8"/>
      <c r="H51" s="96">
        <f>'CL &amp; Data'!C680</f>
        <v>-8.6565656999999998</v>
      </c>
      <c r="I51" s="13">
        <f t="shared" si="1"/>
        <v>-0.67957399999999968</v>
      </c>
      <c r="J51" s="96">
        <f>'CL &amp; Data'!D680</f>
        <v>-16.370819000000001</v>
      </c>
      <c r="L51" s="6">
        <f>'CL &amp; Data'!L263/1000000000</f>
        <v>4.8075999999999999</v>
      </c>
      <c r="M51" s="8"/>
      <c r="N51" s="96">
        <f>'CL &amp; Data'!M263</f>
        <v>-9.5188960999999992</v>
      </c>
      <c r="O51" s="13">
        <f t="shared" si="2"/>
        <v>-0.93246359999999839</v>
      </c>
      <c r="P51" s="6">
        <f>'CL &amp; Data'!N263</f>
        <v>-8.2145653000000003</v>
      </c>
      <c r="Q51" s="8"/>
      <c r="R51" s="96">
        <f>'CL &amp; Data'!M680</f>
        <v>-9.6998338999999998</v>
      </c>
      <c r="S51" s="13">
        <f t="shared" si="3"/>
        <v>-0.63321309999999897</v>
      </c>
      <c r="T51" s="96">
        <f>'CL &amp; Data'!N680</f>
        <v>-21.229959000000001</v>
      </c>
      <c r="U51" s="8"/>
      <c r="V51" s="96">
        <f>'CL &amp; Data'!B680/1000000000</f>
        <v>4.8075999999999999</v>
      </c>
    </row>
    <row r="52" spans="2:22" x14ac:dyDescent="0.25">
      <c r="B52" s="6">
        <f>'CL &amp; Data'!B264/1000000000</f>
        <v>4.9075499999999996</v>
      </c>
      <c r="C52" s="8"/>
      <c r="D52" s="6">
        <f>'CL &amp; Data'!C264</f>
        <v>-6.1836658</v>
      </c>
      <c r="E52" s="13">
        <f t="shared" si="0"/>
        <v>-0.56039429999999957</v>
      </c>
      <c r="F52" s="6">
        <f>'CL &amp; Data'!D264</f>
        <v>-9.3912543999999993</v>
      </c>
      <c r="G52" s="8"/>
      <c r="H52" s="96">
        <f>'CL &amp; Data'!C681</f>
        <v>-8.6867046000000006</v>
      </c>
      <c r="I52" s="13">
        <f t="shared" si="1"/>
        <v>-0.70971290000000042</v>
      </c>
      <c r="J52" s="96">
        <f>'CL &amp; Data'!D681</f>
        <v>-16.222114999999999</v>
      </c>
      <c r="L52" s="6">
        <f>'CL &amp; Data'!L264/1000000000</f>
        <v>4.9075499999999996</v>
      </c>
      <c r="M52" s="8"/>
      <c r="N52" s="96">
        <f>'CL &amp; Data'!M264</f>
        <v>-9.5860108999999998</v>
      </c>
      <c r="O52" s="13">
        <f t="shared" si="2"/>
        <v>-0.99957839999999898</v>
      </c>
      <c r="P52" s="6">
        <f>'CL &amp; Data'!N264</f>
        <v>-8.3548708000000005</v>
      </c>
      <c r="Q52" s="8"/>
      <c r="R52" s="96">
        <f>'CL &amp; Data'!M681</f>
        <v>-9.7540379000000001</v>
      </c>
      <c r="S52" s="13">
        <f t="shared" si="3"/>
        <v>-0.68741709999999934</v>
      </c>
      <c r="T52" s="96">
        <f>'CL &amp; Data'!N681</f>
        <v>-20.104831999999998</v>
      </c>
      <c r="U52" s="8"/>
      <c r="V52" s="96">
        <f>'CL &amp; Data'!B681/1000000000</f>
        <v>4.9075499999999996</v>
      </c>
    </row>
    <row r="53" spans="2:22" x14ac:dyDescent="0.25">
      <c r="B53" s="6">
        <f>'CL &amp; Data'!B265/1000000000</f>
        <v>5.0075000000000003</v>
      </c>
      <c r="C53" s="8"/>
      <c r="D53" s="6">
        <f>'CL &amp; Data'!C265</f>
        <v>-6.2127632999999998</v>
      </c>
      <c r="E53" s="13">
        <f t="shared" si="0"/>
        <v>-0.58949179999999934</v>
      </c>
      <c r="F53" s="6">
        <f>'CL &amp; Data'!D265</f>
        <v>-9.4926557999999996</v>
      </c>
      <c r="G53" s="8"/>
      <c r="H53" s="96">
        <f>'CL &amp; Data'!C682</f>
        <v>-8.7082414999999997</v>
      </c>
      <c r="I53" s="13">
        <f t="shared" si="1"/>
        <v>-0.73124979999999962</v>
      </c>
      <c r="J53" s="96">
        <f>'CL &amp; Data'!D682</f>
        <v>-15.960032999999999</v>
      </c>
      <c r="L53" s="6">
        <f>'CL &amp; Data'!L265/1000000000</f>
        <v>5.0075000000000003</v>
      </c>
      <c r="M53" s="8"/>
      <c r="N53" s="96">
        <f>'CL &amp; Data'!M265</f>
        <v>-9.6708058999999995</v>
      </c>
      <c r="O53" s="13">
        <f t="shared" si="2"/>
        <v>-1.0843733999999987</v>
      </c>
      <c r="P53" s="6">
        <f>'CL &amp; Data'!N265</f>
        <v>-8.5970106000000008</v>
      </c>
      <c r="Q53" s="8"/>
      <c r="R53" s="96">
        <f>'CL &amp; Data'!M682</f>
        <v>-9.8098173000000006</v>
      </c>
      <c r="S53" s="13">
        <f t="shared" si="3"/>
        <v>-0.74319649999999982</v>
      </c>
      <c r="T53" s="96">
        <f>'CL &amp; Data'!N682</f>
        <v>-18.979631000000001</v>
      </c>
      <c r="U53" s="8"/>
      <c r="V53" s="96">
        <f>'CL &amp; Data'!B682/1000000000</f>
        <v>5.0075000000000003</v>
      </c>
    </row>
    <row r="54" spans="2:22" x14ac:dyDescent="0.25">
      <c r="B54" s="6">
        <f>'CL &amp; Data'!B266/1000000000</f>
        <v>5.10745</v>
      </c>
      <c r="D54" s="6">
        <f>'CL &amp; Data'!C266</f>
        <v>-6.2292733</v>
      </c>
      <c r="E54" s="13">
        <f t="shared" si="0"/>
        <v>-0.60600179999999959</v>
      </c>
      <c r="F54" s="6">
        <f>'CL &amp; Data'!D266</f>
        <v>-9.6221008000000001</v>
      </c>
      <c r="H54" s="96">
        <f>'CL &amp; Data'!C683</f>
        <v>-8.7304993</v>
      </c>
      <c r="I54" s="13">
        <f t="shared" si="1"/>
        <v>-0.75350759999999983</v>
      </c>
      <c r="J54" s="96">
        <f>'CL &amp; Data'!D683</f>
        <v>-15.676951000000001</v>
      </c>
      <c r="L54" s="6">
        <f>'CL &amp; Data'!L266/1000000000</f>
        <v>5.10745</v>
      </c>
      <c r="N54" s="96">
        <f>'CL &amp; Data'!M266</f>
        <v>-9.7309751999999996</v>
      </c>
      <c r="O54" s="13">
        <f t="shared" si="2"/>
        <v>-1.1445426999999988</v>
      </c>
      <c r="P54" s="6">
        <f>'CL &amp; Data'!N266</f>
        <v>-8.6975899000000005</v>
      </c>
      <c r="R54" s="96">
        <f>'CL &amp; Data'!M683</f>
        <v>-9.8610687000000006</v>
      </c>
      <c r="S54" s="13">
        <f t="shared" si="3"/>
        <v>-0.79444789999999976</v>
      </c>
      <c r="T54" s="96">
        <f>'CL &amp; Data'!N683</f>
        <v>-18.036950999999998</v>
      </c>
      <c r="V54" s="96">
        <f>'CL &amp; Data'!B683/1000000000</f>
        <v>5.10745</v>
      </c>
    </row>
    <row r="55" spans="2:22" x14ac:dyDescent="0.25">
      <c r="B55" s="6">
        <f>'CL &amp; Data'!B267/1000000000</f>
        <v>5.2073999999999998</v>
      </c>
      <c r="D55" s="6">
        <f>'CL &amp; Data'!C267</f>
        <v>-6.2485771000000003</v>
      </c>
      <c r="E55" s="13">
        <f t="shared" si="0"/>
        <v>-0.62530559999999991</v>
      </c>
      <c r="F55" s="6">
        <f>'CL &amp; Data'!D267</f>
        <v>-9.6035632999999994</v>
      </c>
      <c r="H55" s="96">
        <f>'CL &amp; Data'!C684</f>
        <v>-8.7462111</v>
      </c>
      <c r="I55" s="13">
        <f t="shared" si="1"/>
        <v>-0.76921939999999989</v>
      </c>
      <c r="J55" s="96">
        <f>'CL &amp; Data'!D684</f>
        <v>-15.213096999999999</v>
      </c>
      <c r="L55" s="6">
        <f>'CL &amp; Data'!L267/1000000000</f>
        <v>5.2073999999999998</v>
      </c>
      <c r="N55" s="96">
        <f>'CL &amp; Data'!M267</f>
        <v>-9.7646932999999994</v>
      </c>
      <c r="O55" s="13">
        <f t="shared" si="2"/>
        <v>-1.1782607999999986</v>
      </c>
      <c r="P55" s="6">
        <f>'CL &amp; Data'!N267</f>
        <v>-8.7382717000000003</v>
      </c>
      <c r="R55" s="96">
        <f>'CL &amp; Data'!M684</f>
        <v>-9.9066887000000001</v>
      </c>
      <c r="S55" s="13">
        <f t="shared" si="3"/>
        <v>-0.84006789999999931</v>
      </c>
      <c r="T55" s="96">
        <f>'CL &amp; Data'!N684</f>
        <v>-17.182333</v>
      </c>
      <c r="V55" s="96">
        <f>'CL &amp; Data'!B684/1000000000</f>
        <v>5.2073999999999998</v>
      </c>
    </row>
    <row r="56" spans="2:22" x14ac:dyDescent="0.25">
      <c r="B56" s="6">
        <f>'CL &amp; Data'!B268/1000000000</f>
        <v>5.3073499999999996</v>
      </c>
      <c r="D56" s="6">
        <f>'CL &amp; Data'!C268</f>
        <v>-6.2651658000000001</v>
      </c>
      <c r="E56" s="13">
        <f t="shared" si="0"/>
        <v>-0.6418942999999997</v>
      </c>
      <c r="F56" s="6">
        <f>'CL &amp; Data'!D268</f>
        <v>-9.6443615000000005</v>
      </c>
      <c r="H56" s="96">
        <f>'CL &amp; Data'!C685</f>
        <v>-8.7585192000000003</v>
      </c>
      <c r="I56" s="13">
        <f t="shared" si="1"/>
        <v>-0.78152750000000015</v>
      </c>
      <c r="J56" s="96">
        <f>'CL &amp; Data'!D685</f>
        <v>-14.811745</v>
      </c>
      <c r="L56" s="6">
        <f>'CL &amp; Data'!L268/1000000000</f>
        <v>5.3073499999999996</v>
      </c>
      <c r="N56" s="96">
        <f>'CL &amp; Data'!M268</f>
        <v>-9.7863206999999992</v>
      </c>
      <c r="O56" s="13">
        <f t="shared" si="2"/>
        <v>-1.1998881999999984</v>
      </c>
      <c r="P56" s="6">
        <f>'CL &amp; Data'!N268</f>
        <v>-8.7254123999999997</v>
      </c>
      <c r="R56" s="96">
        <f>'CL &amp; Data'!M685</f>
        <v>-9.9471597999999997</v>
      </c>
      <c r="S56" s="13">
        <f t="shared" si="3"/>
        <v>-0.88053899999999885</v>
      </c>
      <c r="T56" s="96">
        <f>'CL &amp; Data'!N685</f>
        <v>-16.251003000000001</v>
      </c>
      <c r="V56" s="96">
        <f>'CL &amp; Data'!B685/1000000000</f>
        <v>5.3073499999999996</v>
      </c>
    </row>
    <row r="57" spans="2:22" x14ac:dyDescent="0.25">
      <c r="B57" s="6">
        <f>'CL &amp; Data'!B269/1000000000</f>
        <v>5.4073000000000002</v>
      </c>
      <c r="D57" s="6">
        <f>'CL &amp; Data'!C269</f>
        <v>-6.2803415999999999</v>
      </c>
      <c r="E57" s="13">
        <f t="shared" si="0"/>
        <v>-0.65707009999999944</v>
      </c>
      <c r="F57" s="6">
        <f>'CL &amp; Data'!D269</f>
        <v>-9.5919342000000007</v>
      </c>
      <c r="H57" s="96">
        <f>'CL &amp; Data'!C686</f>
        <v>-8.7663431000000003</v>
      </c>
      <c r="I57" s="13">
        <f t="shared" si="1"/>
        <v>-0.78935140000000015</v>
      </c>
      <c r="J57" s="96">
        <f>'CL &amp; Data'!D686</f>
        <v>-14.388076</v>
      </c>
      <c r="L57" s="6">
        <f>'CL &amp; Data'!L269/1000000000</f>
        <v>5.4073000000000002</v>
      </c>
      <c r="N57" s="96">
        <f>'CL &amp; Data'!M269</f>
        <v>-9.8045883000000007</v>
      </c>
      <c r="O57" s="13">
        <f t="shared" si="2"/>
        <v>-1.2181557999999999</v>
      </c>
      <c r="P57" s="6">
        <f>'CL &amp; Data'!N269</f>
        <v>-8.7308091999999995</v>
      </c>
      <c r="R57" s="96">
        <f>'CL &amp; Data'!M686</f>
        <v>-9.9866981999999993</v>
      </c>
      <c r="S57" s="13">
        <f t="shared" si="3"/>
        <v>-0.92007739999999849</v>
      </c>
      <c r="T57" s="96">
        <f>'CL &amp; Data'!N686</f>
        <v>-15.435053</v>
      </c>
      <c r="V57" s="96">
        <f>'CL &amp; Data'!B686/1000000000</f>
        <v>5.4073000000000002</v>
      </c>
    </row>
    <row r="58" spans="2:22" x14ac:dyDescent="0.25">
      <c r="B58" s="6">
        <f>'CL &amp; Data'!B270/1000000000</f>
        <v>5.50725</v>
      </c>
      <c r="D58" s="6">
        <f>'CL &amp; Data'!C270</f>
        <v>-6.2863816999999997</v>
      </c>
      <c r="E58" s="13">
        <f t="shared" si="0"/>
        <v>-0.66311019999999932</v>
      </c>
      <c r="F58" s="6">
        <f>'CL &amp; Data'!D270</f>
        <v>-9.4654483999999997</v>
      </c>
      <c r="H58" s="96">
        <f>'CL &amp; Data'!C687</f>
        <v>-8.7719439999999995</v>
      </c>
      <c r="I58" s="13">
        <f t="shared" si="1"/>
        <v>-0.79495229999999939</v>
      </c>
      <c r="J58" s="96">
        <f>'CL &amp; Data'!D687</f>
        <v>-13.94092</v>
      </c>
      <c r="L58" s="6">
        <f>'CL &amp; Data'!L270/1000000000</f>
        <v>5.50725</v>
      </c>
      <c r="N58" s="96">
        <f>'CL &amp; Data'!M270</f>
        <v>-9.8095654999999997</v>
      </c>
      <c r="O58" s="13">
        <f t="shared" si="2"/>
        <v>-1.2231329999999989</v>
      </c>
      <c r="P58" s="6">
        <f>'CL &amp; Data'!N270</f>
        <v>-8.7036952999999997</v>
      </c>
      <c r="R58" s="96">
        <f>'CL &amp; Data'!M687</f>
        <v>-10.028898999999999</v>
      </c>
      <c r="S58" s="13">
        <f t="shared" si="3"/>
        <v>-0.96227819999999831</v>
      </c>
      <c r="T58" s="96">
        <f>'CL &amp; Data'!N687</f>
        <v>-14.607339</v>
      </c>
      <c r="V58" s="96">
        <f>'CL &amp; Data'!B687/1000000000</f>
        <v>5.50725</v>
      </c>
    </row>
    <row r="59" spans="2:22" x14ac:dyDescent="0.25">
      <c r="B59" s="6">
        <f>'CL &amp; Data'!B271/1000000000</f>
        <v>5.6071999999999997</v>
      </c>
      <c r="D59" s="6">
        <f>'CL &amp; Data'!C271</f>
        <v>-6.2793564999999996</v>
      </c>
      <c r="E59" s="13">
        <f t="shared" si="0"/>
        <v>-0.65608499999999914</v>
      </c>
      <c r="F59" s="6">
        <f>'CL &amp; Data'!D271</f>
        <v>-9.2871532000000006</v>
      </c>
      <c r="H59" s="96">
        <f>'CL &amp; Data'!C688</f>
        <v>-8.7727336999999999</v>
      </c>
      <c r="I59" s="13">
        <f t="shared" si="1"/>
        <v>-0.79574199999999973</v>
      </c>
      <c r="J59" s="96">
        <f>'CL &amp; Data'!D688</f>
        <v>-13.589062</v>
      </c>
      <c r="L59" s="6">
        <f>'CL &amp; Data'!L271/1000000000</f>
        <v>5.6071999999999997</v>
      </c>
      <c r="N59" s="96">
        <f>'CL &amp; Data'!M271</f>
        <v>-9.7952975999999996</v>
      </c>
      <c r="O59" s="13">
        <f t="shared" si="2"/>
        <v>-1.2088650999999988</v>
      </c>
      <c r="P59" s="6">
        <f>'CL &amp; Data'!N271</f>
        <v>-8.5967330999999998</v>
      </c>
      <c r="R59" s="96">
        <f>'CL &amp; Data'!M688</f>
        <v>-10.068697</v>
      </c>
      <c r="S59" s="13">
        <f t="shared" si="3"/>
        <v>-1.0020761999999994</v>
      </c>
      <c r="T59" s="96">
        <f>'CL &amp; Data'!N688</f>
        <v>-13.809735999999999</v>
      </c>
      <c r="V59" s="96">
        <f>'CL &amp; Data'!B688/1000000000</f>
        <v>5.6071999999999997</v>
      </c>
    </row>
    <row r="60" spans="2:22" x14ac:dyDescent="0.25">
      <c r="B60" s="6">
        <f>'CL &amp; Data'!B272/1000000000</f>
        <v>5.7071500000000004</v>
      </c>
      <c r="D60" s="6">
        <f>'CL &amp; Data'!C272</f>
        <v>-6.2641853999999997</v>
      </c>
      <c r="E60" s="13">
        <f t="shared" si="0"/>
        <v>-0.64091389999999926</v>
      </c>
      <c r="F60" s="6">
        <f>'CL &amp; Data'!D272</f>
        <v>-9.1973438000000005</v>
      </c>
      <c r="H60" s="96">
        <f>'CL &amp; Data'!C689</f>
        <v>-8.7833089999999991</v>
      </c>
      <c r="I60" s="13">
        <f t="shared" si="1"/>
        <v>-0.80631729999999902</v>
      </c>
      <c r="J60" s="96">
        <f>'CL &amp; Data'!D689</f>
        <v>-13.215590000000001</v>
      </c>
      <c r="L60" s="6">
        <f>'CL &amp; Data'!L272/1000000000</f>
        <v>5.7071500000000004</v>
      </c>
      <c r="N60" s="96">
        <f>'CL &amp; Data'!M272</f>
        <v>-9.7789040000000007</v>
      </c>
      <c r="O60" s="13">
        <f t="shared" si="2"/>
        <v>-1.1924714999999999</v>
      </c>
      <c r="P60" s="6">
        <f>'CL &amp; Data'!N272</f>
        <v>-8.4582604999999997</v>
      </c>
      <c r="R60" s="96">
        <f>'CL &amp; Data'!M689</f>
        <v>-10.105724</v>
      </c>
      <c r="S60" s="13">
        <f t="shared" si="3"/>
        <v>-1.0391031999999996</v>
      </c>
      <c r="T60" s="96">
        <f>'CL &amp; Data'!N689</f>
        <v>-13.094886000000001</v>
      </c>
      <c r="V60" s="96">
        <f>'CL &amp; Data'!B689/1000000000</f>
        <v>5.7071500000000004</v>
      </c>
    </row>
    <row r="61" spans="2:22" x14ac:dyDescent="0.25">
      <c r="B61" s="6">
        <f>'CL &amp; Data'!B273/1000000000</f>
        <v>5.8071000000000002</v>
      </c>
      <c r="D61" s="6">
        <f>'CL &amp; Data'!C273</f>
        <v>-6.2545270999999998</v>
      </c>
      <c r="E61" s="13">
        <f t="shared" si="0"/>
        <v>-0.63125559999999936</v>
      </c>
      <c r="F61" s="6">
        <f>'CL &amp; Data'!D273</f>
        <v>-9.1775646000000002</v>
      </c>
      <c r="H61" s="96">
        <f>'CL &amp; Data'!C690</f>
        <v>-8.7857161000000001</v>
      </c>
      <c r="I61" s="13">
        <f t="shared" si="1"/>
        <v>-0.80872440000000001</v>
      </c>
      <c r="J61" s="96">
        <f>'CL &amp; Data'!D690</f>
        <v>-12.940740999999999</v>
      </c>
      <c r="L61" s="6">
        <f>'CL &amp; Data'!L273/1000000000</f>
        <v>5.8071000000000002</v>
      </c>
      <c r="N61" s="96">
        <f>'CL &amp; Data'!M273</f>
        <v>-9.7599620999999992</v>
      </c>
      <c r="O61" s="13">
        <f t="shared" si="2"/>
        <v>-1.1735295999999984</v>
      </c>
      <c r="P61" s="6">
        <f>'CL &amp; Data'!N273</f>
        <v>-8.3262938999999996</v>
      </c>
      <c r="R61" s="96">
        <f>'CL &amp; Data'!M690</f>
        <v>-10.144081</v>
      </c>
      <c r="S61" s="13">
        <f t="shared" si="3"/>
        <v>-1.0774601999999991</v>
      </c>
      <c r="T61" s="96">
        <f>'CL &amp; Data'!N690</f>
        <v>-12.460213</v>
      </c>
      <c r="V61" s="96">
        <f>'CL &amp; Data'!B690/1000000000</f>
        <v>5.8071000000000002</v>
      </c>
    </row>
    <row r="62" spans="2:22" x14ac:dyDescent="0.25">
      <c r="B62" s="6">
        <f>'CL &amp; Data'!B274/1000000000</f>
        <v>5.9070499999999999</v>
      </c>
      <c r="D62" s="6">
        <f>'CL &amp; Data'!C274</f>
        <v>-6.2427539999999997</v>
      </c>
      <c r="E62" s="13">
        <f t="shared" si="0"/>
        <v>-0.61948249999999927</v>
      </c>
      <c r="F62" s="6">
        <f>'CL &amp; Data'!D274</f>
        <v>-9.0757151</v>
      </c>
      <c r="H62" s="96">
        <f>'CL &amp; Data'!C691</f>
        <v>-8.8017511000000006</v>
      </c>
      <c r="I62" s="13">
        <f t="shared" si="1"/>
        <v>-0.82475940000000048</v>
      </c>
      <c r="J62" s="96">
        <f>'CL &amp; Data'!D691</f>
        <v>-12.575295000000001</v>
      </c>
      <c r="L62" s="6">
        <f>'CL &amp; Data'!L274/1000000000</f>
        <v>5.9070499999999999</v>
      </c>
      <c r="N62" s="96">
        <f>'CL &amp; Data'!M274</f>
        <v>-9.7052431000000006</v>
      </c>
      <c r="O62" s="13">
        <f t="shared" si="2"/>
        <v>-1.1188105999999998</v>
      </c>
      <c r="P62" s="6">
        <f>'CL &amp; Data'!N274</f>
        <v>-8.1288766999999993</v>
      </c>
      <c r="R62" s="96">
        <f>'CL &amp; Data'!M691</f>
        <v>-10.173474000000001</v>
      </c>
      <c r="S62" s="13">
        <f t="shared" si="3"/>
        <v>-1.1068531999999998</v>
      </c>
      <c r="T62" s="96">
        <f>'CL &amp; Data'!N691</f>
        <v>-11.855959</v>
      </c>
      <c r="V62" s="96">
        <f>'CL &amp; Data'!B691/1000000000</f>
        <v>5.9070499999999999</v>
      </c>
    </row>
    <row r="63" spans="2:22" x14ac:dyDescent="0.25">
      <c r="B63" s="6">
        <f>'CL &amp; Data'!B275/1000000000</f>
        <v>6.0069999999999997</v>
      </c>
      <c r="D63" s="6">
        <f>'CL &amp; Data'!C275</f>
        <v>-6.2252007000000003</v>
      </c>
      <c r="E63" s="13">
        <f t="shared" si="0"/>
        <v>-0.60192919999999983</v>
      </c>
      <c r="F63" s="6">
        <f>'CL &amp; Data'!D275</f>
        <v>-8.9112015000000007</v>
      </c>
      <c r="H63" s="96">
        <f>'CL &amp; Data'!C692</f>
        <v>-8.8125906000000001</v>
      </c>
      <c r="I63" s="13">
        <f t="shared" si="1"/>
        <v>-0.83559889999999992</v>
      </c>
      <c r="J63" s="96">
        <f>'CL &amp; Data'!D692</f>
        <v>-12.255086</v>
      </c>
      <c r="L63" s="6">
        <f>'CL &amp; Data'!L275/1000000000</f>
        <v>6.0069999999999997</v>
      </c>
      <c r="N63" s="96">
        <f>'CL &amp; Data'!M275</f>
        <v>-9.6389008</v>
      </c>
      <c r="O63" s="13">
        <f t="shared" si="2"/>
        <v>-1.0524682999999992</v>
      </c>
      <c r="P63" s="6">
        <f>'CL &amp; Data'!N275</f>
        <v>-7.8871441000000004</v>
      </c>
      <c r="R63" s="96">
        <f>'CL &amp; Data'!M692</f>
        <v>-10.208276</v>
      </c>
      <c r="S63" s="13">
        <f t="shared" si="3"/>
        <v>-1.1416551999999989</v>
      </c>
      <c r="T63" s="96">
        <f>'CL &amp; Data'!N692</f>
        <v>-11.346515</v>
      </c>
      <c r="V63" s="96">
        <f>'CL &amp; Data'!B692/1000000000</f>
        <v>6.0069999999999997</v>
      </c>
    </row>
    <row r="64" spans="2:22" x14ac:dyDescent="0.25">
      <c r="B64" s="6">
        <f>'CL &amp; Data'!B276/1000000000</f>
        <v>6.1069500000000003</v>
      </c>
      <c r="D64" s="6">
        <f>'CL &amp; Data'!C276</f>
        <v>-6.2156352999999998</v>
      </c>
      <c r="E64" s="13">
        <f t="shared" si="0"/>
        <v>-0.59236379999999933</v>
      </c>
      <c r="F64" s="6">
        <f>'CL &amp; Data'!D276</f>
        <v>-8.8532227999999993</v>
      </c>
      <c r="H64" s="96">
        <f>'CL &amp; Data'!C693</f>
        <v>-8.8271952000000002</v>
      </c>
      <c r="I64" s="13">
        <f t="shared" si="1"/>
        <v>-0.85020350000000011</v>
      </c>
      <c r="J64" s="96">
        <f>'CL &amp; Data'!D693</f>
        <v>-11.957867999999999</v>
      </c>
      <c r="L64" s="6">
        <f>'CL &amp; Data'!L276/1000000000</f>
        <v>6.1069500000000003</v>
      </c>
      <c r="N64" s="96">
        <f>'CL &amp; Data'!M276</f>
        <v>-9.6030292999999993</v>
      </c>
      <c r="O64" s="13">
        <f t="shared" si="2"/>
        <v>-1.0165967999999985</v>
      </c>
      <c r="P64" s="6">
        <f>'CL &amp; Data'!N276</f>
        <v>-7.7637725</v>
      </c>
      <c r="R64" s="96">
        <f>'CL &amp; Data'!M693</f>
        <v>-10.234676</v>
      </c>
      <c r="S64" s="13">
        <f t="shared" si="3"/>
        <v>-1.1680551999999995</v>
      </c>
      <c r="T64" s="96">
        <f>'CL &amp; Data'!N693</f>
        <v>-10.872757999999999</v>
      </c>
      <c r="V64" s="96">
        <f>'CL &amp; Data'!B693/1000000000</f>
        <v>6.1069500000000003</v>
      </c>
    </row>
    <row r="65" spans="2:22" x14ac:dyDescent="0.25">
      <c r="B65" s="6">
        <f>'CL &amp; Data'!B277/1000000000</f>
        <v>6.2069000000000001</v>
      </c>
      <c r="D65" s="6">
        <f>'CL &amp; Data'!C277</f>
        <v>-6.2074056000000004</v>
      </c>
      <c r="E65" s="13">
        <f t="shared" si="0"/>
        <v>-0.58413409999999999</v>
      </c>
      <c r="F65" s="6">
        <f>'CL &amp; Data'!D277</f>
        <v>-8.8614244000000006</v>
      </c>
      <c r="H65" s="96">
        <f>'CL &amp; Data'!C694</f>
        <v>-8.8388834000000003</v>
      </c>
      <c r="I65" s="13">
        <f t="shared" si="1"/>
        <v>-0.86189170000000015</v>
      </c>
      <c r="J65" s="96">
        <f>'CL &amp; Data'!D694</f>
        <v>-11.756133</v>
      </c>
      <c r="L65" s="6">
        <f>'CL &amp; Data'!L277/1000000000</f>
        <v>6.2069000000000001</v>
      </c>
      <c r="N65" s="96">
        <f>'CL &amp; Data'!M277</f>
        <v>-9.5773144000000006</v>
      </c>
      <c r="O65" s="13">
        <f t="shared" si="2"/>
        <v>-0.99088189999999976</v>
      </c>
      <c r="P65" s="6">
        <f>'CL &amp; Data'!N277</f>
        <v>-7.6937484999999999</v>
      </c>
      <c r="R65" s="96">
        <f>'CL &amp; Data'!M694</f>
        <v>-10.262556999999999</v>
      </c>
      <c r="S65" s="13">
        <f t="shared" si="3"/>
        <v>-1.1959361999999985</v>
      </c>
      <c r="T65" s="96">
        <f>'CL &amp; Data'!N694</f>
        <v>-10.440702</v>
      </c>
      <c r="V65" s="96">
        <f>'CL &amp; Data'!B694/1000000000</f>
        <v>6.2069000000000001</v>
      </c>
    </row>
    <row r="66" spans="2:22" x14ac:dyDescent="0.25">
      <c r="B66" s="6">
        <f>'CL &amp; Data'!B278/1000000000</f>
        <v>6.3068499999999998</v>
      </c>
      <c r="D66" s="6">
        <f>'CL &amp; Data'!C278</f>
        <v>-6.2165384000000001</v>
      </c>
      <c r="E66" s="13">
        <f t="shared" si="0"/>
        <v>-0.59326689999999971</v>
      </c>
      <c r="F66" s="6">
        <f>'CL &amp; Data'!D278</f>
        <v>-8.7544898999999994</v>
      </c>
      <c r="H66" s="96">
        <f>'CL &amp; Data'!C695</f>
        <v>-8.8628979000000001</v>
      </c>
      <c r="I66" s="13">
        <f t="shared" si="1"/>
        <v>-0.88590619999999998</v>
      </c>
      <c r="J66" s="96">
        <f>'CL &amp; Data'!D695</f>
        <v>-11.415801</v>
      </c>
      <c r="L66" s="6">
        <f>'CL &amp; Data'!L278/1000000000</f>
        <v>6.3068499999999998</v>
      </c>
      <c r="N66" s="96">
        <f>'CL &amp; Data'!M278</f>
        <v>-9.5244751000000001</v>
      </c>
      <c r="O66" s="13">
        <f t="shared" si="2"/>
        <v>-0.93804259999999928</v>
      </c>
      <c r="P66" s="6">
        <f>'CL &amp; Data'!N278</f>
        <v>-7.6225338000000002</v>
      </c>
      <c r="R66" s="96">
        <f>'CL &amp; Data'!M695</f>
        <v>-10.279486</v>
      </c>
      <c r="S66" s="13">
        <f t="shared" si="3"/>
        <v>-1.2128651999999995</v>
      </c>
      <c r="T66" s="96">
        <f>'CL &amp; Data'!N695</f>
        <v>-10.105529000000001</v>
      </c>
      <c r="V66" s="96">
        <f>'CL &amp; Data'!B695/1000000000</f>
        <v>6.3068499999999998</v>
      </c>
    </row>
    <row r="67" spans="2:22" x14ac:dyDescent="0.25">
      <c r="B67" s="6">
        <f>'CL &amp; Data'!B279/1000000000</f>
        <v>6.4067999999999996</v>
      </c>
      <c r="D67" s="6">
        <f>'CL &amp; Data'!C279</f>
        <v>-6.2184872999999996</v>
      </c>
      <c r="E67" s="13">
        <f t="shared" si="0"/>
        <v>-0.59521579999999918</v>
      </c>
      <c r="F67" s="6">
        <f>'CL &amp; Data'!D279</f>
        <v>-8.7265739</v>
      </c>
      <c r="H67" s="96">
        <f>'CL &amp; Data'!C696</f>
        <v>-8.8836594000000009</v>
      </c>
      <c r="I67" s="13">
        <f t="shared" si="1"/>
        <v>-0.90666770000000074</v>
      </c>
      <c r="J67" s="96">
        <f>'CL &amp; Data'!D696</f>
        <v>-11.191934</v>
      </c>
      <c r="L67" s="6">
        <f>'CL &amp; Data'!L279/1000000000</f>
        <v>6.4067999999999996</v>
      </c>
      <c r="N67" s="96">
        <f>'CL &amp; Data'!M279</f>
        <v>-9.4813843000000002</v>
      </c>
      <c r="O67" s="13">
        <f t="shared" si="2"/>
        <v>-0.89495179999999941</v>
      </c>
      <c r="P67" s="6">
        <f>'CL &amp; Data'!N279</f>
        <v>-7.5356002000000002</v>
      </c>
      <c r="R67" s="96">
        <f>'CL &amp; Data'!M696</f>
        <v>-10.296127</v>
      </c>
      <c r="S67" s="13">
        <f t="shared" si="3"/>
        <v>-1.2295061999999994</v>
      </c>
      <c r="T67" s="96">
        <f>'CL &amp; Data'!N696</f>
        <v>-9.7707128999999995</v>
      </c>
      <c r="V67" s="96">
        <f>'CL &amp; Data'!B696/1000000000</f>
        <v>6.4067999999999996</v>
      </c>
    </row>
    <row r="68" spans="2:22" x14ac:dyDescent="0.25">
      <c r="B68" s="6">
        <f>'CL &amp; Data'!B280/1000000000</f>
        <v>6.5067500000000003</v>
      </c>
      <c r="D68" s="6">
        <f>'CL &amp; Data'!C280</f>
        <v>-6.2290520999999996</v>
      </c>
      <c r="E68" s="13">
        <f t="shared" ref="E68:E131" si="4">D68-$D$21</f>
        <v>-0.60578059999999923</v>
      </c>
      <c r="F68" s="6">
        <f>'CL &amp; Data'!D280</f>
        <v>-8.8101062999999993</v>
      </c>
      <c r="H68" s="96">
        <f>'CL &amp; Data'!C697</f>
        <v>-8.9091673</v>
      </c>
      <c r="I68" s="13">
        <f t="shared" ref="I68:I131" si="5">H68-$H$20</f>
        <v>-0.93217559999999988</v>
      </c>
      <c r="J68" s="96">
        <f>'CL &amp; Data'!D697</f>
        <v>-11.006532999999999</v>
      </c>
      <c r="L68" s="6">
        <f>'CL &amp; Data'!L280/1000000000</f>
        <v>6.5067500000000003</v>
      </c>
      <c r="N68" s="96">
        <f>'CL &amp; Data'!M280</f>
        <v>-9.4663763000000003</v>
      </c>
      <c r="O68" s="13">
        <f t="shared" ref="O68:O131" si="6">N68-$N$4</f>
        <v>-0.8799437999999995</v>
      </c>
      <c r="P68" s="6">
        <f>'CL &amp; Data'!N280</f>
        <v>-7.5878682</v>
      </c>
      <c r="R68" s="96">
        <f>'CL &amp; Data'!M697</f>
        <v>-10.31217</v>
      </c>
      <c r="S68" s="13">
        <f t="shared" ref="S68:S131" si="7">R68-$R$11</f>
        <v>-1.2455491999999992</v>
      </c>
      <c r="T68" s="96">
        <f>'CL &amp; Data'!N697</f>
        <v>-9.4390669000000003</v>
      </c>
      <c r="V68" s="96">
        <f>'CL &amp; Data'!B697/1000000000</f>
        <v>6.5067500000000003</v>
      </c>
    </row>
    <row r="69" spans="2:22" x14ac:dyDescent="0.25">
      <c r="B69" s="6">
        <f>'CL &amp; Data'!B281/1000000000</f>
        <v>6.6067</v>
      </c>
      <c r="D69" s="6">
        <f>'CL &amp; Data'!C281</f>
        <v>-6.2344337000000003</v>
      </c>
      <c r="E69" s="13">
        <f t="shared" si="4"/>
        <v>-0.61116219999999988</v>
      </c>
      <c r="F69" s="6">
        <f>'CL &amp; Data'!D281</f>
        <v>-9.0441742000000005</v>
      </c>
      <c r="H69" s="96">
        <f>'CL &amp; Data'!C698</f>
        <v>-8.9306926999999998</v>
      </c>
      <c r="I69" s="13">
        <f t="shared" si="5"/>
        <v>-0.95370099999999969</v>
      </c>
      <c r="J69" s="96">
        <f>'CL &amp; Data'!D698</f>
        <v>-10.866268</v>
      </c>
      <c r="L69" s="6">
        <f>'CL &amp; Data'!L281/1000000000</f>
        <v>6.6067</v>
      </c>
      <c r="N69" s="96">
        <f>'CL &amp; Data'!M281</f>
        <v>-9.4914626999999996</v>
      </c>
      <c r="O69" s="13">
        <f t="shared" si="6"/>
        <v>-0.90503019999999879</v>
      </c>
      <c r="P69" s="6">
        <f>'CL &amp; Data'!N281</f>
        <v>-7.7237201000000004</v>
      </c>
      <c r="R69" s="96">
        <f>'CL &amp; Data'!M698</f>
        <v>-10.327529</v>
      </c>
      <c r="S69" s="13">
        <f t="shared" si="7"/>
        <v>-1.2609081999999994</v>
      </c>
      <c r="T69" s="96">
        <f>'CL &amp; Data'!N698</f>
        <v>-9.1733312999999992</v>
      </c>
      <c r="V69" s="96">
        <f>'CL &amp; Data'!B698/1000000000</f>
        <v>6.6067</v>
      </c>
    </row>
    <row r="70" spans="2:22" x14ac:dyDescent="0.25">
      <c r="B70" s="6">
        <f>'CL &amp; Data'!B282/1000000000</f>
        <v>6.7066499999999998</v>
      </c>
      <c r="D70" s="6">
        <f>'CL &amp; Data'!C282</f>
        <v>-6.2374105000000002</v>
      </c>
      <c r="E70" s="13">
        <f t="shared" si="4"/>
        <v>-0.61413899999999977</v>
      </c>
      <c r="F70" s="6">
        <f>'CL &amp; Data'!D282</f>
        <v>-9.3312197000000001</v>
      </c>
      <c r="H70" s="96">
        <f>'CL &amp; Data'!C699</f>
        <v>-8.9643507000000007</v>
      </c>
      <c r="I70" s="13">
        <f t="shared" si="5"/>
        <v>-0.98735900000000054</v>
      </c>
      <c r="J70" s="96">
        <f>'CL &amp; Data'!D699</f>
        <v>-10.642408</v>
      </c>
      <c r="L70" s="6">
        <f>'CL &amp; Data'!L282/1000000000</f>
        <v>6.7066499999999998</v>
      </c>
      <c r="N70" s="96">
        <f>'CL &amp; Data'!M282</f>
        <v>-9.5106306000000007</v>
      </c>
      <c r="O70" s="13">
        <f t="shared" si="6"/>
        <v>-0.92419809999999991</v>
      </c>
      <c r="P70" s="6">
        <f>'CL &amp; Data'!N282</f>
        <v>-7.9296955999999996</v>
      </c>
      <c r="R70" s="96">
        <f>'CL &amp; Data'!M699</f>
        <v>-10.342243</v>
      </c>
      <c r="S70" s="13">
        <f t="shared" si="7"/>
        <v>-1.275622199999999</v>
      </c>
      <c r="T70" s="96">
        <f>'CL &amp; Data'!N699</f>
        <v>-8.9704437000000006</v>
      </c>
      <c r="V70" s="96">
        <f>'CL &amp; Data'!B699/1000000000</f>
        <v>6.7066499999999998</v>
      </c>
    </row>
    <row r="71" spans="2:22" x14ac:dyDescent="0.25">
      <c r="B71" s="6">
        <f>'CL &amp; Data'!B283/1000000000</f>
        <v>6.8066000000000004</v>
      </c>
      <c r="D71" s="6">
        <f>'CL &amp; Data'!C283</f>
        <v>-6.2335304999999996</v>
      </c>
      <c r="E71" s="13">
        <f t="shared" si="4"/>
        <v>-0.61025899999999922</v>
      </c>
      <c r="F71" s="6">
        <f>'CL &amp; Data'!D283</f>
        <v>-9.5705872000000003</v>
      </c>
      <c r="H71" s="96">
        <f>'CL &amp; Data'!C700</f>
        <v>-8.9985455999999999</v>
      </c>
      <c r="I71" s="13">
        <f t="shared" si="5"/>
        <v>-1.0215538999999998</v>
      </c>
      <c r="J71" s="96">
        <f>'CL &amp; Data'!D700</f>
        <v>-10.428902000000001</v>
      </c>
      <c r="L71" s="6">
        <f>'CL &amp; Data'!L283/1000000000</f>
        <v>6.8066000000000004</v>
      </c>
      <c r="N71" s="96">
        <f>'CL &amp; Data'!M283</f>
        <v>-9.5243968999999993</v>
      </c>
      <c r="O71" s="13">
        <f t="shared" si="6"/>
        <v>-0.93796439999999848</v>
      </c>
      <c r="P71" s="6">
        <f>'CL &amp; Data'!N283</f>
        <v>-8.0933065000000006</v>
      </c>
      <c r="R71" s="96">
        <f>'CL &amp; Data'!M700</f>
        <v>-10.363026</v>
      </c>
      <c r="S71" s="13">
        <f t="shared" si="7"/>
        <v>-1.2964051999999988</v>
      </c>
      <c r="T71" s="96">
        <f>'CL &amp; Data'!N700</f>
        <v>-8.7639923</v>
      </c>
      <c r="V71" s="96">
        <f>'CL &amp; Data'!B700/1000000000</f>
        <v>6.8066000000000004</v>
      </c>
    </row>
    <row r="72" spans="2:22" x14ac:dyDescent="0.25">
      <c r="B72" s="6">
        <f>'CL &amp; Data'!B284/1000000000</f>
        <v>6.9065500000000002</v>
      </c>
      <c r="D72" s="6">
        <f>'CL &amp; Data'!C284</f>
        <v>-6.2364049000000001</v>
      </c>
      <c r="E72" s="13">
        <f t="shared" si="4"/>
        <v>-0.61313339999999972</v>
      </c>
      <c r="F72" s="6">
        <f>'CL &amp; Data'!D284</f>
        <v>-9.8553733999999995</v>
      </c>
      <c r="H72" s="96">
        <f>'CL &amp; Data'!C701</f>
        <v>-9.0379181000000006</v>
      </c>
      <c r="I72" s="13">
        <f t="shared" si="5"/>
        <v>-1.0609264000000005</v>
      </c>
      <c r="J72" s="96">
        <f>'CL &amp; Data'!D701</f>
        <v>-10.200894999999999</v>
      </c>
      <c r="L72" s="6">
        <f>'CL &amp; Data'!L284/1000000000</f>
        <v>6.9065500000000002</v>
      </c>
      <c r="N72" s="96">
        <f>'CL &amp; Data'!M284</f>
        <v>-9.5190467999999999</v>
      </c>
      <c r="O72" s="13">
        <f t="shared" si="6"/>
        <v>-0.93261429999999912</v>
      </c>
      <c r="P72" s="6">
        <f>'CL &amp; Data'!N284</f>
        <v>-8.2861767000000004</v>
      </c>
      <c r="R72" s="96">
        <f>'CL &amp; Data'!M701</f>
        <v>-10.386112000000001</v>
      </c>
      <c r="S72" s="13">
        <f t="shared" si="7"/>
        <v>-1.3194911999999999</v>
      </c>
      <c r="T72" s="96">
        <f>'CL &amp; Data'!N701</f>
        <v>-8.5726624000000005</v>
      </c>
      <c r="V72" s="96">
        <f>'CL &amp; Data'!B701/1000000000</f>
        <v>6.9065500000000002</v>
      </c>
    </row>
    <row r="73" spans="2:22" x14ac:dyDescent="0.25">
      <c r="B73" s="6">
        <f>'CL &amp; Data'!B285/1000000000</f>
        <v>7.0065</v>
      </c>
      <c r="D73" s="6">
        <f>'CL &amp; Data'!C285</f>
        <v>-6.2492732999999996</v>
      </c>
      <c r="E73" s="13">
        <f t="shared" si="4"/>
        <v>-0.62600179999999916</v>
      </c>
      <c r="F73" s="6">
        <f>'CL &amp; Data'!D285</f>
        <v>-10.313995999999999</v>
      </c>
      <c r="H73" s="96">
        <f>'CL &amp; Data'!C702</f>
        <v>-9.0724630000000008</v>
      </c>
      <c r="I73" s="13">
        <f t="shared" si="5"/>
        <v>-1.0954713000000007</v>
      </c>
      <c r="J73" s="96">
        <f>'CL &amp; Data'!D702</f>
        <v>-10.005001</v>
      </c>
      <c r="L73" s="6">
        <f>'CL &amp; Data'!L285/1000000000</f>
        <v>7.0065</v>
      </c>
      <c r="N73" s="96">
        <f>'CL &amp; Data'!M285</f>
        <v>-9.5597267000000006</v>
      </c>
      <c r="O73" s="13">
        <f t="shared" si="6"/>
        <v>-0.97329419999999978</v>
      </c>
      <c r="P73" s="6">
        <f>'CL &amp; Data'!N285</f>
        <v>-8.6162138000000006</v>
      </c>
      <c r="R73" s="96">
        <f>'CL &amp; Data'!M702</f>
        <v>-10.418696000000001</v>
      </c>
      <c r="S73" s="13">
        <f t="shared" si="7"/>
        <v>-1.3520751999999998</v>
      </c>
      <c r="T73" s="96">
        <f>'CL &amp; Data'!N702</f>
        <v>-8.3865651999999997</v>
      </c>
      <c r="V73" s="96">
        <f>'CL &amp; Data'!B702/1000000000</f>
        <v>7.0065</v>
      </c>
    </row>
    <row r="74" spans="2:22" x14ac:dyDescent="0.25">
      <c r="B74" s="6">
        <f>'CL &amp; Data'!B286/1000000000</f>
        <v>7.1064499999999997</v>
      </c>
      <c r="D74" s="6">
        <f>'CL &amp; Data'!C286</f>
        <v>-6.2702030999999998</v>
      </c>
      <c r="E74" s="13">
        <f t="shared" si="4"/>
        <v>-0.64693159999999938</v>
      </c>
      <c r="F74" s="6">
        <f>'CL &amp; Data'!D286</f>
        <v>-10.662727</v>
      </c>
      <c r="H74" s="96">
        <f>'CL &amp; Data'!C703</f>
        <v>-9.1042012999999997</v>
      </c>
      <c r="I74" s="13">
        <f t="shared" si="5"/>
        <v>-1.1272095999999996</v>
      </c>
      <c r="J74" s="96">
        <f>'CL &amp; Data'!D703</f>
        <v>-9.8114147000000003</v>
      </c>
      <c r="L74" s="6">
        <f>'CL &amp; Data'!L286/1000000000</f>
        <v>7.1064499999999997</v>
      </c>
      <c r="N74" s="96">
        <f>'CL &amp; Data'!M286</f>
        <v>-9.5961417999999998</v>
      </c>
      <c r="O74" s="13">
        <f t="shared" si="6"/>
        <v>-1.009709299999999</v>
      </c>
      <c r="P74" s="6">
        <f>'CL &amp; Data'!N286</f>
        <v>-9.0523100000000003</v>
      </c>
      <c r="R74" s="96">
        <f>'CL &amp; Data'!M703</f>
        <v>-10.45871</v>
      </c>
      <c r="S74" s="13">
        <f t="shared" si="7"/>
        <v>-1.3920891999999991</v>
      </c>
      <c r="T74" s="96">
        <f>'CL &amp; Data'!N703</f>
        <v>-8.2087374000000004</v>
      </c>
      <c r="V74" s="96">
        <f>'CL &amp; Data'!B703/1000000000</f>
        <v>7.1064499999999997</v>
      </c>
    </row>
    <row r="75" spans="2:22" x14ac:dyDescent="0.25">
      <c r="B75" s="6">
        <f>'CL &amp; Data'!B287/1000000000</f>
        <v>7.2064000000000004</v>
      </c>
      <c r="D75" s="6">
        <f>'CL &amp; Data'!C287</f>
        <v>-6.2914142999999996</v>
      </c>
      <c r="E75" s="13">
        <f t="shared" si="4"/>
        <v>-0.66814279999999915</v>
      </c>
      <c r="F75" s="6">
        <f>'CL &amp; Data'!D287</f>
        <v>-10.753252</v>
      </c>
      <c r="H75" s="96">
        <f>'CL &amp; Data'!C704</f>
        <v>-9.1366434000000005</v>
      </c>
      <c r="I75" s="13">
        <f t="shared" si="5"/>
        <v>-1.1596517000000004</v>
      </c>
      <c r="J75" s="96">
        <f>'CL &amp; Data'!D704</f>
        <v>-9.6168288999999998</v>
      </c>
      <c r="L75" s="6">
        <f>'CL &amp; Data'!L287/1000000000</f>
        <v>7.2064000000000004</v>
      </c>
      <c r="N75" s="96">
        <f>'CL &amp; Data'!M287</f>
        <v>-9.6090336000000001</v>
      </c>
      <c r="O75" s="13">
        <f t="shared" si="6"/>
        <v>-1.0226010999999993</v>
      </c>
      <c r="P75" s="6">
        <f>'CL &amp; Data'!N287</f>
        <v>-9.3582400999999997</v>
      </c>
      <c r="R75" s="96">
        <f>'CL &amp; Data'!M704</f>
        <v>-10.508623</v>
      </c>
      <c r="S75" s="13">
        <f t="shared" si="7"/>
        <v>-1.4420021999999992</v>
      </c>
      <c r="T75" s="96">
        <f>'CL &amp; Data'!N704</f>
        <v>-8.0290604000000005</v>
      </c>
      <c r="V75" s="96">
        <f>'CL &amp; Data'!B704/1000000000</f>
        <v>7.2064000000000004</v>
      </c>
    </row>
    <row r="76" spans="2:22" x14ac:dyDescent="0.25">
      <c r="B76" s="6">
        <f>'CL &amp; Data'!B288/1000000000</f>
        <v>7.3063500000000001</v>
      </c>
      <c r="D76" s="6">
        <f>'CL &amp; Data'!C288</f>
        <v>-6.3072333</v>
      </c>
      <c r="E76" s="13">
        <f t="shared" si="4"/>
        <v>-0.68396179999999962</v>
      </c>
      <c r="F76" s="6">
        <f>'CL &amp; Data'!D288</f>
        <v>-10.900804000000001</v>
      </c>
      <c r="H76" s="96">
        <f>'CL &amp; Data'!C705</f>
        <v>-9.1609583000000008</v>
      </c>
      <c r="I76" s="13">
        <f t="shared" si="5"/>
        <v>-1.1839666000000006</v>
      </c>
      <c r="J76" s="96">
        <f>'CL &amp; Data'!D705</f>
        <v>-9.4850483000000008</v>
      </c>
      <c r="L76" s="6">
        <f>'CL &amp; Data'!L288/1000000000</f>
        <v>7.3063500000000001</v>
      </c>
      <c r="N76" s="96">
        <f>'CL &amp; Data'!M288</f>
        <v>-9.6167067999999993</v>
      </c>
      <c r="O76" s="13">
        <f t="shared" si="6"/>
        <v>-1.0302742999999985</v>
      </c>
      <c r="P76" s="6">
        <f>'CL &amp; Data'!N288</f>
        <v>-9.6497097000000007</v>
      </c>
      <c r="R76" s="96">
        <f>'CL &amp; Data'!M705</f>
        <v>-10.561901000000001</v>
      </c>
      <c r="S76" s="13">
        <f t="shared" si="7"/>
        <v>-1.4952801999999998</v>
      </c>
      <c r="T76" s="96">
        <f>'CL &amp; Data'!N705</f>
        <v>-7.8526496999999997</v>
      </c>
      <c r="V76" s="96">
        <f>'CL &amp; Data'!B705/1000000000</f>
        <v>7.3063500000000001</v>
      </c>
    </row>
    <row r="77" spans="2:22" x14ac:dyDescent="0.25">
      <c r="B77" s="6">
        <f>'CL &amp; Data'!B289/1000000000</f>
        <v>7.4062999999999999</v>
      </c>
      <c r="D77" s="6">
        <f>'CL &amp; Data'!C289</f>
        <v>-6.3573728000000003</v>
      </c>
      <c r="E77" s="13">
        <f t="shared" si="4"/>
        <v>-0.73410129999999985</v>
      </c>
      <c r="F77" s="6">
        <f>'CL &amp; Data'!D289</f>
        <v>-11.035486000000001</v>
      </c>
      <c r="H77" s="96">
        <f>'CL &amp; Data'!C706</f>
        <v>-9.1800394000000001</v>
      </c>
      <c r="I77" s="13">
        <f t="shared" si="5"/>
        <v>-1.2030476999999999</v>
      </c>
      <c r="J77" s="96">
        <f>'CL &amp; Data'!D706</f>
        <v>-9.3980618000000007</v>
      </c>
      <c r="L77" s="6">
        <f>'CL &amp; Data'!L289/1000000000</f>
        <v>7.4062999999999999</v>
      </c>
      <c r="N77" s="96">
        <f>'CL &amp; Data'!M289</f>
        <v>-9.6673650999999996</v>
      </c>
      <c r="O77" s="13">
        <f t="shared" si="6"/>
        <v>-1.0809325999999988</v>
      </c>
      <c r="P77" s="6">
        <f>'CL &amp; Data'!N289</f>
        <v>-10.030486</v>
      </c>
      <c r="R77" s="96">
        <f>'CL &amp; Data'!M706</f>
        <v>-10.616507</v>
      </c>
      <c r="S77" s="13">
        <f t="shared" si="7"/>
        <v>-1.5498861999999995</v>
      </c>
      <c r="T77" s="96">
        <f>'CL &amp; Data'!N706</f>
        <v>-7.7116933000000003</v>
      </c>
      <c r="V77" s="96">
        <f>'CL &amp; Data'!B706/1000000000</f>
        <v>7.4062999999999999</v>
      </c>
    </row>
    <row r="78" spans="2:22" x14ac:dyDescent="0.25">
      <c r="B78" s="6">
        <f>'CL &amp; Data'!B290/1000000000</f>
        <v>7.5062499999999996</v>
      </c>
      <c r="D78" s="6">
        <f>'CL &amp; Data'!C290</f>
        <v>-6.3969234999999998</v>
      </c>
      <c r="E78" s="13">
        <f t="shared" si="4"/>
        <v>-0.77365199999999934</v>
      </c>
      <c r="F78" s="6">
        <f>'CL &amp; Data'!D290</f>
        <v>-11.250105</v>
      </c>
      <c r="H78" s="96">
        <f>'CL &amp; Data'!C707</f>
        <v>-9.2041825999999993</v>
      </c>
      <c r="I78" s="13">
        <f t="shared" si="5"/>
        <v>-1.2271908999999992</v>
      </c>
      <c r="J78" s="96">
        <f>'CL &amp; Data'!D707</f>
        <v>-9.2710217999999998</v>
      </c>
      <c r="L78" s="6">
        <f>'CL &amp; Data'!L290/1000000000</f>
        <v>7.5062499999999996</v>
      </c>
      <c r="N78" s="96">
        <f>'CL &amp; Data'!M290</f>
        <v>-9.6979380000000006</v>
      </c>
      <c r="O78" s="13">
        <f t="shared" si="6"/>
        <v>-1.1115054999999998</v>
      </c>
      <c r="P78" s="6">
        <f>'CL &amp; Data'!N290</f>
        <v>-10.345119</v>
      </c>
      <c r="R78" s="96">
        <f>'CL &amp; Data'!M707</f>
        <v>-10.665595</v>
      </c>
      <c r="S78" s="13">
        <f t="shared" si="7"/>
        <v>-1.5989741999999989</v>
      </c>
      <c r="T78" s="96">
        <f>'CL &amp; Data'!N707</f>
        <v>-7.6093335</v>
      </c>
      <c r="V78" s="96">
        <f>'CL &amp; Data'!B707/1000000000</f>
        <v>7.5062499999999996</v>
      </c>
    </row>
    <row r="79" spans="2:22" x14ac:dyDescent="0.25">
      <c r="B79" s="6">
        <f>'CL &amp; Data'!B291/1000000000</f>
        <v>7.6062000000000003</v>
      </c>
      <c r="D79" s="6">
        <f>'CL &amp; Data'!C291</f>
        <v>-6.4231104999999999</v>
      </c>
      <c r="E79" s="13">
        <f t="shared" si="4"/>
        <v>-0.79983899999999952</v>
      </c>
      <c r="F79" s="6">
        <f>'CL &amp; Data'!D291</f>
        <v>-11.223579000000001</v>
      </c>
      <c r="H79" s="96">
        <f>'CL &amp; Data'!C708</f>
        <v>-9.2318020000000001</v>
      </c>
      <c r="I79" s="13">
        <f t="shared" si="5"/>
        <v>-1.2548102999999999</v>
      </c>
      <c r="J79" s="96">
        <f>'CL &amp; Data'!D708</f>
        <v>-9.1364125999999999</v>
      </c>
      <c r="L79" s="6">
        <f>'CL &amp; Data'!L291/1000000000</f>
        <v>7.6062000000000003</v>
      </c>
      <c r="N79" s="96">
        <f>'CL &amp; Data'!M291</f>
        <v>-9.6924828999999999</v>
      </c>
      <c r="O79" s="13">
        <f t="shared" si="6"/>
        <v>-1.1060503999999991</v>
      </c>
      <c r="P79" s="6">
        <f>'CL &amp; Data'!N291</f>
        <v>-10.520161</v>
      </c>
      <c r="R79" s="96">
        <f>'CL &amp; Data'!M708</f>
        <v>-10.70979</v>
      </c>
      <c r="S79" s="13">
        <f t="shared" si="7"/>
        <v>-1.6431691999999991</v>
      </c>
      <c r="T79" s="96">
        <f>'CL &amp; Data'!N708</f>
        <v>-7.5219135000000001</v>
      </c>
      <c r="V79" s="96">
        <f>'CL &amp; Data'!B708/1000000000</f>
        <v>7.6062000000000003</v>
      </c>
    </row>
    <row r="80" spans="2:22" x14ac:dyDescent="0.25">
      <c r="B80" s="6">
        <f>'CL &amp; Data'!B292/1000000000</f>
        <v>7.7061500000000001</v>
      </c>
      <c r="D80" s="6">
        <f>'CL &amp; Data'!C292</f>
        <v>-6.3897047000000002</v>
      </c>
      <c r="E80" s="13">
        <f t="shared" si="4"/>
        <v>-0.76643319999999981</v>
      </c>
      <c r="F80" s="6">
        <f>'CL &amp; Data'!D292</f>
        <v>-11.139170999999999</v>
      </c>
      <c r="H80" s="96">
        <f>'CL &amp; Data'!C709</f>
        <v>-9.2572183999999993</v>
      </c>
      <c r="I80" s="13">
        <f t="shared" si="5"/>
        <v>-1.2802266999999992</v>
      </c>
      <c r="J80" s="96">
        <f>'CL &amp; Data'!D709</f>
        <v>-9.0380372999999992</v>
      </c>
      <c r="L80" s="6">
        <f>'CL &amp; Data'!L292/1000000000</f>
        <v>7.7061500000000001</v>
      </c>
      <c r="N80" s="96">
        <f>'CL &amp; Data'!M292</f>
        <v>-9.6594429000000002</v>
      </c>
      <c r="O80" s="13">
        <f t="shared" si="6"/>
        <v>-1.0730103999999994</v>
      </c>
      <c r="P80" s="6">
        <f>'CL &amp; Data'!N292</f>
        <v>-10.634631000000001</v>
      </c>
      <c r="R80" s="96">
        <f>'CL &amp; Data'!M709</f>
        <v>-10.752032</v>
      </c>
      <c r="S80" s="13">
        <f t="shared" si="7"/>
        <v>-1.685411199999999</v>
      </c>
      <c r="T80" s="96">
        <f>'CL &amp; Data'!N709</f>
        <v>-7.4336919999999997</v>
      </c>
      <c r="V80" s="96">
        <f>'CL &amp; Data'!B709/1000000000</f>
        <v>7.7061500000000001</v>
      </c>
    </row>
    <row r="81" spans="2:22" x14ac:dyDescent="0.25">
      <c r="B81" s="6">
        <f>'CL &amp; Data'!B293/1000000000</f>
        <v>7.8060999999999998</v>
      </c>
      <c r="D81" s="6">
        <f>'CL &amp; Data'!C293</f>
        <v>-6.4010930000000004</v>
      </c>
      <c r="E81" s="13">
        <f t="shared" si="4"/>
        <v>-0.77782149999999994</v>
      </c>
      <c r="F81" s="6">
        <f>'CL &amp; Data'!D293</f>
        <v>-11.148329</v>
      </c>
      <c r="H81" s="96">
        <f>'CL &amp; Data'!C710</f>
        <v>-9.2821330999999994</v>
      </c>
      <c r="I81" s="13">
        <f t="shared" si="5"/>
        <v>-1.3051413999999992</v>
      </c>
      <c r="J81" s="96">
        <f>'CL &amp; Data'!D710</f>
        <v>-8.9593963999999993</v>
      </c>
      <c r="L81" s="6">
        <f>'CL &amp; Data'!L293/1000000000</f>
        <v>7.8060999999999998</v>
      </c>
      <c r="N81" s="96">
        <f>'CL &amp; Data'!M293</f>
        <v>-9.6774521</v>
      </c>
      <c r="O81" s="13">
        <f t="shared" si="6"/>
        <v>-1.0910195999999992</v>
      </c>
      <c r="P81" s="6">
        <f>'CL &amp; Data'!N293</f>
        <v>-10.846090999999999</v>
      </c>
      <c r="R81" s="96">
        <f>'CL &amp; Data'!M710</f>
        <v>-10.794938</v>
      </c>
      <c r="S81" s="13">
        <f t="shared" si="7"/>
        <v>-1.7283171999999993</v>
      </c>
      <c r="T81" s="96">
        <f>'CL &amp; Data'!N710</f>
        <v>-7.3523622</v>
      </c>
      <c r="V81" s="96">
        <f>'CL &amp; Data'!B710/1000000000</f>
        <v>7.8060999999999998</v>
      </c>
    </row>
    <row r="82" spans="2:22" x14ac:dyDescent="0.25">
      <c r="B82" s="6">
        <f>'CL &amp; Data'!B294/1000000000</f>
        <v>7.9060499999999996</v>
      </c>
      <c r="D82" s="6">
        <f>'CL &amp; Data'!C294</f>
        <v>-6.3707843000000004</v>
      </c>
      <c r="E82" s="13">
        <f t="shared" si="4"/>
        <v>-0.74751279999999998</v>
      </c>
      <c r="F82" s="6">
        <f>'CL &amp; Data'!D294</f>
        <v>-11.093463</v>
      </c>
      <c r="H82" s="96">
        <f>'CL &amp; Data'!C711</f>
        <v>-9.3080625999999995</v>
      </c>
      <c r="I82" s="13">
        <f t="shared" si="5"/>
        <v>-1.3310708999999994</v>
      </c>
      <c r="J82" s="96">
        <f>'CL &amp; Data'!D711</f>
        <v>-8.8318110000000001</v>
      </c>
      <c r="L82" s="6">
        <f>'CL &amp; Data'!L294/1000000000</f>
        <v>7.9060499999999996</v>
      </c>
      <c r="N82" s="96">
        <f>'CL &amp; Data'!M294</f>
        <v>-9.6401290999999993</v>
      </c>
      <c r="O82" s="13">
        <f t="shared" si="6"/>
        <v>-1.0536965999999985</v>
      </c>
      <c r="P82" s="6">
        <f>'CL &amp; Data'!N294</f>
        <v>-10.956173</v>
      </c>
      <c r="R82" s="96">
        <f>'CL &amp; Data'!M711</f>
        <v>-10.824368</v>
      </c>
      <c r="S82" s="13">
        <f t="shared" si="7"/>
        <v>-1.757747199999999</v>
      </c>
      <c r="T82" s="96">
        <f>'CL &amp; Data'!N711</f>
        <v>-7.3185301000000003</v>
      </c>
      <c r="V82" s="96">
        <f>'CL &amp; Data'!B711/1000000000</f>
        <v>7.9060499999999996</v>
      </c>
    </row>
    <row r="83" spans="2:22" x14ac:dyDescent="0.25">
      <c r="B83" s="6">
        <f>'CL &amp; Data'!B295/1000000000</f>
        <v>8.0060000000000002</v>
      </c>
      <c r="D83" s="6">
        <f>'CL &amp; Data'!C295</f>
        <v>-6.3401575000000001</v>
      </c>
      <c r="E83" s="13">
        <f t="shared" si="4"/>
        <v>-0.71688599999999969</v>
      </c>
      <c r="F83" s="6">
        <f>'CL &amp; Data'!D295</f>
        <v>-10.819546000000001</v>
      </c>
      <c r="H83" s="96">
        <f>'CL &amp; Data'!C712</f>
        <v>-9.3360167000000001</v>
      </c>
      <c r="I83" s="13">
        <f t="shared" si="5"/>
        <v>-1.3590249999999999</v>
      </c>
      <c r="J83" s="96">
        <f>'CL &amp; Data'!D712</f>
        <v>-8.7375592999999991</v>
      </c>
      <c r="L83" s="6">
        <f>'CL &amp; Data'!L295/1000000000</f>
        <v>8.0060000000000002</v>
      </c>
      <c r="N83" s="96">
        <f>'CL &amp; Data'!M295</f>
        <v>-9.5228710000000003</v>
      </c>
      <c r="O83" s="13">
        <f t="shared" si="6"/>
        <v>-0.93643849999999951</v>
      </c>
      <c r="P83" s="6">
        <f>'CL &amp; Data'!N295</f>
        <v>-10.915386</v>
      </c>
      <c r="R83" s="96">
        <f>'CL &amp; Data'!M712</f>
        <v>-10.860963999999999</v>
      </c>
      <c r="S83" s="13">
        <f t="shared" si="7"/>
        <v>-1.7943431999999984</v>
      </c>
      <c r="T83" s="96">
        <f>'CL &amp; Data'!N712</f>
        <v>-7.2645426000000004</v>
      </c>
      <c r="V83" s="96">
        <f>'CL &amp; Data'!B712/1000000000</f>
        <v>8.0060000000000002</v>
      </c>
    </row>
    <row r="84" spans="2:22" x14ac:dyDescent="0.25">
      <c r="B84" s="6">
        <f>'CL &amp; Data'!B296/1000000000</f>
        <v>8.10595</v>
      </c>
      <c r="D84" s="6">
        <f>'CL &amp; Data'!C296</f>
        <v>-6.3201184000000001</v>
      </c>
      <c r="E84" s="13">
        <f t="shared" si="4"/>
        <v>-0.69684689999999971</v>
      </c>
      <c r="F84" s="6">
        <f>'CL &amp; Data'!D296</f>
        <v>-10.73564</v>
      </c>
      <c r="H84" s="96">
        <f>'CL &amp; Data'!C713</f>
        <v>-9.3554220000000008</v>
      </c>
      <c r="I84" s="13">
        <f t="shared" si="5"/>
        <v>-1.3784303000000007</v>
      </c>
      <c r="J84" s="96">
        <f>'CL &amp; Data'!D713</f>
        <v>-8.6649094000000009</v>
      </c>
      <c r="L84" s="6">
        <f>'CL &amp; Data'!L296/1000000000</f>
        <v>8.10595</v>
      </c>
      <c r="N84" s="96">
        <f>'CL &amp; Data'!M296</f>
        <v>-9.4488944999999998</v>
      </c>
      <c r="O84" s="13">
        <f t="shared" si="6"/>
        <v>-0.86246199999999895</v>
      </c>
      <c r="P84" s="6">
        <f>'CL &amp; Data'!N296</f>
        <v>-10.925744999999999</v>
      </c>
      <c r="R84" s="96">
        <f>'CL &amp; Data'!M713</f>
        <v>-10.891583000000001</v>
      </c>
      <c r="S84" s="13">
        <f t="shared" si="7"/>
        <v>-1.8249621999999999</v>
      </c>
      <c r="T84" s="96">
        <f>'CL &amp; Data'!N713</f>
        <v>-7.2080479000000004</v>
      </c>
      <c r="V84" s="96">
        <f>'CL &amp; Data'!B713/1000000000</f>
        <v>8.10595</v>
      </c>
    </row>
    <row r="85" spans="2:22" x14ac:dyDescent="0.25">
      <c r="B85" s="6">
        <f>'CL &amp; Data'!B297/1000000000</f>
        <v>8.2058999999999997</v>
      </c>
      <c r="D85" s="6">
        <f>'CL &amp; Data'!C297</f>
        <v>-6.3283218999999997</v>
      </c>
      <c r="E85" s="13">
        <f t="shared" si="4"/>
        <v>-0.7050503999999993</v>
      </c>
      <c r="F85" s="6">
        <f>'CL &amp; Data'!D297</f>
        <v>-10.614229999999999</v>
      </c>
      <c r="H85" s="96">
        <f>'CL &amp; Data'!C714</f>
        <v>-9.3696345999999995</v>
      </c>
      <c r="I85" s="13">
        <f t="shared" si="5"/>
        <v>-1.3926428999999994</v>
      </c>
      <c r="J85" s="96">
        <f>'CL &amp; Data'!D714</f>
        <v>-8.6402435000000004</v>
      </c>
      <c r="L85" s="6">
        <f>'CL &amp; Data'!L297/1000000000</f>
        <v>8.2058999999999997</v>
      </c>
      <c r="N85" s="96">
        <f>'CL &amp; Data'!M297</f>
        <v>-9.4168043000000008</v>
      </c>
      <c r="O85" s="13">
        <f t="shared" si="6"/>
        <v>-0.83037179999999999</v>
      </c>
      <c r="P85" s="6">
        <f>'CL &amp; Data'!N297</f>
        <v>-10.959847</v>
      </c>
      <c r="R85" s="96">
        <f>'CL &amp; Data'!M714</f>
        <v>-10.922725</v>
      </c>
      <c r="S85" s="13">
        <f t="shared" si="7"/>
        <v>-1.856104199999999</v>
      </c>
      <c r="T85" s="96">
        <f>'CL &amp; Data'!N714</f>
        <v>-7.1512517999999998</v>
      </c>
      <c r="V85" s="96">
        <f>'CL &amp; Data'!B714/1000000000</f>
        <v>8.2058999999999997</v>
      </c>
    </row>
    <row r="86" spans="2:22" x14ac:dyDescent="0.25">
      <c r="B86" s="6">
        <f>'CL &amp; Data'!B298/1000000000</f>
        <v>8.3058499999999995</v>
      </c>
      <c r="D86" s="6">
        <f>'CL &amp; Data'!C298</f>
        <v>-6.3134670000000002</v>
      </c>
      <c r="E86" s="13">
        <f t="shared" si="4"/>
        <v>-0.69019549999999974</v>
      </c>
      <c r="F86" s="6">
        <f>'CL &amp; Data'!D298</f>
        <v>-10.52749</v>
      </c>
      <c r="H86" s="96">
        <f>'CL &amp; Data'!C715</f>
        <v>-9.3726605999999997</v>
      </c>
      <c r="I86" s="13">
        <f t="shared" si="5"/>
        <v>-1.3956688999999995</v>
      </c>
      <c r="J86" s="96">
        <f>'CL &amp; Data'!D715</f>
        <v>-8.6589851000000007</v>
      </c>
      <c r="L86" s="6">
        <f>'CL &amp; Data'!L298/1000000000</f>
        <v>8.3058499999999995</v>
      </c>
      <c r="N86" s="96">
        <f>'CL &amp; Data'!M298</f>
        <v>-9.3334808000000002</v>
      </c>
      <c r="O86" s="13">
        <f t="shared" si="6"/>
        <v>-0.74704829999999944</v>
      </c>
      <c r="P86" s="6">
        <f>'CL &amp; Data'!N298</f>
        <v>-10.981453</v>
      </c>
      <c r="R86" s="96">
        <f>'CL &amp; Data'!M715</f>
        <v>-10.956753000000001</v>
      </c>
      <c r="S86" s="13">
        <f t="shared" si="7"/>
        <v>-1.8901322</v>
      </c>
      <c r="T86" s="96">
        <f>'CL &amp; Data'!N715</f>
        <v>-7.1175752000000001</v>
      </c>
      <c r="V86" s="96">
        <f>'CL &amp; Data'!B715/1000000000</f>
        <v>8.3058499999999995</v>
      </c>
    </row>
    <row r="87" spans="2:22" x14ac:dyDescent="0.25">
      <c r="B87" s="6">
        <f>'CL &amp; Data'!B299/1000000000</f>
        <v>8.4057999999999993</v>
      </c>
      <c r="D87" s="6">
        <f>'CL &amp; Data'!C299</f>
        <v>-6.3443809</v>
      </c>
      <c r="E87" s="13">
        <f t="shared" si="4"/>
        <v>-0.72110939999999957</v>
      </c>
      <c r="F87" s="6">
        <f>'CL &amp; Data'!D299</f>
        <v>-10.474185</v>
      </c>
      <c r="H87" s="96">
        <f>'CL &amp; Data'!C716</f>
        <v>-9.3740968999999996</v>
      </c>
      <c r="I87" s="13">
        <f t="shared" si="5"/>
        <v>-1.3971051999999995</v>
      </c>
      <c r="J87" s="96">
        <f>'CL &amp; Data'!D716</f>
        <v>-8.7024735999999994</v>
      </c>
      <c r="L87" s="6">
        <f>'CL &amp; Data'!L299/1000000000</f>
        <v>8.4057999999999993</v>
      </c>
      <c r="N87" s="96">
        <f>'CL &amp; Data'!M299</f>
        <v>-9.2698479000000003</v>
      </c>
      <c r="O87" s="13">
        <f t="shared" si="6"/>
        <v>-0.68341539999999945</v>
      </c>
      <c r="P87" s="6">
        <f>'CL &amp; Data'!N299</f>
        <v>-11.026089000000001</v>
      </c>
      <c r="R87" s="96">
        <f>'CL &amp; Data'!M716</f>
        <v>-10.986653</v>
      </c>
      <c r="S87" s="13">
        <f t="shared" si="7"/>
        <v>-1.9200321999999996</v>
      </c>
      <c r="T87" s="96">
        <f>'CL &amp; Data'!N716</f>
        <v>-7.0833693000000002</v>
      </c>
      <c r="V87" s="96">
        <f>'CL &amp; Data'!B716/1000000000</f>
        <v>8.4057999999999993</v>
      </c>
    </row>
    <row r="88" spans="2:22" x14ac:dyDescent="0.25">
      <c r="B88" s="6">
        <f>'CL &amp; Data'!B300/1000000000</f>
        <v>8.5057500000000008</v>
      </c>
      <c r="D88" s="6">
        <f>'CL &amp; Data'!C300</f>
        <v>-6.3273448999999999</v>
      </c>
      <c r="E88" s="13">
        <f t="shared" si="4"/>
        <v>-0.70407339999999952</v>
      </c>
      <c r="F88" s="6">
        <f>'CL &amp; Data'!D300</f>
        <v>-10.507326000000001</v>
      </c>
      <c r="H88" s="96">
        <f>'CL &amp; Data'!C717</f>
        <v>-9.3760814999999997</v>
      </c>
      <c r="I88" s="13">
        <f t="shared" si="5"/>
        <v>-1.3990897999999996</v>
      </c>
      <c r="J88" s="96">
        <f>'CL &amp; Data'!D717</f>
        <v>-8.7861013000000003</v>
      </c>
      <c r="L88" s="6">
        <f>'CL &amp; Data'!L300/1000000000</f>
        <v>8.5057500000000008</v>
      </c>
      <c r="N88" s="96">
        <f>'CL &amp; Data'!M300</f>
        <v>-9.2414035999999999</v>
      </c>
      <c r="O88" s="13">
        <f t="shared" si="6"/>
        <v>-0.65497109999999914</v>
      </c>
      <c r="P88" s="6">
        <f>'CL &amp; Data'!N300</f>
        <v>-11.03295</v>
      </c>
      <c r="R88" s="96">
        <f>'CL &amp; Data'!M717</f>
        <v>-11.008706</v>
      </c>
      <c r="S88" s="13">
        <f t="shared" si="7"/>
        <v>-1.9420851999999993</v>
      </c>
      <c r="T88" s="96">
        <f>'CL &amp; Data'!N717</f>
        <v>-7.1025619999999998</v>
      </c>
      <c r="V88" s="96">
        <f>'CL &amp; Data'!B717/1000000000</f>
        <v>8.5057500000000008</v>
      </c>
    </row>
    <row r="89" spans="2:22" x14ac:dyDescent="0.25">
      <c r="B89" s="6">
        <f>'CL &amp; Data'!B301/1000000000</f>
        <v>8.6057000000000006</v>
      </c>
      <c r="D89" s="6">
        <f>'CL &amp; Data'!C301</f>
        <v>-6.3295512</v>
      </c>
      <c r="E89" s="13">
        <f t="shared" si="4"/>
        <v>-0.70627969999999962</v>
      </c>
      <c r="F89" s="6">
        <f>'CL &amp; Data'!D301</f>
        <v>-10.780791000000001</v>
      </c>
      <c r="H89" s="96">
        <f>'CL &amp; Data'!C718</f>
        <v>-9.3779544999999995</v>
      </c>
      <c r="I89" s="13">
        <f t="shared" si="5"/>
        <v>-1.4009627999999994</v>
      </c>
      <c r="J89" s="96">
        <f>'CL &amp; Data'!D718</f>
        <v>-8.8903580000000009</v>
      </c>
      <c r="L89" s="6">
        <f>'CL &amp; Data'!L301/1000000000</f>
        <v>8.6057000000000006</v>
      </c>
      <c r="N89" s="96">
        <f>'CL &amp; Data'!M301</f>
        <v>-9.2617110999999994</v>
      </c>
      <c r="O89" s="13">
        <f t="shared" si="6"/>
        <v>-0.67527859999999862</v>
      </c>
      <c r="P89" s="6">
        <f>'CL &amp; Data'!N301</f>
        <v>-11.233915</v>
      </c>
      <c r="R89" s="96">
        <f>'CL &amp; Data'!M718</f>
        <v>-11.020735999999999</v>
      </c>
      <c r="S89" s="13">
        <f t="shared" si="7"/>
        <v>-1.9541151999999986</v>
      </c>
      <c r="T89" s="96">
        <f>'CL &amp; Data'!N718</f>
        <v>-7.1573929999999999</v>
      </c>
      <c r="V89" s="96">
        <f>'CL &amp; Data'!B718/1000000000</f>
        <v>8.6057000000000006</v>
      </c>
    </row>
    <row r="90" spans="2:22" x14ac:dyDescent="0.25">
      <c r="B90" s="6">
        <f>'CL &amp; Data'!B302/1000000000</f>
        <v>8.7056500000000003</v>
      </c>
      <c r="D90" s="6">
        <f>'CL &amp; Data'!C302</f>
        <v>-6.3398336999999998</v>
      </c>
      <c r="E90" s="13">
        <f t="shared" si="4"/>
        <v>-0.71656219999999937</v>
      </c>
      <c r="F90" s="6">
        <f>'CL &amp; Data'!D302</f>
        <v>-11.173651</v>
      </c>
      <c r="H90" s="96">
        <f>'CL &amp; Data'!C719</f>
        <v>-9.4065580000000004</v>
      </c>
      <c r="I90" s="13">
        <f t="shared" si="5"/>
        <v>-1.4295663000000003</v>
      </c>
      <c r="J90" s="96">
        <f>'CL &amp; Data'!D719</f>
        <v>-9.0705585000000006</v>
      </c>
      <c r="L90" s="6">
        <f>'CL &amp; Data'!L302/1000000000</f>
        <v>8.7056500000000003</v>
      </c>
      <c r="N90" s="96">
        <f>'CL &amp; Data'!M302</f>
        <v>-9.3110247000000008</v>
      </c>
      <c r="O90" s="13">
        <f t="shared" si="6"/>
        <v>-0.72459220000000002</v>
      </c>
      <c r="P90" s="6">
        <f>'CL &amp; Data'!N302</f>
        <v>-11.605911000000001</v>
      </c>
      <c r="R90" s="96">
        <f>'CL &amp; Data'!M719</f>
        <v>-11.058160000000001</v>
      </c>
      <c r="S90" s="13">
        <f t="shared" si="7"/>
        <v>-1.9915392000000001</v>
      </c>
      <c r="T90" s="96">
        <f>'CL &amp; Data'!N719</f>
        <v>-7.2674484000000001</v>
      </c>
      <c r="V90" s="96">
        <f>'CL &amp; Data'!B719/1000000000</f>
        <v>8.7056500000000003</v>
      </c>
    </row>
    <row r="91" spans="2:22" x14ac:dyDescent="0.25">
      <c r="B91" s="6">
        <f>'CL &amp; Data'!B303/1000000000</f>
        <v>8.8056000000000001</v>
      </c>
      <c r="D91" s="6">
        <f>'CL &amp; Data'!C303</f>
        <v>-6.3353523999999997</v>
      </c>
      <c r="E91" s="13">
        <f t="shared" si="4"/>
        <v>-0.71208089999999924</v>
      </c>
      <c r="F91" s="6">
        <f>'CL &amp; Data'!D303</f>
        <v>-11.542102999999999</v>
      </c>
      <c r="H91" s="96">
        <f>'CL &amp; Data'!C720</f>
        <v>-9.4408092000000003</v>
      </c>
      <c r="I91" s="13">
        <f t="shared" si="5"/>
        <v>-1.4638175000000002</v>
      </c>
      <c r="J91" s="96">
        <f>'CL &amp; Data'!D720</f>
        <v>-9.2662458000000001</v>
      </c>
      <c r="L91" s="6">
        <f>'CL &amp; Data'!L303/1000000000</f>
        <v>8.8056000000000001</v>
      </c>
      <c r="N91" s="96">
        <f>'CL &amp; Data'!M303</f>
        <v>-9.3411521999999998</v>
      </c>
      <c r="O91" s="13">
        <f t="shared" si="6"/>
        <v>-0.75471969999999899</v>
      </c>
      <c r="P91" s="6">
        <f>'CL &amp; Data'!N303</f>
        <v>-11.959913</v>
      </c>
      <c r="R91" s="96">
        <f>'CL &amp; Data'!M720</f>
        <v>-11.102385999999999</v>
      </c>
      <c r="S91" s="13">
        <f t="shared" si="7"/>
        <v>-2.0357651999999984</v>
      </c>
      <c r="T91" s="96">
        <f>'CL &amp; Data'!N720</f>
        <v>-7.4382318999999999</v>
      </c>
      <c r="V91" s="96">
        <f>'CL &amp; Data'!B720/1000000000</f>
        <v>8.8056000000000001</v>
      </c>
    </row>
    <row r="92" spans="2:22" x14ac:dyDescent="0.25">
      <c r="B92" s="6">
        <f>'CL &amp; Data'!B304/1000000000</f>
        <v>8.9055499999999999</v>
      </c>
      <c r="D92" s="6">
        <f>'CL &amp; Data'!C304</f>
        <v>-6.3428339999999999</v>
      </c>
      <c r="E92" s="13">
        <f t="shared" si="4"/>
        <v>-0.71956249999999944</v>
      </c>
      <c r="F92" s="6">
        <f>'CL &amp; Data'!D304</f>
        <v>-11.769947999999999</v>
      </c>
      <c r="H92" s="96">
        <f>'CL &amp; Data'!C721</f>
        <v>-9.4705677000000001</v>
      </c>
      <c r="I92" s="13">
        <f t="shared" si="5"/>
        <v>-1.493576</v>
      </c>
      <c r="J92" s="96">
        <f>'CL &amp; Data'!D721</f>
        <v>-9.4880075000000001</v>
      </c>
      <c r="L92" s="6">
        <f>'CL &amp; Data'!L304/1000000000</f>
        <v>8.9055499999999999</v>
      </c>
      <c r="N92" s="96">
        <f>'CL &amp; Data'!M304</f>
        <v>-9.3901339000000004</v>
      </c>
      <c r="O92" s="13">
        <f t="shared" si="6"/>
        <v>-0.80370139999999957</v>
      </c>
      <c r="P92" s="6">
        <f>'CL &amp; Data'!N304</f>
        <v>-12.251882999999999</v>
      </c>
      <c r="R92" s="96">
        <f>'CL &amp; Data'!M721</f>
        <v>-11.124756</v>
      </c>
      <c r="S92" s="13">
        <f t="shared" si="7"/>
        <v>-2.0581351999999988</v>
      </c>
      <c r="T92" s="96">
        <f>'CL &amp; Data'!N721</f>
        <v>-7.6084408999999997</v>
      </c>
      <c r="V92" s="96">
        <f>'CL &amp; Data'!B721/1000000000</f>
        <v>8.9055499999999999</v>
      </c>
    </row>
    <row r="93" spans="2:22" x14ac:dyDescent="0.25">
      <c r="B93" s="6">
        <f>'CL &amp; Data'!B305/1000000000</f>
        <v>9.0054999999999996</v>
      </c>
      <c r="D93" s="6">
        <f>'CL &amp; Data'!C305</f>
        <v>-6.3713536</v>
      </c>
      <c r="E93" s="13">
        <f t="shared" si="4"/>
        <v>-0.74808209999999953</v>
      </c>
      <c r="F93" s="6">
        <f>'CL &amp; Data'!D305</f>
        <v>-12.221465</v>
      </c>
      <c r="H93" s="96">
        <f>'CL &amp; Data'!C722</f>
        <v>-9.5072012000000008</v>
      </c>
      <c r="I93" s="13">
        <f t="shared" si="5"/>
        <v>-1.5302095000000007</v>
      </c>
      <c r="J93" s="96">
        <f>'CL &amp; Data'!D722</f>
        <v>-9.7539549000000001</v>
      </c>
      <c r="L93" s="6">
        <f>'CL &amp; Data'!L305/1000000000</f>
        <v>9.0054999999999996</v>
      </c>
      <c r="N93" s="96">
        <f>'CL &amp; Data'!M305</f>
        <v>-9.4977608</v>
      </c>
      <c r="O93" s="13">
        <f t="shared" si="6"/>
        <v>-0.9113282999999992</v>
      </c>
      <c r="P93" s="6">
        <f>'CL &amp; Data'!N305</f>
        <v>-12.806075</v>
      </c>
      <c r="R93" s="96">
        <f>'CL &amp; Data'!M722</f>
        <v>-11.14269</v>
      </c>
      <c r="S93" s="13">
        <f t="shared" si="7"/>
        <v>-2.0760691999999992</v>
      </c>
      <c r="T93" s="96">
        <f>'CL &amp; Data'!N722</f>
        <v>-7.8191718999999997</v>
      </c>
      <c r="V93" s="96">
        <f>'CL &amp; Data'!B722/1000000000</f>
        <v>9.0054999999999996</v>
      </c>
    </row>
    <row r="94" spans="2:22" x14ac:dyDescent="0.25">
      <c r="B94" s="6">
        <f>'CL &amp; Data'!B306/1000000000</f>
        <v>9.1054499999999994</v>
      </c>
      <c r="D94" s="6">
        <f>'CL &amp; Data'!C306</f>
        <v>-6.4383644999999996</v>
      </c>
      <c r="E94" s="13">
        <f t="shared" si="4"/>
        <v>-0.81509299999999918</v>
      </c>
      <c r="F94" s="6">
        <f>'CL &amp; Data'!D306</f>
        <v>-12.64148</v>
      </c>
      <c r="H94" s="96">
        <f>'CL &amp; Data'!C723</f>
        <v>-9.5725441</v>
      </c>
      <c r="I94" s="13">
        <f t="shared" si="5"/>
        <v>-1.5955523999999999</v>
      </c>
      <c r="J94" s="96">
        <f>'CL &amp; Data'!D723</f>
        <v>-10.081542000000001</v>
      </c>
      <c r="L94" s="6">
        <f>'CL &amp; Data'!L306/1000000000</f>
        <v>9.1054499999999994</v>
      </c>
      <c r="N94" s="96">
        <f>'CL &amp; Data'!M306</f>
        <v>-9.6594867999999998</v>
      </c>
      <c r="O94" s="13">
        <f t="shared" si="6"/>
        <v>-1.073054299999999</v>
      </c>
      <c r="P94" s="6">
        <f>'CL &amp; Data'!N306</f>
        <v>-13.223288</v>
      </c>
      <c r="R94" s="96">
        <f>'CL &amp; Data'!M723</f>
        <v>-11.171794999999999</v>
      </c>
      <c r="S94" s="13">
        <f t="shared" si="7"/>
        <v>-2.1051741999999987</v>
      </c>
      <c r="T94" s="96">
        <f>'CL &amp; Data'!N723</f>
        <v>-8.0860424000000002</v>
      </c>
      <c r="V94" s="96">
        <f>'CL &amp; Data'!B723/1000000000</f>
        <v>9.1054499999999994</v>
      </c>
    </row>
    <row r="95" spans="2:22" x14ac:dyDescent="0.25">
      <c r="B95" s="6">
        <f>'CL &amp; Data'!B307/1000000000</f>
        <v>9.2053999999999991</v>
      </c>
      <c r="D95" s="6">
        <f>'CL &amp; Data'!C307</f>
        <v>-6.5212516999999997</v>
      </c>
      <c r="E95" s="13">
        <f t="shared" si="4"/>
        <v>-0.89798019999999923</v>
      </c>
      <c r="F95" s="6">
        <f>'CL &amp; Data'!D307</f>
        <v>-12.945214</v>
      </c>
      <c r="H95" s="96">
        <f>'CL &amp; Data'!C724</f>
        <v>-9.6158447000000002</v>
      </c>
      <c r="I95" s="13">
        <f t="shared" si="5"/>
        <v>-1.6388530000000001</v>
      </c>
      <c r="J95" s="96">
        <f>'CL &amp; Data'!D724</f>
        <v>-10.45377</v>
      </c>
      <c r="L95" s="6">
        <f>'CL &amp; Data'!L307/1000000000</f>
        <v>9.2053999999999991</v>
      </c>
      <c r="N95" s="96">
        <f>'CL &amp; Data'!M307</f>
        <v>-9.7593355000000006</v>
      </c>
      <c r="O95" s="13">
        <f t="shared" si="6"/>
        <v>-1.1729029999999998</v>
      </c>
      <c r="P95" s="6">
        <f>'CL &amp; Data'!N307</f>
        <v>-13.478092999999999</v>
      </c>
      <c r="R95" s="96">
        <f>'CL &amp; Data'!M724</f>
        <v>-11.193396999999999</v>
      </c>
      <c r="S95" s="13">
        <f t="shared" si="7"/>
        <v>-2.1267761999999983</v>
      </c>
      <c r="T95" s="96">
        <f>'CL &amp; Data'!N724</f>
        <v>-8.3811359000000003</v>
      </c>
      <c r="V95" s="96">
        <f>'CL &amp; Data'!B724/1000000000</f>
        <v>9.2053999999999991</v>
      </c>
    </row>
    <row r="96" spans="2:22" x14ac:dyDescent="0.25">
      <c r="B96" s="6">
        <f>'CL &amp; Data'!B308/1000000000</f>
        <v>9.3053500000000007</v>
      </c>
      <c r="D96" s="6">
        <f>'CL &amp; Data'!C308</f>
        <v>-6.6298636999999996</v>
      </c>
      <c r="E96" s="13">
        <f t="shared" si="4"/>
        <v>-1.0065921999999992</v>
      </c>
      <c r="F96" s="6">
        <f>'CL &amp; Data'!D308</f>
        <v>-13.087949999999999</v>
      </c>
      <c r="H96" s="96">
        <f>'CL &amp; Data'!C725</f>
        <v>-9.6225357000000002</v>
      </c>
      <c r="I96" s="13">
        <f t="shared" si="5"/>
        <v>-1.6455440000000001</v>
      </c>
      <c r="J96" s="96">
        <f>'CL &amp; Data'!D725</f>
        <v>-10.970091999999999</v>
      </c>
      <c r="L96" s="6">
        <f>'CL &amp; Data'!L308/1000000000</f>
        <v>9.3053500000000007</v>
      </c>
      <c r="N96" s="96">
        <f>'CL &amp; Data'!M308</f>
        <v>-9.8485727000000001</v>
      </c>
      <c r="O96" s="13">
        <f t="shared" si="6"/>
        <v>-1.2621401999999993</v>
      </c>
      <c r="P96" s="6">
        <f>'CL &amp; Data'!N308</f>
        <v>-13.644856000000001</v>
      </c>
      <c r="R96" s="96">
        <f>'CL &amp; Data'!M725</f>
        <v>-11.203742</v>
      </c>
      <c r="S96" s="13">
        <f t="shared" si="7"/>
        <v>-2.1371211999999993</v>
      </c>
      <c r="T96" s="96">
        <f>'CL &amp; Data'!N725</f>
        <v>-8.7380457000000007</v>
      </c>
      <c r="V96" s="96">
        <f>'CL &amp; Data'!B725/1000000000</f>
        <v>9.3053500000000007</v>
      </c>
    </row>
    <row r="97" spans="2:22" x14ac:dyDescent="0.25">
      <c r="B97" s="6">
        <f>'CL &amp; Data'!B309/1000000000</f>
        <v>9.4053000000000004</v>
      </c>
      <c r="D97" s="6">
        <f>'CL &amp; Data'!C309</f>
        <v>-6.7441607000000001</v>
      </c>
      <c r="E97" s="13">
        <f t="shared" si="4"/>
        <v>-1.1208891999999997</v>
      </c>
      <c r="F97" s="6">
        <f>'CL &amp; Data'!D309</f>
        <v>-13.39124</v>
      </c>
      <c r="H97" s="96">
        <f>'CL &amp; Data'!C726</f>
        <v>-9.6111907999999993</v>
      </c>
      <c r="I97" s="13">
        <f t="shared" si="5"/>
        <v>-1.6341990999999991</v>
      </c>
      <c r="J97" s="96">
        <f>'CL &amp; Data'!D726</f>
        <v>-11.439708</v>
      </c>
      <c r="L97" s="6">
        <f>'CL &amp; Data'!L309/1000000000</f>
        <v>9.4053000000000004</v>
      </c>
      <c r="N97" s="96">
        <f>'CL &amp; Data'!M309</f>
        <v>-10.001500999999999</v>
      </c>
      <c r="O97" s="13">
        <f t="shared" si="6"/>
        <v>-1.4150684999999985</v>
      </c>
      <c r="P97" s="6">
        <f>'CL &amp; Data'!N309</f>
        <v>-13.774454</v>
      </c>
      <c r="R97" s="96">
        <f>'CL &amp; Data'!M726</f>
        <v>-11.175129</v>
      </c>
      <c r="S97" s="13">
        <f t="shared" si="7"/>
        <v>-2.1085081999999993</v>
      </c>
      <c r="T97" s="96">
        <f>'CL &amp; Data'!N726</f>
        <v>-9.1852912999999994</v>
      </c>
      <c r="V97" s="96">
        <f>'CL &amp; Data'!B726/1000000000</f>
        <v>9.4053000000000004</v>
      </c>
    </row>
    <row r="98" spans="2:22" x14ac:dyDescent="0.25">
      <c r="B98" s="6">
        <f>'CL &amp; Data'!B310/1000000000</f>
        <v>9.5052500000000002</v>
      </c>
      <c r="D98" s="6">
        <f>'CL &amp; Data'!C310</f>
        <v>-6.8536815999999998</v>
      </c>
      <c r="E98" s="13">
        <f t="shared" si="4"/>
        <v>-1.2304100999999994</v>
      </c>
      <c r="F98" s="6">
        <f>'CL &amp; Data'!D310</f>
        <v>-13.601913</v>
      </c>
      <c r="H98" s="96">
        <f>'CL &amp; Data'!C727</f>
        <v>-9.5535049000000001</v>
      </c>
      <c r="I98" s="13">
        <f t="shared" si="5"/>
        <v>-1.5765131999999999</v>
      </c>
      <c r="J98" s="96">
        <f>'CL &amp; Data'!D727</f>
        <v>-12.120564</v>
      </c>
      <c r="L98" s="6">
        <f>'CL &amp; Data'!L310/1000000000</f>
        <v>9.5052500000000002</v>
      </c>
      <c r="N98" s="96">
        <f>'CL &amp; Data'!M310</f>
        <v>-10.148870000000001</v>
      </c>
      <c r="O98" s="13">
        <f t="shared" si="6"/>
        <v>-1.5624374999999997</v>
      </c>
      <c r="P98" s="6">
        <f>'CL &amp; Data'!N310</f>
        <v>-13.750303000000001</v>
      </c>
      <c r="R98" s="96">
        <f>'CL &amp; Data'!M727</f>
        <v>-11.084455</v>
      </c>
      <c r="S98" s="13">
        <f t="shared" si="7"/>
        <v>-2.0178341999999994</v>
      </c>
      <c r="T98" s="96">
        <f>'CL &amp; Data'!N727</f>
        <v>-9.7906674999999996</v>
      </c>
      <c r="V98" s="96">
        <f>'CL &amp; Data'!B727/1000000000</f>
        <v>9.5052500000000002</v>
      </c>
    </row>
    <row r="99" spans="2:22" x14ac:dyDescent="0.25">
      <c r="B99" s="6">
        <f>'CL &amp; Data'!B311/1000000000</f>
        <v>9.6052</v>
      </c>
      <c r="D99" s="6">
        <f>'CL &amp; Data'!C311</f>
        <v>-6.9271935999999998</v>
      </c>
      <c r="E99" s="13">
        <f t="shared" si="4"/>
        <v>-1.3039220999999994</v>
      </c>
      <c r="F99" s="6">
        <f>'CL &amp; Data'!D311</f>
        <v>-14.124931</v>
      </c>
      <c r="H99" s="96">
        <f>'CL &amp; Data'!C728</f>
        <v>-9.4984635999999991</v>
      </c>
      <c r="I99" s="13">
        <f t="shared" si="5"/>
        <v>-1.521471899999999</v>
      </c>
      <c r="J99" s="96">
        <f>'CL &amp; Data'!D728</f>
        <v>-12.772098</v>
      </c>
      <c r="L99" s="6">
        <f>'CL &amp; Data'!L311/1000000000</f>
        <v>9.6052</v>
      </c>
      <c r="N99" s="96">
        <f>'CL &amp; Data'!M311</f>
        <v>-10.209934000000001</v>
      </c>
      <c r="O99" s="13">
        <f t="shared" si="6"/>
        <v>-1.6235014999999997</v>
      </c>
      <c r="P99" s="6">
        <f>'CL &amp; Data'!N311</f>
        <v>-13.866184000000001</v>
      </c>
      <c r="R99" s="96">
        <f>'CL &amp; Data'!M728</f>
        <v>-10.985887999999999</v>
      </c>
      <c r="S99" s="13">
        <f t="shared" si="7"/>
        <v>-1.9192671999999984</v>
      </c>
      <c r="T99" s="96">
        <f>'CL &amp; Data'!N728</f>
        <v>-10.496219</v>
      </c>
      <c r="V99" s="96">
        <f>'CL &amp; Data'!B728/1000000000</f>
        <v>9.6052</v>
      </c>
    </row>
    <row r="100" spans="2:22" x14ac:dyDescent="0.25">
      <c r="B100" s="6">
        <f>'CL &amp; Data'!B312/1000000000</f>
        <v>9.7051499999999997</v>
      </c>
      <c r="D100" s="6">
        <f>'CL &amp; Data'!C312</f>
        <v>-7.0191331000000003</v>
      </c>
      <c r="E100" s="13">
        <f t="shared" si="4"/>
        <v>-1.3958615999999999</v>
      </c>
      <c r="F100" s="6">
        <f>'CL &amp; Data'!D312</f>
        <v>-14.575433</v>
      </c>
      <c r="H100" s="96">
        <f>'CL &amp; Data'!C729</f>
        <v>-9.4161710999999997</v>
      </c>
      <c r="I100" s="13">
        <f t="shared" si="5"/>
        <v>-1.4391793999999996</v>
      </c>
      <c r="J100" s="96">
        <f>'CL &amp; Data'!D729</f>
        <v>-13.619007</v>
      </c>
      <c r="L100" s="6">
        <f>'CL &amp; Data'!L312/1000000000</f>
        <v>9.7051499999999997</v>
      </c>
      <c r="N100" s="96">
        <f>'CL &amp; Data'!M312</f>
        <v>-10.31279</v>
      </c>
      <c r="O100" s="13">
        <f t="shared" si="6"/>
        <v>-1.7263574999999989</v>
      </c>
      <c r="P100" s="6">
        <f>'CL &amp; Data'!N312</f>
        <v>-13.853421000000001</v>
      </c>
      <c r="R100" s="96">
        <f>'CL &amp; Data'!M729</f>
        <v>-10.85111</v>
      </c>
      <c r="S100" s="13">
        <f t="shared" si="7"/>
        <v>-1.7844891999999994</v>
      </c>
      <c r="T100" s="96">
        <f>'CL &amp; Data'!N729</f>
        <v>-11.421531999999999</v>
      </c>
      <c r="V100" s="96">
        <f>'CL &amp; Data'!B729/1000000000</f>
        <v>9.7051499999999997</v>
      </c>
    </row>
    <row r="101" spans="2:22" x14ac:dyDescent="0.25">
      <c r="B101" s="6">
        <f>'CL &amp; Data'!B313/1000000000</f>
        <v>9.8050999999999995</v>
      </c>
      <c r="D101" s="6">
        <f>'CL &amp; Data'!C313</f>
        <v>-7.0726018000000002</v>
      </c>
      <c r="E101" s="13">
        <f t="shared" si="4"/>
        <v>-1.4493302999999997</v>
      </c>
      <c r="F101" s="6">
        <f>'CL &amp; Data'!D313</f>
        <v>-15.292384999999999</v>
      </c>
      <c r="H101" s="96">
        <f>'CL &amp; Data'!C730</f>
        <v>-9.3202648000000003</v>
      </c>
      <c r="I101" s="13">
        <f t="shared" si="5"/>
        <v>-1.3432731000000002</v>
      </c>
      <c r="J101" s="96">
        <f>'CL &amp; Data'!D730</f>
        <v>-14.335587</v>
      </c>
      <c r="L101" s="6">
        <f>'CL &amp; Data'!L313/1000000000</f>
        <v>9.8050999999999995</v>
      </c>
      <c r="N101" s="96">
        <f>'CL &amp; Data'!M313</f>
        <v>-10.345551</v>
      </c>
      <c r="O101" s="13">
        <f t="shared" si="6"/>
        <v>-1.7591184999999996</v>
      </c>
      <c r="P101" s="6">
        <f>'CL &amp; Data'!N313</f>
        <v>-14.100319000000001</v>
      </c>
      <c r="R101" s="96">
        <f>'CL &amp; Data'!M730</f>
        <v>-10.697652</v>
      </c>
      <c r="S101" s="13">
        <f t="shared" si="7"/>
        <v>-1.6310311999999989</v>
      </c>
      <c r="T101" s="96">
        <f>'CL &amp; Data'!N730</f>
        <v>-12.378406</v>
      </c>
      <c r="V101" s="96">
        <f>'CL &amp; Data'!B730/1000000000</f>
        <v>9.8050999999999995</v>
      </c>
    </row>
    <row r="102" spans="2:22" x14ac:dyDescent="0.25">
      <c r="B102" s="6">
        <f>'CL &amp; Data'!B314/1000000000</f>
        <v>9.9050499999999992</v>
      </c>
      <c r="D102" s="6">
        <f>'CL &amp; Data'!C314</f>
        <v>-7.1113457999999996</v>
      </c>
      <c r="E102" s="13">
        <f t="shared" si="4"/>
        <v>-1.4880742999999992</v>
      </c>
      <c r="F102" s="6">
        <f>'CL &amp; Data'!D314</f>
        <v>-15.941687</v>
      </c>
      <c r="H102" s="96">
        <f>'CL &amp; Data'!C731</f>
        <v>-9.2253846999999993</v>
      </c>
      <c r="I102" s="13">
        <f t="shared" si="5"/>
        <v>-1.2483929999999992</v>
      </c>
      <c r="J102" s="96">
        <f>'CL &amp; Data'!D731</f>
        <v>-15.346690000000001</v>
      </c>
      <c r="L102" s="6">
        <f>'CL &amp; Data'!L314/1000000000</f>
        <v>9.9050499999999992</v>
      </c>
      <c r="N102" s="96">
        <f>'CL &amp; Data'!M314</f>
        <v>-10.316226</v>
      </c>
      <c r="O102" s="13">
        <f t="shared" si="6"/>
        <v>-1.7297934999999995</v>
      </c>
      <c r="P102" s="96">
        <f>'CL &amp; Data'!N314</f>
        <v>-14.499252</v>
      </c>
      <c r="R102" s="96">
        <f>'CL &amp; Data'!M731</f>
        <v>-10.530484</v>
      </c>
      <c r="S102" s="13">
        <f t="shared" si="7"/>
        <v>-1.4638631999999987</v>
      </c>
      <c r="T102" s="96">
        <f>'CL &amp; Data'!N731</f>
        <v>-13.55714</v>
      </c>
      <c r="V102" s="96">
        <f>'CL &amp; Data'!B731/1000000000</f>
        <v>9.9050499999999992</v>
      </c>
    </row>
    <row r="103" spans="2:22" x14ac:dyDescent="0.25">
      <c r="B103" s="6">
        <f>'CL &amp; Data'!B315/1000000000</f>
        <v>10.005000000000001</v>
      </c>
      <c r="D103" s="6">
        <f>'CL &amp; Data'!C315</f>
        <v>-7.1265096999999997</v>
      </c>
      <c r="E103" s="13">
        <f t="shared" si="4"/>
        <v>-1.5032381999999993</v>
      </c>
      <c r="F103" s="6">
        <f>'CL &amp; Data'!D315</f>
        <v>-17.074138999999999</v>
      </c>
      <c r="H103" s="96">
        <f>'CL &amp; Data'!C732</f>
        <v>-9.1639595000000007</v>
      </c>
      <c r="I103" s="13">
        <f t="shared" si="5"/>
        <v>-1.1869678000000006</v>
      </c>
      <c r="J103" s="96">
        <f>'CL &amp; Data'!D732</f>
        <v>-16.442492999999999</v>
      </c>
      <c r="L103" s="6">
        <f>'CL &amp; Data'!L315/1000000000</f>
        <v>10.005000000000001</v>
      </c>
      <c r="N103" s="96">
        <f>'CL &amp; Data'!M315</f>
        <v>-10.252020999999999</v>
      </c>
      <c r="O103" s="13">
        <f t="shared" si="6"/>
        <v>-1.6655884999999984</v>
      </c>
      <c r="P103" s="96">
        <f>'CL &amp; Data'!N315</f>
        <v>-15.117627000000001</v>
      </c>
      <c r="R103" s="96">
        <f>'CL &amp; Data'!M732</f>
        <v>-10.375093</v>
      </c>
      <c r="S103" s="13">
        <f t="shared" si="7"/>
        <v>-1.3084721999999989</v>
      </c>
      <c r="T103" s="96">
        <f>'CL &amp; Data'!N732</f>
        <v>-14.926632</v>
      </c>
      <c r="V103" s="96">
        <f>'CL &amp; Data'!B732/1000000000</f>
        <v>10.005000000000001</v>
      </c>
    </row>
    <row r="104" spans="2:22" x14ac:dyDescent="0.25">
      <c r="B104" s="96">
        <f>'CL &amp; Data'!B316/1000000000</f>
        <v>10.104950000000001</v>
      </c>
      <c r="D104" s="96">
        <f>'CL &amp; Data'!C316</f>
        <v>-7.1442322999999996</v>
      </c>
      <c r="E104" s="13">
        <f t="shared" si="4"/>
        <v>-1.5209607999999992</v>
      </c>
      <c r="F104" s="96">
        <f>'CL &amp; Data'!D316</f>
        <v>-17.954267999999999</v>
      </c>
      <c r="H104" s="96">
        <f>'CL &amp; Data'!C733</f>
        <v>-9.0751056999999999</v>
      </c>
      <c r="I104" s="13">
        <f t="shared" si="5"/>
        <v>-1.0981139999999998</v>
      </c>
      <c r="J104" s="96">
        <f>'CL &amp; Data'!D733</f>
        <v>-18.155134</v>
      </c>
      <c r="N104" s="96">
        <f>'CL &amp; Data'!M316</f>
        <v>-10.174484</v>
      </c>
      <c r="O104" s="13">
        <f t="shared" si="6"/>
        <v>-1.5880514999999988</v>
      </c>
      <c r="P104" s="96">
        <f>'CL &amp; Data'!N316</f>
        <v>-15.75305</v>
      </c>
      <c r="R104" s="96">
        <f>'CL &amp; Data'!M733</f>
        <v>-10.218151000000001</v>
      </c>
      <c r="S104" s="13">
        <f t="shared" si="7"/>
        <v>-1.1515301999999998</v>
      </c>
      <c r="T104" s="96">
        <f>'CL &amp; Data'!N733</f>
        <v>-16.290161000000001</v>
      </c>
      <c r="V104" s="96">
        <f>'CL &amp; Data'!B733/1000000000</f>
        <v>10.104950000000001</v>
      </c>
    </row>
    <row r="105" spans="2:22" x14ac:dyDescent="0.25">
      <c r="B105" s="96">
        <f>'CL &amp; Data'!B317/1000000000</f>
        <v>10.2049</v>
      </c>
      <c r="D105" s="96">
        <f>'CL &amp; Data'!C317</f>
        <v>-7.1453657000000002</v>
      </c>
      <c r="E105" s="13">
        <f t="shared" si="4"/>
        <v>-1.5220941999999997</v>
      </c>
      <c r="F105" s="96">
        <f>'CL &amp; Data'!D317</f>
        <v>-19.151211</v>
      </c>
      <c r="H105" s="96">
        <f>'CL &amp; Data'!C734</f>
        <v>-9.0344391000000002</v>
      </c>
      <c r="I105" s="13">
        <f t="shared" si="5"/>
        <v>-1.0574474</v>
      </c>
      <c r="J105" s="96">
        <f>'CL &amp; Data'!D734</f>
        <v>-19.477941999999999</v>
      </c>
      <c r="N105" s="96">
        <f>'CL &amp; Data'!M317</f>
        <v>-10.051664000000001</v>
      </c>
      <c r="O105" s="13">
        <f t="shared" si="6"/>
        <v>-1.4652314999999998</v>
      </c>
      <c r="P105" s="96">
        <f>'CL &amp; Data'!N317</f>
        <v>-16.54147</v>
      </c>
      <c r="R105" s="96">
        <f>'CL &amp; Data'!M734</f>
        <v>-10.11307</v>
      </c>
      <c r="S105" s="13">
        <f t="shared" si="7"/>
        <v>-1.0464491999999996</v>
      </c>
      <c r="T105" s="96">
        <f>'CL &amp; Data'!N734</f>
        <v>-17.179939000000001</v>
      </c>
      <c r="V105" s="96">
        <f>'CL &amp; Data'!B734/1000000000</f>
        <v>10.2049</v>
      </c>
    </row>
    <row r="106" spans="2:22" x14ac:dyDescent="0.25">
      <c r="B106" s="96">
        <f>'CL &amp; Data'!B318/1000000000</f>
        <v>10.30485</v>
      </c>
      <c r="D106" s="96">
        <f>'CL &amp; Data'!C318</f>
        <v>-7.1552052000000002</v>
      </c>
      <c r="E106" s="13">
        <f t="shared" si="4"/>
        <v>-1.5319336999999997</v>
      </c>
      <c r="F106" s="96">
        <f>'CL &amp; Data'!D318</f>
        <v>-19.903347</v>
      </c>
      <c r="H106" s="96">
        <f>'CL &amp; Data'!C735</f>
        <v>-8.9939756000000006</v>
      </c>
      <c r="I106" s="13">
        <f t="shared" si="5"/>
        <v>-1.0169839000000005</v>
      </c>
      <c r="J106" s="96">
        <f>'CL &amp; Data'!D735</f>
        <v>-20.752396000000001</v>
      </c>
      <c r="N106" s="96">
        <f>'CL &amp; Data'!M318</f>
        <v>-9.9238625000000003</v>
      </c>
      <c r="O106" s="13">
        <f t="shared" si="6"/>
        <v>-1.3374299999999995</v>
      </c>
      <c r="P106" s="96">
        <f>'CL &amp; Data'!N318</f>
        <v>-17.178186</v>
      </c>
      <c r="R106" s="96">
        <f>'CL &amp; Data'!M735</f>
        <v>-10.047357999999999</v>
      </c>
      <c r="S106" s="13">
        <f t="shared" si="7"/>
        <v>-0.98073719999999831</v>
      </c>
      <c r="T106" s="96">
        <f>'CL &amp; Data'!N735</f>
        <v>-17.709368000000001</v>
      </c>
      <c r="V106" s="96">
        <f>'CL &amp; Data'!B735/1000000000</f>
        <v>10.30485</v>
      </c>
    </row>
    <row r="107" spans="2:22" x14ac:dyDescent="0.25">
      <c r="B107" s="96">
        <f>'CL &amp; Data'!B319/1000000000</f>
        <v>10.4048</v>
      </c>
      <c r="D107" s="96">
        <f>'CL &amp; Data'!C319</f>
        <v>-7.1531080999999999</v>
      </c>
      <c r="E107" s="13">
        <f t="shared" si="4"/>
        <v>-1.5298365999999994</v>
      </c>
      <c r="F107" s="96">
        <f>'CL &amp; Data'!D319</f>
        <v>-21.237337</v>
      </c>
      <c r="H107" s="96">
        <f>'CL &amp; Data'!C736</f>
        <v>-8.9643315999999995</v>
      </c>
      <c r="I107" s="13">
        <f t="shared" si="5"/>
        <v>-0.98733989999999938</v>
      </c>
      <c r="J107" s="96">
        <f>'CL &amp; Data'!D736</f>
        <v>-21.535592999999999</v>
      </c>
      <c r="N107" s="96">
        <f>'CL &amp; Data'!M319</f>
        <v>-9.7996616000000003</v>
      </c>
      <c r="O107" s="13">
        <f t="shared" si="6"/>
        <v>-1.2132290999999995</v>
      </c>
      <c r="P107" s="96">
        <f>'CL &amp; Data'!N319</f>
        <v>-17.930935000000002</v>
      </c>
      <c r="R107" s="96">
        <f>'CL &amp; Data'!M736</f>
        <v>-10.011668999999999</v>
      </c>
      <c r="S107" s="13">
        <f t="shared" si="7"/>
        <v>-0.94504819999999867</v>
      </c>
      <c r="T107" s="96">
        <f>'CL &amp; Data'!N736</f>
        <v>-17.704369</v>
      </c>
      <c r="V107" s="96">
        <f>'CL &amp; Data'!B736/1000000000</f>
        <v>10.4048</v>
      </c>
    </row>
    <row r="108" spans="2:22" x14ac:dyDescent="0.25">
      <c r="B108" s="96">
        <f>'CL &amp; Data'!B320/1000000000</f>
        <v>10.50475</v>
      </c>
      <c r="D108" s="96">
        <f>'CL &amp; Data'!C320</f>
        <v>-7.1511807000000003</v>
      </c>
      <c r="E108" s="13">
        <f t="shared" si="4"/>
        <v>-1.5279091999999999</v>
      </c>
      <c r="F108" s="96">
        <f>'CL &amp; Data'!D320</f>
        <v>-22.484797</v>
      </c>
      <c r="H108" s="96">
        <f>'CL &amp; Data'!C737</f>
        <v>-8.9260167999999993</v>
      </c>
      <c r="I108" s="13">
        <f t="shared" si="5"/>
        <v>-0.94902509999999918</v>
      </c>
      <c r="J108" s="96">
        <f>'CL &amp; Data'!D737</f>
        <v>-21.768851999999999</v>
      </c>
      <c r="N108" s="96">
        <f>'CL &amp; Data'!M320</f>
        <v>-9.6775026000000004</v>
      </c>
      <c r="O108" s="13">
        <f t="shared" si="6"/>
        <v>-1.0910700999999996</v>
      </c>
      <c r="P108" s="96">
        <f>'CL &amp; Data'!N320</f>
        <v>-18.542653999999999</v>
      </c>
      <c r="R108" s="96">
        <f>'CL &amp; Data'!M737</f>
        <v>-10.012701</v>
      </c>
      <c r="S108" s="13">
        <f t="shared" si="7"/>
        <v>-0.94608019999999904</v>
      </c>
      <c r="T108" s="96">
        <f>'CL &amp; Data'!N737</f>
        <v>-17.361910000000002</v>
      </c>
      <c r="V108" s="96">
        <f>'CL &amp; Data'!B737/1000000000</f>
        <v>10.50475</v>
      </c>
    </row>
    <row r="109" spans="2:22" x14ac:dyDescent="0.25">
      <c r="B109" s="96">
        <f>'CL &amp; Data'!B321/1000000000</f>
        <v>10.604699999999999</v>
      </c>
      <c r="D109" s="96">
        <f>'CL &amp; Data'!C321</f>
        <v>-7.1487837000000001</v>
      </c>
      <c r="E109" s="13">
        <f t="shared" si="4"/>
        <v>-1.5255121999999997</v>
      </c>
      <c r="F109" s="96">
        <f>'CL &amp; Data'!D321</f>
        <v>-24.594768999999999</v>
      </c>
      <c r="H109" s="96">
        <f>'CL &amp; Data'!C738</f>
        <v>-8.8993491999999996</v>
      </c>
      <c r="I109" s="13">
        <f t="shared" si="5"/>
        <v>-0.9223574999999995</v>
      </c>
      <c r="J109" s="96">
        <f>'CL &amp; Data'!D738</f>
        <v>-21.601296999999999</v>
      </c>
      <c r="N109" s="96">
        <f>'CL &amp; Data'!M321</f>
        <v>-9.5709084999999998</v>
      </c>
      <c r="O109" s="13">
        <f t="shared" si="6"/>
        <v>-0.98447599999999902</v>
      </c>
      <c r="P109" s="96">
        <f>'CL &amp; Data'!N321</f>
        <v>-18.773727000000001</v>
      </c>
      <c r="R109" s="96">
        <f>'CL &amp; Data'!M738</f>
        <v>-10.027215999999999</v>
      </c>
      <c r="S109" s="13">
        <f t="shared" si="7"/>
        <v>-0.96059519999999843</v>
      </c>
      <c r="T109" s="96">
        <f>'CL &amp; Data'!N738</f>
        <v>-16.607444999999998</v>
      </c>
      <c r="V109" s="96">
        <f>'CL &amp; Data'!B738/1000000000</f>
        <v>10.604699999999999</v>
      </c>
    </row>
    <row r="110" spans="2:22" x14ac:dyDescent="0.25">
      <c r="B110" s="96">
        <f>'CL &amp; Data'!B322/1000000000</f>
        <v>10.704650000000001</v>
      </c>
      <c r="D110" s="96">
        <f>'CL &amp; Data'!C322</f>
        <v>-7.184793</v>
      </c>
      <c r="E110" s="13">
        <f t="shared" si="4"/>
        <v>-1.5615214999999996</v>
      </c>
      <c r="F110" s="96">
        <f>'CL &amp; Data'!D322</f>
        <v>-24.222652</v>
      </c>
      <c r="H110" s="96">
        <f>'CL &amp; Data'!C739</f>
        <v>-8.8502559999999999</v>
      </c>
      <c r="I110" s="13">
        <f t="shared" si="5"/>
        <v>-0.87326429999999977</v>
      </c>
      <c r="J110" s="96">
        <f>'CL &amp; Data'!D739</f>
        <v>-20.996479000000001</v>
      </c>
      <c r="N110" s="96">
        <f>'CL &amp; Data'!M322</f>
        <v>-9.5950079000000006</v>
      </c>
      <c r="O110" s="13">
        <f t="shared" si="6"/>
        <v>-1.0085753999999998</v>
      </c>
      <c r="P110" s="96">
        <f>'CL &amp; Data'!N322</f>
        <v>-20.237176999999999</v>
      </c>
      <c r="R110" s="96">
        <f>'CL &amp; Data'!M739</f>
        <v>-10.056996</v>
      </c>
      <c r="S110" s="13">
        <f t="shared" si="7"/>
        <v>-0.99037519999999901</v>
      </c>
      <c r="T110" s="96">
        <f>'CL &amp; Data'!N739</f>
        <v>-15.443716</v>
      </c>
      <c r="V110" s="96">
        <f>'CL &amp; Data'!B739/1000000000</f>
        <v>10.704650000000001</v>
      </c>
    </row>
    <row r="111" spans="2:22" x14ac:dyDescent="0.25">
      <c r="B111" s="96">
        <f>'CL &amp; Data'!B323/1000000000</f>
        <v>10.804600000000001</v>
      </c>
      <c r="D111" s="96">
        <f>'CL &amp; Data'!C323</f>
        <v>-7.2012286000000003</v>
      </c>
      <c r="E111" s="13">
        <f t="shared" si="4"/>
        <v>-1.5779570999999999</v>
      </c>
      <c r="F111" s="96">
        <f>'CL &amp; Data'!D323</f>
        <v>-24.125571999999998</v>
      </c>
      <c r="H111" s="96">
        <f>'CL &amp; Data'!C740</f>
        <v>-8.8297377000000008</v>
      </c>
      <c r="I111" s="13">
        <f t="shared" si="5"/>
        <v>-0.85274600000000067</v>
      </c>
      <c r="J111" s="96">
        <f>'CL &amp; Data'!D740</f>
        <v>-19.492723000000002</v>
      </c>
      <c r="N111" s="96">
        <f>'CL &amp; Data'!M323</f>
        <v>-9.5798062999999996</v>
      </c>
      <c r="O111" s="13">
        <f t="shared" si="6"/>
        <v>-0.99337379999999875</v>
      </c>
      <c r="P111" s="96">
        <f>'CL &amp; Data'!N323</f>
        <v>-22.136949999999999</v>
      </c>
      <c r="R111" s="96">
        <f>'CL &amp; Data'!M740</f>
        <v>-10.146100000000001</v>
      </c>
      <c r="S111" s="13">
        <f t="shared" si="7"/>
        <v>-1.0794791999999998</v>
      </c>
      <c r="T111" s="96">
        <f>'CL &amp; Data'!N740</f>
        <v>-14.029151000000001</v>
      </c>
      <c r="V111" s="96">
        <f>'CL &amp; Data'!B740/1000000000</f>
        <v>10.804600000000001</v>
      </c>
    </row>
    <row r="112" spans="2:22" x14ac:dyDescent="0.25">
      <c r="B112" s="96">
        <f>'CL &amp; Data'!B324/1000000000</f>
        <v>10.90455</v>
      </c>
      <c r="D112" s="96">
        <f>'CL &amp; Data'!C324</f>
        <v>-7.2295508000000002</v>
      </c>
      <c r="E112" s="13">
        <f t="shared" si="4"/>
        <v>-1.6062792999999997</v>
      </c>
      <c r="F112" s="96">
        <f>'CL &amp; Data'!D324</f>
        <v>-23.588426999999999</v>
      </c>
      <c r="H112" s="96">
        <f>'CL &amp; Data'!C741</f>
        <v>-8.7997636999999997</v>
      </c>
      <c r="I112" s="13">
        <f t="shared" si="5"/>
        <v>-0.82277199999999961</v>
      </c>
      <c r="J112" s="96">
        <f>'CL &amp; Data'!D741</f>
        <v>-18.028825999999999</v>
      </c>
      <c r="N112" s="96">
        <f>'CL &amp; Data'!M324</f>
        <v>-9.5850229000000002</v>
      </c>
      <c r="O112" s="13">
        <f t="shared" si="6"/>
        <v>-0.99859039999999943</v>
      </c>
      <c r="P112" s="96">
        <f>'CL &amp; Data'!N324</f>
        <v>-24.455749999999998</v>
      </c>
      <c r="R112" s="96">
        <f>'CL &amp; Data'!M741</f>
        <v>-10.240264</v>
      </c>
      <c r="S112" s="13">
        <f t="shared" si="7"/>
        <v>-1.173643199999999</v>
      </c>
      <c r="T112" s="96">
        <f>'CL &amp; Data'!N741</f>
        <v>-12.824871999999999</v>
      </c>
      <c r="V112" s="96">
        <f>'CL &amp; Data'!B741/1000000000</f>
        <v>10.90455</v>
      </c>
    </row>
    <row r="113" spans="2:22" x14ac:dyDescent="0.25">
      <c r="B113" s="96">
        <f>'CL &amp; Data'!B325/1000000000</f>
        <v>11.0045</v>
      </c>
      <c r="D113" s="96">
        <f>'CL &amp; Data'!C325</f>
        <v>-7.2528663</v>
      </c>
      <c r="E113" s="13">
        <f t="shared" si="4"/>
        <v>-1.6295947999999996</v>
      </c>
      <c r="F113" s="96">
        <f>'CL &amp; Data'!D325</f>
        <v>-23.231809999999999</v>
      </c>
      <c r="H113" s="96">
        <f>'CL &amp; Data'!C742</f>
        <v>-8.7508736000000003</v>
      </c>
      <c r="I113" s="13">
        <f t="shared" si="5"/>
        <v>-0.77388190000000012</v>
      </c>
      <c r="J113" s="96">
        <f>'CL &amp; Data'!D742</f>
        <v>-17.348151999999999</v>
      </c>
      <c r="N113" s="96">
        <f>'CL &amp; Data'!M325</f>
        <v>-9.6029339</v>
      </c>
      <c r="O113" s="13">
        <f t="shared" si="6"/>
        <v>-1.0165013999999992</v>
      </c>
      <c r="P113" s="96">
        <f>'CL &amp; Data'!N325</f>
        <v>-27.585888000000001</v>
      </c>
      <c r="R113" s="96">
        <f>'CL &amp; Data'!M742</f>
        <v>-10.307077</v>
      </c>
      <c r="S113" s="13">
        <f t="shared" si="7"/>
        <v>-1.2404561999999988</v>
      </c>
      <c r="T113" s="96">
        <f>'CL &amp; Data'!N742</f>
        <v>-11.949327</v>
      </c>
      <c r="V113" s="96">
        <f>'CL &amp; Data'!B742/1000000000</f>
        <v>11.0045</v>
      </c>
    </row>
    <row r="114" spans="2:22" x14ac:dyDescent="0.25">
      <c r="B114" s="96">
        <f>'CL &amp; Data'!B326/1000000000</f>
        <v>11.10445</v>
      </c>
      <c r="D114" s="96">
        <f>'CL &amp; Data'!C326</f>
        <v>-7.2901448999999996</v>
      </c>
      <c r="E114" s="13">
        <f t="shared" si="4"/>
        <v>-1.6668733999999992</v>
      </c>
      <c r="F114" s="96">
        <f>'CL &amp; Data'!D326</f>
        <v>-22.182729999999999</v>
      </c>
      <c r="H114" s="96">
        <f>'CL &amp; Data'!C743</f>
        <v>-8.7566232999999993</v>
      </c>
      <c r="I114" s="13">
        <f t="shared" si="5"/>
        <v>-0.7796315999999992</v>
      </c>
      <c r="J114" s="96">
        <f>'CL &amp; Data'!D743</f>
        <v>-16.189060000000001</v>
      </c>
      <c r="N114" s="96">
        <f>'CL &amp; Data'!M326</f>
        <v>-9.6155539000000001</v>
      </c>
      <c r="O114" s="13">
        <f t="shared" si="6"/>
        <v>-1.0291213999999993</v>
      </c>
      <c r="P114" s="96">
        <f>'CL &amp; Data'!N326</f>
        <v>-29.645759999999999</v>
      </c>
      <c r="R114" s="96">
        <f>'CL &amp; Data'!M743</f>
        <v>-10.410216</v>
      </c>
      <c r="S114" s="13">
        <f t="shared" si="7"/>
        <v>-1.3435951999999993</v>
      </c>
      <c r="T114" s="96">
        <f>'CL &amp; Data'!N743</f>
        <v>-11.305998000000001</v>
      </c>
      <c r="V114" s="96">
        <f>'CL &amp; Data'!B743/1000000000</f>
        <v>11.10445</v>
      </c>
    </row>
    <row r="115" spans="2:22" x14ac:dyDescent="0.25">
      <c r="B115" s="96">
        <f>'CL &amp; Data'!B327/1000000000</f>
        <v>11.2044</v>
      </c>
      <c r="D115" s="96">
        <f>'CL &amp; Data'!C327</f>
        <v>-7.3294778000000003</v>
      </c>
      <c r="E115" s="13">
        <f t="shared" si="4"/>
        <v>-1.7062062999999998</v>
      </c>
      <c r="F115" s="96">
        <f>'CL &amp; Data'!D327</f>
        <v>-21.076149000000001</v>
      </c>
      <c r="H115" s="96">
        <f>'CL &amp; Data'!C744</f>
        <v>-8.8470554000000003</v>
      </c>
      <c r="I115" s="13">
        <f t="shared" si="5"/>
        <v>-0.87006370000000022</v>
      </c>
      <c r="J115" s="96">
        <f>'CL &amp; Data'!D744</f>
        <v>-15.298002</v>
      </c>
      <c r="N115" s="96">
        <f>'CL &amp; Data'!M327</f>
        <v>-9.6431664999999995</v>
      </c>
      <c r="O115" s="13">
        <f t="shared" si="6"/>
        <v>-1.0567339999999987</v>
      </c>
      <c r="P115" s="96">
        <f>'CL &amp; Data'!N327</f>
        <v>-31.469486</v>
      </c>
      <c r="R115" s="96">
        <f>'CL &amp; Data'!M744</f>
        <v>-10.564405000000001</v>
      </c>
      <c r="S115" s="13">
        <f t="shared" si="7"/>
        <v>-1.4977841999999999</v>
      </c>
      <c r="T115" s="96">
        <f>'CL &amp; Data'!N744</f>
        <v>-10.78152</v>
      </c>
      <c r="V115" s="96">
        <f>'CL &amp; Data'!B744/1000000000</f>
        <v>11.2044</v>
      </c>
    </row>
    <row r="116" spans="2:22" x14ac:dyDescent="0.25">
      <c r="B116" s="96">
        <f>'CL &amp; Data'!B328/1000000000</f>
        <v>11.304349999999999</v>
      </c>
      <c r="D116" s="96">
        <f>'CL &amp; Data'!C328</f>
        <v>-7.3783254999999999</v>
      </c>
      <c r="E116" s="13">
        <f t="shared" si="4"/>
        <v>-1.7550539999999994</v>
      </c>
      <c r="F116" s="96">
        <f>'CL &amp; Data'!D328</f>
        <v>-19.010010000000001</v>
      </c>
      <c r="H116" s="96">
        <f>'CL &amp; Data'!C745</f>
        <v>-8.9305210000000006</v>
      </c>
      <c r="I116" s="13">
        <f t="shared" si="5"/>
        <v>-0.95352930000000047</v>
      </c>
      <c r="J116" s="96">
        <f>'CL &amp; Data'!D745</f>
        <v>-14.546728</v>
      </c>
      <c r="N116" s="96">
        <f>'CL &amp; Data'!M328</f>
        <v>-9.7093209999999992</v>
      </c>
      <c r="O116" s="13">
        <f t="shared" si="6"/>
        <v>-1.1228884999999984</v>
      </c>
      <c r="P116" s="96">
        <f>'CL &amp; Data'!N328</f>
        <v>-32.732509999999998</v>
      </c>
      <c r="R116" s="96">
        <f>'CL &amp; Data'!M745</f>
        <v>-10.716846</v>
      </c>
      <c r="S116" s="13">
        <f t="shared" si="7"/>
        <v>-1.6502251999999995</v>
      </c>
      <c r="T116" s="96">
        <f>'CL &amp; Data'!N745</f>
        <v>-10.473750000000001</v>
      </c>
      <c r="V116" s="96">
        <f>'CL &amp; Data'!B745/1000000000</f>
        <v>11.304349999999999</v>
      </c>
    </row>
    <row r="117" spans="2:22" x14ac:dyDescent="0.25">
      <c r="B117" s="96">
        <f>'CL &amp; Data'!B329/1000000000</f>
        <v>11.404299999999999</v>
      </c>
      <c r="D117" s="96">
        <f>'CL &amp; Data'!C329</f>
        <v>-7.4059948999999996</v>
      </c>
      <c r="E117" s="13">
        <f t="shared" si="4"/>
        <v>-1.7827233999999992</v>
      </c>
      <c r="F117" s="96">
        <f>'CL &amp; Data'!D329</f>
        <v>-18.931435</v>
      </c>
      <c r="H117" s="96">
        <f>'CL &amp; Data'!C746</f>
        <v>-9.0142936999999996</v>
      </c>
      <c r="I117" s="13">
        <f t="shared" si="5"/>
        <v>-1.0373019999999995</v>
      </c>
      <c r="J117" s="96">
        <f>'CL &amp; Data'!D746</f>
        <v>-14.275288</v>
      </c>
      <c r="N117" s="96">
        <f>'CL &amp; Data'!M329</f>
        <v>-9.6879481999999992</v>
      </c>
      <c r="O117" s="13">
        <f t="shared" si="6"/>
        <v>-1.1015156999999984</v>
      </c>
      <c r="P117" s="96">
        <f>'CL &amp; Data'!N329</f>
        <v>-32.222499999999997</v>
      </c>
      <c r="R117" s="96">
        <f>'CL &amp; Data'!M746</f>
        <v>-10.865149000000001</v>
      </c>
      <c r="S117" s="13">
        <f t="shared" si="7"/>
        <v>-1.7985281999999998</v>
      </c>
      <c r="T117" s="96">
        <f>'CL &amp; Data'!N746</f>
        <v>-10.343631</v>
      </c>
      <c r="V117" s="96">
        <f>'CL &amp; Data'!B746/1000000000</f>
        <v>11.404299999999999</v>
      </c>
    </row>
    <row r="118" spans="2:22" x14ac:dyDescent="0.25">
      <c r="B118" s="96">
        <f>'CL &amp; Data'!B330/1000000000</f>
        <v>11.504250000000001</v>
      </c>
      <c r="D118" s="96">
        <f>'CL &amp; Data'!C330</f>
        <v>-7.4603858000000001</v>
      </c>
      <c r="E118" s="13">
        <f t="shared" si="4"/>
        <v>-1.8371142999999996</v>
      </c>
      <c r="F118" s="96">
        <f>'CL &amp; Data'!D330</f>
        <v>-18.566053</v>
      </c>
      <c r="H118" s="96">
        <f>'CL &amp; Data'!C747</f>
        <v>-9.1530179999999994</v>
      </c>
      <c r="I118" s="13">
        <f t="shared" si="5"/>
        <v>-1.1760262999999993</v>
      </c>
      <c r="J118" s="96">
        <f>'CL &amp; Data'!D747</f>
        <v>-13.979295</v>
      </c>
      <c r="N118" s="96">
        <f>'CL &amp; Data'!M330</f>
        <v>-9.7117395000000002</v>
      </c>
      <c r="O118" s="13">
        <f t="shared" si="6"/>
        <v>-1.1253069999999994</v>
      </c>
      <c r="P118" s="96">
        <f>'CL &amp; Data'!N330</f>
        <v>-30.823039999999999</v>
      </c>
      <c r="R118" s="96">
        <f>'CL &amp; Data'!M747</f>
        <v>-11.059640999999999</v>
      </c>
      <c r="S118" s="13">
        <f t="shared" si="7"/>
        <v>-1.9930201999999984</v>
      </c>
      <c r="T118" s="96">
        <f>'CL &amp; Data'!N747</f>
        <v>-10.16634</v>
      </c>
      <c r="V118" s="96">
        <f>'CL &amp; Data'!B747/1000000000</f>
        <v>11.504250000000001</v>
      </c>
    </row>
    <row r="119" spans="2:22" x14ac:dyDescent="0.25">
      <c r="B119" s="96">
        <f>'CL &amp; Data'!B331/1000000000</f>
        <v>11.604200000000001</v>
      </c>
      <c r="D119" s="96">
        <f>'CL &amp; Data'!C331</f>
        <v>-7.5163422000000004</v>
      </c>
      <c r="E119" s="13">
        <f t="shared" si="4"/>
        <v>-1.8930707</v>
      </c>
      <c r="F119" s="96">
        <f>'CL &amp; Data'!D331</f>
        <v>-18.286842</v>
      </c>
      <c r="H119" s="96">
        <f>'CL &amp; Data'!C748</f>
        <v>-9.3718976999999999</v>
      </c>
      <c r="I119" s="13">
        <f t="shared" si="5"/>
        <v>-1.3949059999999998</v>
      </c>
      <c r="J119" s="96">
        <f>'CL &amp; Data'!D748</f>
        <v>-13.554522</v>
      </c>
      <c r="N119" s="96">
        <f>'CL &amp; Data'!M331</f>
        <v>-9.7528772000000004</v>
      </c>
      <c r="O119" s="13">
        <f t="shared" si="6"/>
        <v>-1.1664446999999996</v>
      </c>
      <c r="P119" s="96">
        <f>'CL &amp; Data'!N331</f>
        <v>-28.622928999999999</v>
      </c>
      <c r="R119" s="96">
        <f>'CL &amp; Data'!M748</f>
        <v>-11.30293</v>
      </c>
      <c r="S119" s="13">
        <f t="shared" si="7"/>
        <v>-2.2363091999999991</v>
      </c>
      <c r="T119" s="96">
        <f>'CL &amp; Data'!N748</f>
        <v>-9.9707661000000005</v>
      </c>
      <c r="V119" s="96">
        <f>'CL &amp; Data'!B748/1000000000</f>
        <v>11.604200000000001</v>
      </c>
    </row>
    <row r="120" spans="2:22" x14ac:dyDescent="0.25">
      <c r="B120" s="96">
        <f>'CL &amp; Data'!B332/1000000000</f>
        <v>11.70415</v>
      </c>
      <c r="D120" s="96">
        <f>'CL &amp; Data'!C332</f>
        <v>-7.5907306999999999</v>
      </c>
      <c r="E120" s="13">
        <f t="shared" si="4"/>
        <v>-1.9674591999999995</v>
      </c>
      <c r="F120" s="96">
        <f>'CL &amp; Data'!D332</f>
        <v>-17.841991</v>
      </c>
      <c r="H120" s="96">
        <f>'CL &amp; Data'!C749</f>
        <v>-9.5618391000000003</v>
      </c>
      <c r="I120" s="13">
        <f t="shared" si="5"/>
        <v>-1.5848474000000001</v>
      </c>
      <c r="J120" s="96">
        <f>'CL &amp; Data'!D749</f>
        <v>-12.690348999999999</v>
      </c>
      <c r="N120" s="96">
        <f>'CL &amp; Data'!M332</f>
        <v>-9.8104153000000007</v>
      </c>
      <c r="O120" s="13">
        <f t="shared" si="6"/>
        <v>-1.2239827999999999</v>
      </c>
      <c r="P120" s="96">
        <f>'CL &amp; Data'!N332</f>
        <v>-25.448172</v>
      </c>
      <c r="R120" s="96">
        <f>'CL &amp; Data'!M749</f>
        <v>-11.558681</v>
      </c>
      <c r="S120" s="13">
        <f t="shared" si="7"/>
        <v>-2.4920601999999992</v>
      </c>
      <c r="T120" s="96">
        <f>'CL &amp; Data'!N749</f>
        <v>-9.7346600999999993</v>
      </c>
      <c r="V120" s="96">
        <f>'CL &amp; Data'!B749/1000000000</f>
        <v>11.70415</v>
      </c>
    </row>
    <row r="121" spans="2:22" x14ac:dyDescent="0.25">
      <c r="B121" s="96">
        <f>'CL &amp; Data'!B333/1000000000</f>
        <v>11.8041</v>
      </c>
      <c r="D121" s="96">
        <f>'CL &amp; Data'!C333</f>
        <v>-7.6724934999999999</v>
      </c>
      <c r="E121" s="13">
        <f t="shared" si="4"/>
        <v>-2.0492219999999994</v>
      </c>
      <c r="F121" s="96">
        <f>'CL &amp; Data'!D333</f>
        <v>-17.362483999999998</v>
      </c>
      <c r="H121" s="96">
        <f>'CL &amp; Data'!C750</f>
        <v>-9.8171253000000007</v>
      </c>
      <c r="I121" s="13">
        <f t="shared" si="5"/>
        <v>-1.8401336000000006</v>
      </c>
      <c r="J121" s="96">
        <f>'CL &amp; Data'!D750</f>
        <v>-12.149423000000001</v>
      </c>
      <c r="N121" s="96">
        <f>'CL &amp; Data'!M333</f>
        <v>-9.8826388999999999</v>
      </c>
      <c r="O121" s="13">
        <f t="shared" si="6"/>
        <v>-1.2962063999999991</v>
      </c>
      <c r="P121" s="96">
        <f>'CL &amp; Data'!N333</f>
        <v>-22.992746</v>
      </c>
      <c r="R121" s="96">
        <f>'CL &amp; Data'!M750</f>
        <v>-11.840558</v>
      </c>
      <c r="S121" s="13">
        <f t="shared" si="7"/>
        <v>-2.7739371999999989</v>
      </c>
      <c r="T121" s="96">
        <f>'CL &amp; Data'!N750</f>
        <v>-9.4724769999999996</v>
      </c>
      <c r="V121" s="96">
        <f>'CL &amp; Data'!B750/1000000000</f>
        <v>11.8041</v>
      </c>
    </row>
    <row r="122" spans="2:22" x14ac:dyDescent="0.25">
      <c r="B122" s="96">
        <f>'CL &amp; Data'!B334/1000000000</f>
        <v>11.90405</v>
      </c>
      <c r="D122" s="96">
        <f>'CL &amp; Data'!C334</f>
        <v>-7.7772784000000001</v>
      </c>
      <c r="E122" s="13">
        <f t="shared" si="4"/>
        <v>-2.1540068999999997</v>
      </c>
      <c r="F122" s="96">
        <f>'CL &amp; Data'!D334</f>
        <v>-16.653531999999998</v>
      </c>
      <c r="H122" s="96">
        <f>'CL &amp; Data'!C751</f>
        <v>-10.037576</v>
      </c>
      <c r="I122" s="13">
        <f t="shared" si="5"/>
        <v>-2.0605842999999995</v>
      </c>
      <c r="J122" s="96">
        <f>'CL &amp; Data'!D751</f>
        <v>-11.841139</v>
      </c>
      <c r="N122" s="96">
        <f>'CL &amp; Data'!M334</f>
        <v>-9.9740734</v>
      </c>
      <c r="O122" s="13">
        <f t="shared" si="6"/>
        <v>-1.3876408999999992</v>
      </c>
      <c r="P122" s="96">
        <f>'CL &amp; Data'!N334</f>
        <v>-20.605089</v>
      </c>
      <c r="R122" s="96">
        <f>'CL &amp; Data'!M751</f>
        <v>-12.119417</v>
      </c>
      <c r="S122" s="13">
        <f t="shared" si="7"/>
        <v>-3.0527961999999995</v>
      </c>
      <c r="T122" s="96">
        <f>'CL &amp; Data'!N751</f>
        <v>-9.2509946999999997</v>
      </c>
      <c r="V122" s="96">
        <f>'CL &amp; Data'!B751/1000000000</f>
        <v>11.90405</v>
      </c>
    </row>
    <row r="123" spans="2:22" x14ac:dyDescent="0.25">
      <c r="B123" s="96">
        <f>'CL &amp; Data'!B335/1000000000</f>
        <v>12.004</v>
      </c>
      <c r="D123" s="96">
        <f>'CL &amp; Data'!C335</f>
        <v>-7.8950228999999998</v>
      </c>
      <c r="E123" s="13">
        <f t="shared" si="4"/>
        <v>-2.2717513999999994</v>
      </c>
      <c r="F123" s="96">
        <f>'CL &amp; Data'!D335</f>
        <v>-15.924846000000001</v>
      </c>
      <c r="H123" s="96">
        <f>'CL &amp; Data'!C752</f>
        <v>-10.308450000000001</v>
      </c>
      <c r="I123" s="13">
        <f t="shared" si="5"/>
        <v>-2.3314583000000004</v>
      </c>
      <c r="J123" s="96">
        <f>'CL &amp; Data'!D752</f>
        <v>-11.345342</v>
      </c>
      <c r="N123" s="96">
        <f>'CL &amp; Data'!M335</f>
        <v>-10.078665000000001</v>
      </c>
      <c r="O123" s="13">
        <f t="shared" si="6"/>
        <v>-1.4922325000000001</v>
      </c>
      <c r="P123" s="96">
        <f>'CL &amp; Data'!N335</f>
        <v>-18.892037999999999</v>
      </c>
      <c r="R123" s="96">
        <f>'CL &amp; Data'!M752</f>
        <v>-12.423245</v>
      </c>
      <c r="S123" s="13">
        <f t="shared" si="7"/>
        <v>-3.3566241999999988</v>
      </c>
      <c r="T123" s="96">
        <f>'CL &amp; Data'!N752</f>
        <v>-8.9323815999999994</v>
      </c>
      <c r="V123" s="96">
        <f>'CL &amp; Data'!B752/1000000000</f>
        <v>12.004</v>
      </c>
    </row>
    <row r="124" spans="2:22" x14ac:dyDescent="0.25">
      <c r="B124" s="96">
        <f>'CL &amp; Data'!B336/1000000000</f>
        <v>12.103949999999999</v>
      </c>
      <c r="D124" s="96">
        <f>'CL &amp; Data'!C336</f>
        <v>-8.0336608999999992</v>
      </c>
      <c r="E124" s="13">
        <f t="shared" si="4"/>
        <v>-2.4103893999999988</v>
      </c>
      <c r="F124" s="96">
        <f>'CL &amp; Data'!D336</f>
        <v>-15.077532</v>
      </c>
      <c r="H124" s="96">
        <f>'CL &amp; Data'!C753</f>
        <v>-10.626448999999999</v>
      </c>
      <c r="I124" s="13">
        <f t="shared" si="5"/>
        <v>-2.649457299999999</v>
      </c>
      <c r="J124" s="96">
        <f>'CL &amp; Data'!D753</f>
        <v>-10.541320000000001</v>
      </c>
      <c r="N124" s="96">
        <f>'CL &amp; Data'!M336</f>
        <v>-10.214429000000001</v>
      </c>
      <c r="O124" s="13">
        <f t="shared" si="6"/>
        <v>-1.6279965000000001</v>
      </c>
      <c r="P124" s="96">
        <f>'CL &amp; Data'!N336</f>
        <v>-17.339714000000001</v>
      </c>
      <c r="R124" s="96">
        <f>'CL &amp; Data'!M753</f>
        <v>-12.768840000000001</v>
      </c>
      <c r="S124" s="13">
        <f t="shared" si="7"/>
        <v>-3.7022192</v>
      </c>
      <c r="T124" s="96">
        <f>'CL &amp; Data'!N753</f>
        <v>-8.4980124999999997</v>
      </c>
      <c r="V124" s="96">
        <f>'CL &amp; Data'!B753/1000000000</f>
        <v>12.103949999999999</v>
      </c>
    </row>
    <row r="125" spans="2:22" x14ac:dyDescent="0.25">
      <c r="B125" s="96">
        <f>'CL &amp; Data'!B337/1000000000</f>
        <v>12.203900000000001</v>
      </c>
      <c r="D125" s="96">
        <f>'CL &amp; Data'!C337</f>
        <v>-8.1853064999999994</v>
      </c>
      <c r="E125" s="13">
        <f t="shared" si="4"/>
        <v>-2.562034999999999</v>
      </c>
      <c r="F125" s="96">
        <f>'CL &amp; Data'!D337</f>
        <v>-14.194754</v>
      </c>
      <c r="H125" s="96">
        <f>'CL &amp; Data'!C754</f>
        <v>-10.920477</v>
      </c>
      <c r="I125" s="13">
        <f t="shared" si="5"/>
        <v>-2.9434852999999999</v>
      </c>
      <c r="J125" s="96">
        <f>'CL &amp; Data'!D754</f>
        <v>-9.9346399000000005</v>
      </c>
      <c r="N125" s="96">
        <f>'CL &amp; Data'!M337</f>
        <v>-10.367333</v>
      </c>
      <c r="O125" s="13">
        <f t="shared" si="6"/>
        <v>-1.7809004999999996</v>
      </c>
      <c r="P125" s="96">
        <f>'CL &amp; Data'!N337</f>
        <v>-16.027291999999999</v>
      </c>
      <c r="R125" s="96">
        <f>'CL &amp; Data'!M754</f>
        <v>-13.056903999999999</v>
      </c>
      <c r="S125" s="13">
        <f t="shared" si="7"/>
        <v>-3.9902831999999986</v>
      </c>
      <c r="T125" s="96">
        <f>'CL &amp; Data'!N754</f>
        <v>-8.1915388</v>
      </c>
      <c r="V125" s="96">
        <f>'CL &amp; Data'!B754/1000000000</f>
        <v>12.203900000000001</v>
      </c>
    </row>
    <row r="126" spans="2:22" x14ac:dyDescent="0.25">
      <c r="B126" s="96">
        <f>'CL &amp; Data'!B338/1000000000</f>
        <v>12.303850000000001</v>
      </c>
      <c r="D126" s="96">
        <f>'CL &amp; Data'!C338</f>
        <v>-8.3581752999999992</v>
      </c>
      <c r="E126" s="13">
        <f t="shared" si="4"/>
        <v>-2.7349037999999988</v>
      </c>
      <c r="F126" s="96">
        <f>'CL &amp; Data'!D338</f>
        <v>-13.212229000000001</v>
      </c>
      <c r="H126" s="96">
        <f>'CL &amp; Data'!C755</f>
        <v>-11.183187</v>
      </c>
      <c r="I126" s="13">
        <f t="shared" si="5"/>
        <v>-3.2061953000000001</v>
      </c>
      <c r="J126" s="96">
        <f>'CL &amp; Data'!D755</f>
        <v>-9.4754524</v>
      </c>
      <c r="N126" s="96">
        <f>'CL &amp; Data'!M338</f>
        <v>-10.546412999999999</v>
      </c>
      <c r="O126" s="13">
        <f t="shared" si="6"/>
        <v>-1.9599804999999986</v>
      </c>
      <c r="P126" s="96">
        <f>'CL &amp; Data'!N338</f>
        <v>-14.86205</v>
      </c>
      <c r="R126" s="96">
        <f>'CL &amp; Data'!M755</f>
        <v>-13.329629000000001</v>
      </c>
      <c r="S126" s="13">
        <f t="shared" si="7"/>
        <v>-4.2630081999999998</v>
      </c>
      <c r="T126" s="96">
        <f>'CL &amp; Data'!N755</f>
        <v>-7.9024501000000003</v>
      </c>
      <c r="V126" s="96">
        <f>'CL &amp; Data'!B755/1000000000</f>
        <v>12.303850000000001</v>
      </c>
    </row>
    <row r="127" spans="2:22" x14ac:dyDescent="0.25">
      <c r="B127" s="96">
        <f>'CL &amp; Data'!B339/1000000000</f>
        <v>12.4038</v>
      </c>
      <c r="D127" s="96">
        <f>'CL &amp; Data'!C339</f>
        <v>-8.5431013</v>
      </c>
      <c r="E127" s="13">
        <f t="shared" si="4"/>
        <v>-2.9198297999999996</v>
      </c>
      <c r="F127" s="96">
        <f>'CL &amp; Data'!D339</f>
        <v>-12.329347</v>
      </c>
      <c r="H127" s="96">
        <f>'CL &amp; Data'!C756</f>
        <v>-11.538641</v>
      </c>
      <c r="I127" s="13">
        <f t="shared" si="5"/>
        <v>-3.5616493</v>
      </c>
      <c r="J127" s="96">
        <f>'CL &amp; Data'!D756</f>
        <v>-8.6794977000000006</v>
      </c>
      <c r="N127" s="96">
        <f>'CL &amp; Data'!M339</f>
        <v>-10.748532000000001</v>
      </c>
      <c r="O127" s="13">
        <f t="shared" si="6"/>
        <v>-2.1620995000000001</v>
      </c>
      <c r="P127" s="96">
        <f>'CL &amp; Data'!N339</f>
        <v>-13.751042999999999</v>
      </c>
      <c r="R127" s="96">
        <f>'CL &amp; Data'!M756</f>
        <v>-13.65203</v>
      </c>
      <c r="S127" s="13">
        <f t="shared" si="7"/>
        <v>-4.5854091999999991</v>
      </c>
      <c r="T127" s="96">
        <f>'CL &amp; Data'!N756</f>
        <v>-7.5285906999999996</v>
      </c>
      <c r="V127" s="96">
        <f>'CL &amp; Data'!B756/1000000000</f>
        <v>12.4038</v>
      </c>
    </row>
    <row r="128" spans="2:22" x14ac:dyDescent="0.25">
      <c r="B128" s="96">
        <f>'CL &amp; Data'!B340/1000000000</f>
        <v>12.50375</v>
      </c>
      <c r="D128" s="96">
        <f>'CL &amp; Data'!C340</f>
        <v>-8.7459030000000002</v>
      </c>
      <c r="E128" s="13">
        <f t="shared" si="4"/>
        <v>-3.1226314999999998</v>
      </c>
      <c r="F128" s="96">
        <f>'CL &amp; Data'!D340</f>
        <v>-11.432342999999999</v>
      </c>
      <c r="H128" s="96">
        <f>'CL &amp; Data'!C757</f>
        <v>-11.827496</v>
      </c>
      <c r="I128" s="13">
        <f t="shared" si="5"/>
        <v>-3.8505042999999999</v>
      </c>
      <c r="J128" s="96">
        <f>'CL &amp; Data'!D757</f>
        <v>-8.1996222000000003</v>
      </c>
      <c r="N128" s="96">
        <f>'CL &amp; Data'!M340</f>
        <v>-10.981602000000001</v>
      </c>
      <c r="O128" s="13">
        <f t="shared" si="6"/>
        <v>-2.3951694999999997</v>
      </c>
      <c r="P128" s="96">
        <f>'CL &amp; Data'!N340</f>
        <v>-12.713248999999999</v>
      </c>
      <c r="R128" s="96">
        <f>'CL &amp; Data'!M757</f>
        <v>-13.955297</v>
      </c>
      <c r="S128" s="13">
        <f t="shared" si="7"/>
        <v>-4.888676199999999</v>
      </c>
      <c r="T128" s="96">
        <f>'CL &amp; Data'!N757</f>
        <v>-7.1736465000000003</v>
      </c>
      <c r="V128" s="96">
        <f>'CL &amp; Data'!B757/1000000000</f>
        <v>12.50375</v>
      </c>
    </row>
    <row r="129" spans="2:22" x14ac:dyDescent="0.25">
      <c r="B129" s="96">
        <f>'CL &amp; Data'!B341/1000000000</f>
        <v>12.6037</v>
      </c>
      <c r="D129" s="96">
        <f>'CL &amp; Data'!C341</f>
        <v>-8.9614477000000008</v>
      </c>
      <c r="E129" s="13">
        <f t="shared" si="4"/>
        <v>-3.3381762000000004</v>
      </c>
      <c r="F129" s="96">
        <f>'CL &amp; Data'!D341</f>
        <v>-10.609385</v>
      </c>
      <c r="H129" s="96">
        <f>'CL &amp; Data'!C758</f>
        <v>-12.072437000000001</v>
      </c>
      <c r="I129" s="13">
        <f t="shared" si="5"/>
        <v>-4.0954453000000006</v>
      </c>
      <c r="J129" s="96">
        <f>'CL &amp; Data'!D758</f>
        <v>-7.7816194999999997</v>
      </c>
      <c r="N129" s="96">
        <f>'CL &amp; Data'!M341</f>
        <v>-11.248633999999999</v>
      </c>
      <c r="O129" s="13">
        <f t="shared" si="6"/>
        <v>-2.6622014999999983</v>
      </c>
      <c r="P129" s="96">
        <f>'CL &amp; Data'!N341</f>
        <v>-11.714366</v>
      </c>
      <c r="R129" s="96">
        <f>'CL &amp; Data'!M758</f>
        <v>-14.234282</v>
      </c>
      <c r="S129" s="13">
        <f t="shared" si="7"/>
        <v>-5.1676611999999995</v>
      </c>
      <c r="T129" s="96">
        <f>'CL &amp; Data'!N758</f>
        <v>-6.8509678999999997</v>
      </c>
      <c r="V129" s="96">
        <f>'CL &amp; Data'!B758/1000000000</f>
        <v>12.6037</v>
      </c>
    </row>
    <row r="130" spans="2:22" x14ac:dyDescent="0.25">
      <c r="B130" s="96">
        <f>'CL &amp; Data'!B342/1000000000</f>
        <v>12.70365</v>
      </c>
      <c r="D130" s="96">
        <f>'CL &amp; Data'!C342</f>
        <v>-9.2059984000000004</v>
      </c>
      <c r="E130" s="13">
        <f t="shared" si="4"/>
        <v>-3.5827268999999999</v>
      </c>
      <c r="F130" s="96">
        <f>'CL &amp; Data'!D342</f>
        <v>-9.8027592000000006</v>
      </c>
      <c r="H130" s="96">
        <f>'CL &amp; Data'!C759</f>
        <v>-12.320197</v>
      </c>
      <c r="I130" s="13">
        <f t="shared" si="5"/>
        <v>-4.3432053000000002</v>
      </c>
      <c r="J130" s="96">
        <f>'CL &amp; Data'!D759</f>
        <v>-7.3687139000000004</v>
      </c>
      <c r="N130" s="96">
        <f>'CL &amp; Data'!M342</f>
        <v>-11.548280999999999</v>
      </c>
      <c r="O130" s="13">
        <f t="shared" si="6"/>
        <v>-2.9618484999999986</v>
      </c>
      <c r="P130" s="96">
        <f>'CL &amp; Data'!N342</f>
        <v>-10.756333</v>
      </c>
      <c r="R130" s="96">
        <f>'CL &amp; Data'!M759</f>
        <v>-14.502108</v>
      </c>
      <c r="S130" s="13">
        <f t="shared" si="7"/>
        <v>-5.435487199999999</v>
      </c>
      <c r="T130" s="96">
        <f>'CL &amp; Data'!N759</f>
        <v>-6.5171517999999997</v>
      </c>
      <c r="V130" s="96">
        <f>'CL &amp; Data'!B759/1000000000</f>
        <v>12.70365</v>
      </c>
    </row>
    <row r="131" spans="2:22" x14ac:dyDescent="0.25">
      <c r="B131" s="96">
        <f>'CL &amp; Data'!B343/1000000000</f>
        <v>12.803599999999999</v>
      </c>
      <c r="D131" s="96">
        <f>'CL &amp; Data'!C343</f>
        <v>-9.4671850000000006</v>
      </c>
      <c r="E131" s="13">
        <f t="shared" si="4"/>
        <v>-3.8439135000000002</v>
      </c>
      <c r="F131" s="96">
        <f>'CL &amp; Data'!D343</f>
        <v>-9.0620154999999993</v>
      </c>
      <c r="H131" s="96">
        <f>'CL &amp; Data'!C760</f>
        <v>-12.661435000000001</v>
      </c>
      <c r="I131" s="13">
        <f t="shared" si="5"/>
        <v>-4.6844433000000008</v>
      </c>
      <c r="J131" s="96">
        <f>'CL &amp; Data'!D760</f>
        <v>-6.9131603000000004</v>
      </c>
      <c r="N131" s="96">
        <f>'CL &amp; Data'!M343</f>
        <v>-11.866467</v>
      </c>
      <c r="O131" s="13">
        <f t="shared" si="6"/>
        <v>-3.2800344999999993</v>
      </c>
      <c r="P131" s="96">
        <f>'CL &amp; Data'!N343</f>
        <v>-9.8476333999999994</v>
      </c>
      <c r="R131" s="96">
        <f>'CL &amp; Data'!M760</f>
        <v>-14.830931</v>
      </c>
      <c r="S131" s="13">
        <f t="shared" si="7"/>
        <v>-5.7643101999999988</v>
      </c>
      <c r="T131" s="96">
        <f>'CL &amp; Data'!N760</f>
        <v>-6.1738377</v>
      </c>
      <c r="V131" s="96">
        <f>'CL &amp; Data'!B760/1000000000</f>
        <v>12.803599999999999</v>
      </c>
    </row>
    <row r="132" spans="2:22" x14ac:dyDescent="0.25">
      <c r="B132" s="96">
        <f>'CL &amp; Data'!B344/1000000000</f>
        <v>12.903549999999999</v>
      </c>
      <c r="D132" s="96">
        <f>'CL &amp; Data'!C344</f>
        <v>-9.7630996999999997</v>
      </c>
      <c r="E132" s="13">
        <f t="shared" ref="E132:E145" si="8">D132-$D$21</f>
        <v>-4.1398281999999993</v>
      </c>
      <c r="F132" s="96">
        <f>'CL &amp; Data'!D344</f>
        <v>-8.3697662000000008</v>
      </c>
      <c r="H132" s="96">
        <f>'CL &amp; Data'!C761</f>
        <v>-13.022052</v>
      </c>
      <c r="I132" s="13">
        <f t="shared" ref="I132:I145" si="9">H132-$H$20</f>
        <v>-5.0450603000000003</v>
      </c>
      <c r="J132" s="96">
        <f>'CL &amp; Data'!D761</f>
        <v>-6.4781751999999999</v>
      </c>
      <c r="N132" s="96">
        <f>'CL &amp; Data'!M344</f>
        <v>-12.219492000000001</v>
      </c>
      <c r="O132" s="13">
        <f t="shared" ref="O132:O145" si="10">N132-$N$4</f>
        <v>-3.6330594999999999</v>
      </c>
      <c r="P132" s="96">
        <f>'CL &amp; Data'!N344</f>
        <v>-9.0133218999999993</v>
      </c>
      <c r="R132" s="96">
        <f>'CL &amp; Data'!M761</f>
        <v>-15.148282999999999</v>
      </c>
      <c r="S132" s="13">
        <f t="shared" ref="S132:S145" si="11">R132-$R$11</f>
        <v>-6.0816621999999985</v>
      </c>
      <c r="T132" s="96">
        <f>'CL &amp; Data'!N761</f>
        <v>-5.8412151000000003</v>
      </c>
      <c r="V132" s="96">
        <f>'CL &amp; Data'!B761/1000000000</f>
        <v>12.903549999999999</v>
      </c>
    </row>
    <row r="133" spans="2:22" x14ac:dyDescent="0.25">
      <c r="B133" s="96">
        <f>'CL &amp; Data'!B345/1000000000</f>
        <v>13.003500000000001</v>
      </c>
      <c r="D133" s="96">
        <f>'CL &amp; Data'!C345</f>
        <v>-10.090347</v>
      </c>
      <c r="E133" s="13">
        <f t="shared" si="8"/>
        <v>-4.4670754999999991</v>
      </c>
      <c r="F133" s="96">
        <f>'CL &amp; Data'!D345</f>
        <v>-7.7278614000000001</v>
      </c>
      <c r="H133" s="96">
        <f>'CL &amp; Data'!C762</f>
        <v>-13.29893</v>
      </c>
      <c r="I133" s="13">
        <f t="shared" si="9"/>
        <v>-5.3219383000000002</v>
      </c>
      <c r="J133" s="96">
        <f>'CL &amp; Data'!D762</f>
        <v>-6.0875668999999997</v>
      </c>
      <c r="N133" s="96">
        <f>'CL &amp; Data'!M345</f>
        <v>-12.598243</v>
      </c>
      <c r="O133" s="13">
        <f t="shared" si="10"/>
        <v>-4.0118104999999993</v>
      </c>
      <c r="P133" s="96">
        <f>'CL &amp; Data'!N345</f>
        <v>-8.2466679000000003</v>
      </c>
      <c r="R133" s="96">
        <f>'CL &amp; Data'!M762</f>
        <v>-15.416195</v>
      </c>
      <c r="S133" s="13">
        <f t="shared" si="11"/>
        <v>-6.3495741999999993</v>
      </c>
      <c r="T133" s="96">
        <f>'CL &amp; Data'!N762</f>
        <v>-5.5346665000000002</v>
      </c>
      <c r="V133" s="96">
        <f>'CL &amp; Data'!B762/1000000000</f>
        <v>13.003500000000001</v>
      </c>
    </row>
    <row r="134" spans="2:22" x14ac:dyDescent="0.25">
      <c r="B134" s="96">
        <f>'CL &amp; Data'!B346/1000000000</f>
        <v>13.10345</v>
      </c>
      <c r="D134" s="96">
        <f>'CL &amp; Data'!C346</f>
        <v>-10.457383</v>
      </c>
      <c r="E134" s="13">
        <f t="shared" si="8"/>
        <v>-4.8341114999999997</v>
      </c>
      <c r="F134" s="96">
        <f>'CL &amp; Data'!D346</f>
        <v>-7.1220530999999996</v>
      </c>
      <c r="H134" s="96">
        <f>'CL &amp; Data'!C763</f>
        <v>-13.549068</v>
      </c>
      <c r="I134" s="13">
        <f t="shared" si="9"/>
        <v>-5.5720763</v>
      </c>
      <c r="J134" s="96">
        <f>'CL &amp; Data'!D763</f>
        <v>-5.7333565000000002</v>
      </c>
      <c r="N134" s="96">
        <f>'CL &amp; Data'!M346</f>
        <v>-13.007676</v>
      </c>
      <c r="O134" s="13">
        <f t="shared" si="10"/>
        <v>-4.4212434999999992</v>
      </c>
      <c r="P134" s="96">
        <f>'CL &amp; Data'!N346</f>
        <v>-7.5355581999999997</v>
      </c>
      <c r="R134" s="96">
        <f>'CL &amp; Data'!M763</f>
        <v>-15.722739000000001</v>
      </c>
      <c r="S134" s="13">
        <f t="shared" si="11"/>
        <v>-6.6561181999999999</v>
      </c>
      <c r="T134" s="96">
        <f>'CL &amp; Data'!N763</f>
        <v>-5.2307682</v>
      </c>
      <c r="V134" s="96">
        <f>'CL &amp; Data'!B763/1000000000</f>
        <v>13.10345</v>
      </c>
    </row>
    <row r="135" spans="2:22" x14ac:dyDescent="0.25">
      <c r="B135" s="96">
        <f>'CL &amp; Data'!B347/1000000000</f>
        <v>13.2034</v>
      </c>
      <c r="D135" s="96">
        <f>'CL &amp; Data'!C347</f>
        <v>-10.854760000000001</v>
      </c>
      <c r="E135" s="13">
        <f t="shared" si="8"/>
        <v>-5.2314885000000002</v>
      </c>
      <c r="F135" s="96">
        <f>'CL &amp; Data'!D347</f>
        <v>-6.5455828</v>
      </c>
      <c r="H135" s="96">
        <f>'CL &amp; Data'!C764</f>
        <v>-13.903496000000001</v>
      </c>
      <c r="I135" s="13">
        <f t="shared" si="9"/>
        <v>-5.9265043000000004</v>
      </c>
      <c r="J135" s="96">
        <f>'CL &amp; Data'!D764</f>
        <v>-5.3648577</v>
      </c>
      <c r="N135" s="96">
        <f>'CL &amp; Data'!M347</f>
        <v>-13.434782</v>
      </c>
      <c r="O135" s="13">
        <f t="shared" si="10"/>
        <v>-4.8483494999999994</v>
      </c>
      <c r="P135" s="96">
        <f>'CL &amp; Data'!N347</f>
        <v>-6.8775624999999998</v>
      </c>
      <c r="R135" s="96">
        <f>'CL &amp; Data'!M764</f>
        <v>-16.131115000000001</v>
      </c>
      <c r="S135" s="13">
        <f t="shared" si="11"/>
        <v>-7.0644942000000004</v>
      </c>
      <c r="T135" s="96">
        <f>'CL &amp; Data'!N764</f>
        <v>-4.9240613</v>
      </c>
      <c r="V135" s="96">
        <f>'CL &amp; Data'!B764/1000000000</f>
        <v>13.2034</v>
      </c>
    </row>
    <row r="136" spans="2:22" x14ac:dyDescent="0.25">
      <c r="B136" s="96">
        <f>'CL &amp; Data'!B348/1000000000</f>
        <v>13.30335</v>
      </c>
      <c r="D136" s="96">
        <f>'CL &amp; Data'!C348</f>
        <v>-11.298268</v>
      </c>
      <c r="E136" s="13">
        <f t="shared" si="8"/>
        <v>-5.6749964999999998</v>
      </c>
      <c r="F136" s="96">
        <f>'CL &amp; Data'!D348</f>
        <v>-6.0165705999999997</v>
      </c>
      <c r="H136" s="96">
        <f>'CL &amp; Data'!C765</f>
        <v>-14.264711</v>
      </c>
      <c r="I136" s="13">
        <f t="shared" si="9"/>
        <v>-6.2877193</v>
      </c>
      <c r="J136" s="96">
        <f>'CL &amp; Data'!D765</f>
        <v>-5.0097375</v>
      </c>
      <c r="N136" s="96">
        <f>'CL &amp; Data'!M348</f>
        <v>-13.890862</v>
      </c>
      <c r="O136" s="13">
        <f t="shared" si="10"/>
        <v>-5.3044294999999995</v>
      </c>
      <c r="P136" s="96">
        <f>'CL &amp; Data'!N348</f>
        <v>-6.2900567000000001</v>
      </c>
      <c r="R136" s="96">
        <f>'CL &amp; Data'!M765</f>
        <v>-16.533546000000001</v>
      </c>
      <c r="S136" s="13">
        <f t="shared" si="11"/>
        <v>-7.4669252000000004</v>
      </c>
      <c r="T136" s="96">
        <f>'CL &amp; Data'!N765</f>
        <v>-4.6367725999999996</v>
      </c>
      <c r="V136" s="96">
        <f>'CL &amp; Data'!B765/1000000000</f>
        <v>13.30335</v>
      </c>
    </row>
    <row r="137" spans="2:22" x14ac:dyDescent="0.25">
      <c r="B137" s="96">
        <f>'CL &amp; Data'!B349/1000000000</f>
        <v>13.4033</v>
      </c>
      <c r="D137" s="96">
        <f>'CL &amp; Data'!C349</f>
        <v>-11.766636999999999</v>
      </c>
      <c r="E137" s="13">
        <f t="shared" si="8"/>
        <v>-6.1433654999999989</v>
      </c>
      <c r="F137" s="96">
        <f>'CL &amp; Data'!D349</f>
        <v>-5.5249619000000001</v>
      </c>
      <c r="H137" s="96">
        <f>'CL &amp; Data'!C766</f>
        <v>-14.599175000000001</v>
      </c>
      <c r="I137" s="13">
        <f t="shared" si="9"/>
        <v>-6.6221833000000005</v>
      </c>
      <c r="J137" s="96">
        <f>'CL &amp; Data'!D766</f>
        <v>-4.6889129000000001</v>
      </c>
      <c r="N137" s="96">
        <f>'CL &amp; Data'!M349</f>
        <v>-14.362826</v>
      </c>
      <c r="O137" s="13">
        <f t="shared" si="10"/>
        <v>-5.7763934999999993</v>
      </c>
      <c r="P137" s="96">
        <f>'CL &amp; Data'!N349</f>
        <v>-5.7556352999999998</v>
      </c>
      <c r="R137" s="96">
        <f>'CL &amp; Data'!M766</f>
        <v>-16.924885</v>
      </c>
      <c r="S137" s="13">
        <f t="shared" si="11"/>
        <v>-7.8582641999999989</v>
      </c>
      <c r="T137" s="96">
        <f>'CL &amp; Data'!N766</f>
        <v>-4.3623194999999999</v>
      </c>
      <c r="V137" s="96">
        <f>'CL &amp; Data'!B766/1000000000</f>
        <v>13.4033</v>
      </c>
    </row>
    <row r="138" spans="2:22" x14ac:dyDescent="0.25">
      <c r="B138" s="96">
        <f>'CL &amp; Data'!B350/1000000000</f>
        <v>13.50325</v>
      </c>
      <c r="D138" s="96">
        <f>'CL &amp; Data'!C350</f>
        <v>-12.269869999999999</v>
      </c>
      <c r="E138" s="13">
        <f t="shared" si="8"/>
        <v>-6.6465984999999987</v>
      </c>
      <c r="F138" s="96">
        <f>'CL &amp; Data'!D350</f>
        <v>-5.0776738999999997</v>
      </c>
      <c r="H138" s="96">
        <f>'CL &amp; Data'!C767</f>
        <v>-14.999866000000001</v>
      </c>
      <c r="I138" s="13">
        <f t="shared" si="9"/>
        <v>-7.0228743000000007</v>
      </c>
      <c r="J138" s="96">
        <f>'CL &amp; Data'!D767</f>
        <v>-4.3922857999999998</v>
      </c>
      <c r="N138" s="96">
        <f>'CL &amp; Data'!M350</f>
        <v>-14.880691000000001</v>
      </c>
      <c r="O138" s="13">
        <f t="shared" si="10"/>
        <v>-6.2942584999999998</v>
      </c>
      <c r="P138" s="96">
        <f>'CL &amp; Data'!N350</f>
        <v>-5.2671051000000002</v>
      </c>
      <c r="R138" s="96">
        <f>'CL &amp; Data'!M767</f>
        <v>-17.341056999999999</v>
      </c>
      <c r="S138" s="13">
        <f t="shared" si="11"/>
        <v>-8.2744361999999985</v>
      </c>
      <c r="T138" s="96">
        <f>'CL &amp; Data'!N767</f>
        <v>-4.1095185000000001</v>
      </c>
      <c r="V138" s="96">
        <f>'CL &amp; Data'!B767/1000000000</f>
        <v>13.50325</v>
      </c>
    </row>
    <row r="139" spans="2:22" x14ac:dyDescent="0.25">
      <c r="B139" s="96">
        <f>'CL &amp; Data'!B351/1000000000</f>
        <v>13.603199999999999</v>
      </c>
      <c r="D139" s="96">
        <f>'CL &amp; Data'!C351</f>
        <v>-12.799312</v>
      </c>
      <c r="E139" s="13">
        <f t="shared" si="8"/>
        <v>-7.1760405</v>
      </c>
      <c r="F139" s="96">
        <f>'CL &amp; Data'!D351</f>
        <v>-4.6699162000000003</v>
      </c>
      <c r="H139" s="96">
        <f>'CL &amp; Data'!C768</f>
        <v>-15.423085</v>
      </c>
      <c r="I139" s="13">
        <f t="shared" si="9"/>
        <v>-7.4460933000000002</v>
      </c>
      <c r="J139" s="96">
        <f>'CL &amp; Data'!D768</f>
        <v>-4.1166786999999996</v>
      </c>
      <c r="N139" s="96">
        <f>'CL &amp; Data'!M351</f>
        <v>-15.414135</v>
      </c>
      <c r="O139" s="13">
        <f t="shared" si="10"/>
        <v>-6.8277024999999991</v>
      </c>
      <c r="P139" s="96">
        <f>'CL &amp; Data'!N351</f>
        <v>-4.8264674999999997</v>
      </c>
      <c r="R139" s="96">
        <f>'CL &amp; Data'!M768</f>
        <v>-17.822163</v>
      </c>
      <c r="S139" s="13">
        <f t="shared" si="11"/>
        <v>-8.7555421999999989</v>
      </c>
      <c r="T139" s="96">
        <f>'CL &amp; Data'!N768</f>
        <v>-3.8617395999999999</v>
      </c>
      <c r="V139" s="96">
        <f>'CL &amp; Data'!B768/1000000000</f>
        <v>13.603199999999999</v>
      </c>
    </row>
    <row r="140" spans="2:22" x14ac:dyDescent="0.25">
      <c r="B140" s="96">
        <f>'CL &amp; Data'!B352/1000000000</f>
        <v>13.703150000000001</v>
      </c>
      <c r="D140" s="96">
        <f>'CL &amp; Data'!C352</f>
        <v>-13.359733</v>
      </c>
      <c r="E140" s="13">
        <f t="shared" si="8"/>
        <v>-7.7364614999999999</v>
      </c>
      <c r="F140" s="96">
        <f>'CL &amp; Data'!D352</f>
        <v>-4.3014783999999997</v>
      </c>
      <c r="H140" s="96">
        <f>'CL &amp; Data'!C769</f>
        <v>-15.912825</v>
      </c>
      <c r="I140" s="13">
        <f t="shared" si="9"/>
        <v>-7.9358332999999996</v>
      </c>
      <c r="J140" s="96">
        <f>'CL &amp; Data'!D769</f>
        <v>-3.8354596999999999</v>
      </c>
      <c r="N140" s="96">
        <f>'CL &amp; Data'!M352</f>
        <v>-15.98781</v>
      </c>
      <c r="O140" s="13">
        <f t="shared" si="10"/>
        <v>-7.4013774999999988</v>
      </c>
      <c r="P140" s="96">
        <f>'CL &amp; Data'!N352</f>
        <v>-4.4330372999999996</v>
      </c>
      <c r="R140" s="96">
        <f>'CL &amp; Data'!M769</f>
        <v>-18.35585</v>
      </c>
      <c r="S140" s="13">
        <f t="shared" si="11"/>
        <v>-9.2892291999999994</v>
      </c>
      <c r="T140" s="96">
        <f>'CL &amp; Data'!N769</f>
        <v>-3.6157479000000001</v>
      </c>
      <c r="V140" s="96">
        <f>'CL &amp; Data'!B769/1000000000</f>
        <v>13.703150000000001</v>
      </c>
    </row>
    <row r="141" spans="2:22" x14ac:dyDescent="0.25">
      <c r="B141" s="96">
        <f>'CL &amp; Data'!B353/1000000000</f>
        <v>13.803100000000001</v>
      </c>
      <c r="D141" s="96">
        <f>'CL &amp; Data'!C353</f>
        <v>-13.95637</v>
      </c>
      <c r="E141" s="13">
        <f t="shared" si="8"/>
        <v>-8.3330984999999984</v>
      </c>
      <c r="F141" s="96">
        <f>'CL &amp; Data'!D353</f>
        <v>-3.9687746000000002</v>
      </c>
      <c r="H141" s="96">
        <f>'CL &amp; Data'!C770</f>
        <v>-16.417528000000001</v>
      </c>
      <c r="I141" s="13">
        <f t="shared" si="9"/>
        <v>-8.4405363000000015</v>
      </c>
      <c r="J141" s="96">
        <f>'CL &amp; Data'!D770</f>
        <v>-3.5643259999999999</v>
      </c>
      <c r="N141" s="96">
        <f>'CL &amp; Data'!M353</f>
        <v>-16.574074</v>
      </c>
      <c r="O141" s="13">
        <f t="shared" si="10"/>
        <v>-7.9876414999999987</v>
      </c>
      <c r="P141" s="96">
        <f>'CL &amp; Data'!N353</f>
        <v>-4.0758118999999997</v>
      </c>
      <c r="R141" s="96">
        <f>'CL &amp; Data'!M770</f>
        <v>-18.879512999999999</v>
      </c>
      <c r="S141" s="13">
        <f t="shared" si="11"/>
        <v>-9.8128921999999985</v>
      </c>
      <c r="T141" s="96">
        <f>'CL &amp; Data'!N770</f>
        <v>-3.3932707</v>
      </c>
      <c r="V141" s="96">
        <f>'CL &amp; Data'!B770/1000000000</f>
        <v>13.803100000000001</v>
      </c>
    </row>
    <row r="142" spans="2:22" x14ac:dyDescent="0.25">
      <c r="B142" s="96">
        <f>'CL &amp; Data'!B354/1000000000</f>
        <v>13.90305</v>
      </c>
      <c r="D142" s="96">
        <f>'CL &amp; Data'!C354</f>
        <v>-14.581969000000001</v>
      </c>
      <c r="E142" s="13">
        <f t="shared" si="8"/>
        <v>-8.9586974999999995</v>
      </c>
      <c r="F142" s="96">
        <f>'CL &amp; Data'!D354</f>
        <v>-3.6691202999999999</v>
      </c>
      <c r="H142" s="96">
        <f>'CL &amp; Data'!C771</f>
        <v>-16.918171000000001</v>
      </c>
      <c r="I142" s="13">
        <f t="shared" si="9"/>
        <v>-8.9411793000000017</v>
      </c>
      <c r="J142" s="96">
        <f>'CL &amp; Data'!D771</f>
        <v>-3.3385630000000002</v>
      </c>
      <c r="N142" s="96">
        <f>'CL &amp; Data'!M354</f>
        <v>-17.186996000000001</v>
      </c>
      <c r="O142" s="13">
        <f t="shared" si="10"/>
        <v>-8.6005634999999998</v>
      </c>
      <c r="P142" s="96">
        <f>'CL &amp; Data'!N354</f>
        <v>-3.7565339</v>
      </c>
      <c r="R142" s="96">
        <f>'CL &amp; Data'!M771</f>
        <v>-19.371727</v>
      </c>
      <c r="S142" s="13">
        <f t="shared" si="11"/>
        <v>-10.305106199999999</v>
      </c>
      <c r="T142" s="96">
        <f>'CL &amp; Data'!N771</f>
        <v>-3.2008991</v>
      </c>
      <c r="V142" s="96">
        <f>'CL &amp; Data'!B771/1000000000</f>
        <v>13.90305</v>
      </c>
    </row>
    <row r="143" spans="2:22" x14ac:dyDescent="0.25">
      <c r="B143" s="96">
        <f>'CL &amp; Data'!B355/1000000000</f>
        <v>14.003</v>
      </c>
      <c r="D143" s="96">
        <f>'CL &amp; Data'!C355</f>
        <v>-15.224653</v>
      </c>
      <c r="E143" s="13">
        <f t="shared" si="8"/>
        <v>-9.6013814999999987</v>
      </c>
      <c r="F143" s="96">
        <f>'CL &amp; Data'!D355</f>
        <v>-3.3998488999999998</v>
      </c>
      <c r="H143" s="96">
        <f>'CL &amp; Data'!C772</f>
        <v>-17.463885999999999</v>
      </c>
      <c r="I143" s="13">
        <f t="shared" si="9"/>
        <v>-9.4868942999999994</v>
      </c>
      <c r="J143" s="96">
        <f>'CL &amp; Data'!D772</f>
        <v>-3.1222579000000001</v>
      </c>
      <c r="N143" s="96">
        <f>'CL &amp; Data'!M355</f>
        <v>-17.793496999999999</v>
      </c>
      <c r="O143" s="13">
        <f t="shared" si="10"/>
        <v>-9.2070644999999978</v>
      </c>
      <c r="P143" s="96">
        <f>'CL &amp; Data'!N355</f>
        <v>-3.4727692999999999</v>
      </c>
      <c r="R143" s="96">
        <f>'CL &amp; Data'!M772</f>
        <v>-19.887640000000001</v>
      </c>
      <c r="S143" s="13">
        <f t="shared" si="11"/>
        <v>-10.8210192</v>
      </c>
      <c r="T143" s="96">
        <f>'CL &amp; Data'!N772</f>
        <v>-3.0196459</v>
      </c>
      <c r="V143" s="96">
        <f>'CL &amp; Data'!B772/1000000000</f>
        <v>14.003</v>
      </c>
    </row>
    <row r="144" spans="2:22" x14ac:dyDescent="0.25">
      <c r="B144" s="96">
        <f>'CL &amp; Data'!B356/1000000000</f>
        <v>14.10295</v>
      </c>
      <c r="D144" s="96">
        <f>'CL &amp; Data'!C356</f>
        <v>-15.891958000000001</v>
      </c>
      <c r="E144" s="13">
        <f t="shared" si="8"/>
        <v>-10.268686500000001</v>
      </c>
      <c r="F144" s="96">
        <f>'CL &amp; Data'!D356</f>
        <v>-3.1593208000000002</v>
      </c>
      <c r="H144" s="96">
        <f>'CL &amp; Data'!C773</f>
        <v>-18.130053</v>
      </c>
      <c r="I144" s="13">
        <f t="shared" si="9"/>
        <v>-10.153061300000001</v>
      </c>
      <c r="J144" s="96">
        <f>'CL &amp; Data'!D773</f>
        <v>-2.9114981000000002</v>
      </c>
      <c r="N144" s="96">
        <f>'CL &amp; Data'!M356</f>
        <v>-18.401304</v>
      </c>
      <c r="O144" s="13">
        <f t="shared" si="10"/>
        <v>-9.8148714999999989</v>
      </c>
      <c r="P144" s="96">
        <f>'CL &amp; Data'!N356</f>
        <v>-3.2224735999999998</v>
      </c>
      <c r="R144" s="96">
        <f>'CL &amp; Data'!M773</f>
        <v>-20.494040999999999</v>
      </c>
      <c r="S144" s="13">
        <f t="shared" si="11"/>
        <v>-11.427420199999998</v>
      </c>
      <c r="T144" s="96">
        <f>'CL &amp; Data'!N773</f>
        <v>-2.8414771999999999</v>
      </c>
      <c r="V144" s="96">
        <f>'CL &amp; Data'!B773/1000000000</f>
        <v>14.10295</v>
      </c>
    </row>
    <row r="145" spans="2:22" x14ac:dyDescent="0.25">
      <c r="B145" s="96">
        <f>'CL &amp; Data'!B357/1000000000</f>
        <v>14.2029</v>
      </c>
      <c r="D145" s="96">
        <f>'CL &amp; Data'!C357</f>
        <v>-16.579281000000002</v>
      </c>
      <c r="E145" s="13">
        <f t="shared" si="8"/>
        <v>-10.9560095</v>
      </c>
      <c r="F145" s="96">
        <f>'CL &amp; Data'!D357</f>
        <v>-2.9410981999999999</v>
      </c>
      <c r="H145" s="96">
        <f>'CL &amp; Data'!C774</f>
        <v>-18.736048</v>
      </c>
      <c r="I145" s="13">
        <f t="shared" si="9"/>
        <v>-10.759056300000001</v>
      </c>
      <c r="J145" s="96">
        <f>'CL &amp; Data'!D774</f>
        <v>-2.7399193999999998</v>
      </c>
      <c r="N145" s="96">
        <f>'CL &amp; Data'!M357</f>
        <v>-18.985973000000001</v>
      </c>
      <c r="O145" s="13">
        <f t="shared" si="10"/>
        <v>-10.399540500000001</v>
      </c>
      <c r="P145" s="96">
        <f>'CL &amp; Data'!N357</f>
        <v>-3.0030198000000001</v>
      </c>
      <c r="R145" s="96">
        <f>'CL &amp; Data'!M774</f>
        <v>-21.089169999999999</v>
      </c>
      <c r="S145" s="13">
        <f t="shared" si="11"/>
        <v>-12.022549199999998</v>
      </c>
      <c r="T145" s="96">
        <f>'CL &amp; Data'!N774</f>
        <v>-2.6856995000000001</v>
      </c>
      <c r="V145" s="96">
        <f>'CL &amp; Data'!B774/1000000000</f>
        <v>14.2029</v>
      </c>
    </row>
    <row r="146" spans="2:22" x14ac:dyDescent="0.25">
      <c r="V146" s="96">
        <f>'CL &amp; Data'!B775/1000000000</f>
        <v>14.302849999999999</v>
      </c>
    </row>
    <row r="147" spans="2:22" x14ac:dyDescent="0.25">
      <c r="N147" s="79" t="str">
        <f>ADDRESS(MATCH(MAX(N3:N103),N1:N103,0),14)</f>
        <v>$N$4</v>
      </c>
      <c r="O147" s="13">
        <f>AVERAGE(O2:O122)</f>
        <v>-0.81595009749999925</v>
      </c>
      <c r="R147" s="79" t="str">
        <f>ADDRESS(MATCH(MAX(R3:R103),R1:R103,0),18)</f>
        <v>$R$11</v>
      </c>
      <c r="V147" s="96">
        <f>'CL &amp; Data'!B776/1000000000</f>
        <v>14.402799999999999</v>
      </c>
    </row>
    <row r="148" spans="2:22" x14ac:dyDescent="0.25">
      <c r="D148" s="6" t="str">
        <f>ADDRESS(MATCH(MAX(D3:D103),D1:D103,0),4)</f>
        <v>$D$21</v>
      </c>
      <c r="E148" s="13">
        <f>AVERAGE(E3:E123)</f>
        <v>-0.69945226446280906</v>
      </c>
      <c r="H148" s="79" t="str">
        <f>ADDRESS(MATCH(MAX(H3:H103),H1:H103,0),8)</f>
        <v>$H$20</v>
      </c>
      <c r="N148" s="79">
        <f>MAX(N4:N104)</f>
        <v>-8.5864325000000008</v>
      </c>
      <c r="R148" s="79">
        <f>MAX(R4:R104)</f>
        <v>-9.0666208000000008</v>
      </c>
      <c r="V148" s="96">
        <f>'CL &amp; Data'!B777/1000000000</f>
        <v>14.502750000000001</v>
      </c>
    </row>
    <row r="149" spans="2:22" x14ac:dyDescent="0.25">
      <c r="D149" s="6">
        <f>MAX(D3:D103)</f>
        <v>-5.6232715000000004</v>
      </c>
      <c r="H149" s="79">
        <f>MAX(H4:H104)</f>
        <v>-7.9769917000000001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621"/>
  <sheetViews>
    <sheetView topLeftCell="M1" workbookViewId="0">
      <selection activeCell="Y4" sqref="Y4"/>
    </sheetView>
  </sheetViews>
  <sheetFormatPr defaultRowHeight="15" x14ac:dyDescent="0.25"/>
  <cols>
    <col min="1" max="1" width="13.7109375" style="40" customWidth="1"/>
    <col min="2" max="2" width="23.85546875" bestFit="1" customWidth="1"/>
    <col min="3" max="4" width="31.140625" bestFit="1" customWidth="1"/>
    <col min="5" max="5" width="11.5703125" bestFit="1" customWidth="1"/>
    <col min="8" max="8" width="2" style="7" customWidth="1"/>
    <col min="9" max="9" width="13.7109375" style="5" customWidth="1"/>
    <col min="10" max="10" width="14.42578125" style="5" bestFit="1" customWidth="1"/>
    <col min="11" max="17" width="14.28515625" style="5" customWidth="1"/>
    <col min="18" max="18" width="13.7109375" style="40" customWidth="1"/>
    <col min="19" max="19" width="23.85546875" bestFit="1" customWidth="1"/>
    <col min="20" max="21" width="31.140625" bestFit="1" customWidth="1"/>
    <col min="22" max="22" width="2" style="7" customWidth="1"/>
    <col min="23" max="23" width="13.7109375" style="5" customWidth="1"/>
    <col min="24" max="24" width="14.5703125" style="5" bestFit="1" customWidth="1"/>
    <col min="25" max="25" width="14.5703125" style="5" customWidth="1"/>
    <col min="32" max="32" width="2" style="7" customWidth="1"/>
    <col min="33" max="16384" width="9.140625" style="3"/>
  </cols>
  <sheetData>
    <row r="1" spans="1:32" x14ac:dyDescent="0.25">
      <c r="B1" s="88" t="s">
        <v>95</v>
      </c>
      <c r="C1" s="88"/>
      <c r="D1" s="88"/>
      <c r="E1" s="88"/>
      <c r="F1" s="88"/>
      <c r="G1" s="88"/>
      <c r="I1" s="5" t="s">
        <v>196</v>
      </c>
      <c r="J1" s="43" t="str">
        <f>D7</f>
        <v>IIP3 18 dBm LO Log Mag(dBm)</v>
      </c>
      <c r="K1" s="43" t="str">
        <f>C7</f>
        <v>OIP3 18 dBm LO Log Mag(dBm)</v>
      </c>
      <c r="L1" s="5" t="s">
        <v>196</v>
      </c>
      <c r="M1" s="43" t="str">
        <f>C213</f>
        <v>IIP3 14 dBm Log Mag(dBm)</v>
      </c>
      <c r="N1" s="43" t="str">
        <f>D213</f>
        <v>OIP3 14 dBm LO Log Mag(dBm)</v>
      </c>
      <c r="O1" s="5" t="s">
        <v>196</v>
      </c>
      <c r="P1" s="43" t="str">
        <f>C419</f>
        <v>IIP3 16 dBm LO Log Mag(dBm)</v>
      </c>
      <c r="Q1" s="43" t="str">
        <f>D419</f>
        <v>OIP3 16 dBm LO Log Mag(dBm)</v>
      </c>
      <c r="S1" s="88" t="s">
        <v>95</v>
      </c>
      <c r="T1" s="88"/>
      <c r="U1" s="88"/>
      <c r="W1" s="5" t="s">
        <v>196</v>
      </c>
      <c r="X1" s="43" t="str">
        <f>U7</f>
        <v>IIP3 18 dBm LO Log Mag(dBm)</v>
      </c>
      <c r="Y1" s="43" t="str">
        <f>T7</f>
        <v>OIP3 18 dBm LO Log Mag(dBm)</v>
      </c>
      <c r="Z1" s="5" t="s">
        <v>196</v>
      </c>
      <c r="AA1" s="43" t="str">
        <f>T213</f>
        <v>IIP3 14 dBm Log Mag(dBm)</v>
      </c>
      <c r="AB1" s="43" t="str">
        <f>U213</f>
        <v>OIP3 14 dBm LO Log Mag(dBm)</v>
      </c>
      <c r="AC1" s="5" t="s">
        <v>196</v>
      </c>
      <c r="AD1" s="43" t="str">
        <f>T419</f>
        <v>IIP3 16 dBm LO Log Mag(dBm)</v>
      </c>
      <c r="AE1" s="43" t="str">
        <f>U419</f>
        <v>OIP3 16 dBm LO Log Mag(dBm)</v>
      </c>
    </row>
    <row r="2" spans="1:32" x14ac:dyDescent="0.25">
      <c r="A2" s="39" t="s">
        <v>103</v>
      </c>
      <c r="B2" s="88" t="s">
        <v>249</v>
      </c>
      <c r="C2" s="88" t="s">
        <v>280</v>
      </c>
      <c r="D2" s="88" t="s">
        <v>281</v>
      </c>
      <c r="E2" s="88" t="s">
        <v>282</v>
      </c>
      <c r="F2" s="88"/>
      <c r="G2" s="88"/>
      <c r="J2" s="71" t="s">
        <v>206</v>
      </c>
      <c r="M2" s="71" t="s">
        <v>208</v>
      </c>
      <c r="P2" s="71" t="s">
        <v>207</v>
      </c>
      <c r="R2" s="39" t="s">
        <v>104</v>
      </c>
      <c r="S2" s="88" t="s">
        <v>249</v>
      </c>
      <c r="T2" s="88" t="s">
        <v>280</v>
      </c>
      <c r="U2" s="88" t="s">
        <v>281</v>
      </c>
      <c r="X2" s="71" t="s">
        <v>206</v>
      </c>
      <c r="Z2" s="5"/>
      <c r="AA2" s="71" t="s">
        <v>208</v>
      </c>
      <c r="AB2" s="5"/>
      <c r="AC2" s="5"/>
      <c r="AD2" s="71" t="s">
        <v>207</v>
      </c>
      <c r="AE2" s="5"/>
    </row>
    <row r="3" spans="1:32" s="18" customFormat="1" x14ac:dyDescent="0.25">
      <c r="A3" s="40"/>
      <c r="B3" s="88" t="s">
        <v>209</v>
      </c>
      <c r="C3" s="88" t="s">
        <v>295</v>
      </c>
      <c r="D3" s="88" t="s">
        <v>296</v>
      </c>
      <c r="E3" s="88"/>
      <c r="F3" s="88"/>
      <c r="G3" s="88"/>
      <c r="H3" s="16"/>
      <c r="I3" s="13" t="s">
        <v>12</v>
      </c>
      <c r="J3" s="17">
        <f>AVERAGE(J29:J179)</f>
        <v>20.608475544172183</v>
      </c>
      <c r="K3" s="17">
        <f>AVERAGE(K29:K179)</f>
        <v>13.066878915231785</v>
      </c>
      <c r="L3" s="13" t="s">
        <v>12</v>
      </c>
      <c r="M3" s="17">
        <f>AVERAGE(M16:M78)</f>
        <v>13.302022570793646</v>
      </c>
      <c r="N3" s="17">
        <f>AVERAGE(N26:N97)</f>
        <v>8.5145522069444439</v>
      </c>
      <c r="O3" s="13" t="s">
        <v>12</v>
      </c>
      <c r="P3" s="17">
        <f>AVERAGE(P29:P179)</f>
        <v>20.283976520132452</v>
      </c>
      <c r="Q3" s="17">
        <f>AVERAGE(Q29:Q179)</f>
        <v>12.672002895364241</v>
      </c>
      <c r="R3" s="40"/>
      <c r="S3" s="88" t="s">
        <v>209</v>
      </c>
      <c r="T3" s="88" t="s">
        <v>295</v>
      </c>
      <c r="U3" s="88" t="s">
        <v>303</v>
      </c>
      <c r="V3" s="16"/>
      <c r="W3" s="13" t="s">
        <v>12</v>
      </c>
      <c r="X3" s="17">
        <f>AVERAGE(X29:X179)</f>
        <v>22.223982717218551</v>
      </c>
      <c r="Y3" s="17">
        <f>AVERAGE(Y29:Y179)</f>
        <v>13.021717493377482</v>
      </c>
      <c r="Z3" s="13" t="s">
        <v>12</v>
      </c>
      <c r="AA3" s="17">
        <f>AVERAGE(AA16:AA78)</f>
        <v>16.163724948253968</v>
      </c>
      <c r="AB3" s="17">
        <f>AVERAGE(AB26:AB97)</f>
        <v>9.7809372555555552</v>
      </c>
      <c r="AC3" s="13" t="s">
        <v>12</v>
      </c>
      <c r="AD3" s="17">
        <f>AVERAGE(AD26:AD97)</f>
        <v>20.102877040833334</v>
      </c>
      <c r="AE3" s="17">
        <f>AVERAGE(AE26:AE97)</f>
        <v>9.812398199999997</v>
      </c>
      <c r="AF3" s="16"/>
    </row>
    <row r="4" spans="1:32" x14ac:dyDescent="0.25">
      <c r="B4" s="88" t="s">
        <v>98</v>
      </c>
      <c r="C4" s="88"/>
      <c r="D4" s="88"/>
      <c r="E4" s="88"/>
      <c r="F4" s="88"/>
      <c r="G4" s="88"/>
      <c r="H4" s="8"/>
      <c r="S4" s="88" t="s">
        <v>98</v>
      </c>
      <c r="T4" s="88"/>
      <c r="U4" s="88"/>
      <c r="V4" s="8"/>
      <c r="Z4" s="5"/>
      <c r="AA4" s="5"/>
      <c r="AB4" s="5"/>
      <c r="AC4" s="5"/>
      <c r="AD4" s="5"/>
      <c r="AE4" s="5"/>
      <c r="AF4" s="8"/>
    </row>
    <row r="5" spans="1:32" x14ac:dyDescent="0.25">
      <c r="B5" s="88"/>
      <c r="C5" s="88"/>
      <c r="D5" s="88"/>
      <c r="E5" s="88"/>
      <c r="F5" s="88"/>
      <c r="G5" s="88"/>
      <c r="H5" s="8"/>
      <c r="I5" s="6">
        <f t="shared" ref="I5:I36" si="0">B9/1000000000</f>
        <v>4.16</v>
      </c>
      <c r="J5" s="6">
        <f>D8</f>
        <v>-2.3759701</v>
      </c>
      <c r="K5" s="6">
        <f>C8</f>
        <v>-85.359795000000005</v>
      </c>
      <c r="L5" s="6">
        <f>B9/1000000000</f>
        <v>4.16</v>
      </c>
      <c r="M5" s="6">
        <f>C214</f>
        <v>-1.1778986</v>
      </c>
      <c r="N5" s="6">
        <f>D214</f>
        <v>-82.229659999999996</v>
      </c>
      <c r="O5" s="6">
        <f>B9/1000000000</f>
        <v>4.16</v>
      </c>
      <c r="P5" s="6">
        <f>C420</f>
        <v>-2.8927640999999999</v>
      </c>
      <c r="Q5" s="6">
        <f>D420</f>
        <v>-90.042816000000002</v>
      </c>
      <c r="S5" s="88"/>
      <c r="T5" s="88"/>
      <c r="U5" s="88"/>
      <c r="V5" s="8"/>
      <c r="W5" s="6">
        <f>S9/1000000000</f>
        <v>4.16</v>
      </c>
      <c r="X5" s="6">
        <f>U8</f>
        <v>2.6568090999999998</v>
      </c>
      <c r="Y5" s="6">
        <f>T8</f>
        <v>-70.854515000000006</v>
      </c>
      <c r="Z5" s="6">
        <f>S9/1000000000</f>
        <v>4.16</v>
      </c>
      <c r="AA5" s="6">
        <f>T214</f>
        <v>-4.6431807999999997</v>
      </c>
      <c r="AB5" s="6">
        <f>U214</f>
        <v>-89.021118000000001</v>
      </c>
      <c r="AC5" s="6">
        <f>S9/1000000000</f>
        <v>4.16</v>
      </c>
      <c r="AD5" s="43">
        <f>T420</f>
        <v>-5.2437190999999999</v>
      </c>
      <c r="AE5" s="6">
        <f>U420</f>
        <v>-97.074341000000004</v>
      </c>
      <c r="AF5" s="8"/>
    </row>
    <row r="6" spans="1:32" x14ac:dyDescent="0.25">
      <c r="B6" s="88" t="s">
        <v>99</v>
      </c>
      <c r="C6" s="88"/>
      <c r="D6" s="88"/>
      <c r="E6" s="88"/>
      <c r="F6" s="88"/>
      <c r="G6" s="88"/>
      <c r="H6" s="8"/>
      <c r="I6" s="6">
        <f t="shared" si="0"/>
        <v>4.32</v>
      </c>
      <c r="J6" s="96">
        <f t="shared" ref="J6:J69" si="1">D9</f>
        <v>-2.1497047</v>
      </c>
      <c r="K6" s="96">
        <f t="shared" ref="K6:K69" si="2">C9</f>
        <v>-82.994811999999996</v>
      </c>
      <c r="L6" s="6">
        <f t="shared" ref="L6:L69" si="3">B10/1000000000</f>
        <v>4.32</v>
      </c>
      <c r="M6" s="96">
        <f t="shared" ref="M6:N6" si="4">C215</f>
        <v>-6.1100339999999997</v>
      </c>
      <c r="N6" s="96">
        <f t="shared" si="4"/>
        <v>-95.121559000000005</v>
      </c>
      <c r="O6" s="96">
        <f t="shared" ref="O6:O69" si="5">B10/1000000000</f>
        <v>4.32</v>
      </c>
      <c r="P6" s="96">
        <f t="shared" ref="P6:Q6" si="6">C421</f>
        <v>-6.3279037000000002</v>
      </c>
      <c r="Q6" s="96">
        <f t="shared" si="6"/>
        <v>-97.931533999999999</v>
      </c>
      <c r="S6" s="88" t="s">
        <v>99</v>
      </c>
      <c r="T6" s="88"/>
      <c r="U6" s="88"/>
      <c r="V6" s="8"/>
      <c r="W6" s="96">
        <f t="shared" ref="W6:W69" si="7">S10/1000000000</f>
        <v>4.32</v>
      </c>
      <c r="X6" s="96">
        <f t="shared" ref="X6:X69" si="8">U9</f>
        <v>12.540490999999999</v>
      </c>
      <c r="Y6" s="96">
        <f t="shared" ref="Y6:Y69" si="9">T9</f>
        <v>-41.250487999999997</v>
      </c>
      <c r="Z6" s="96">
        <f t="shared" ref="Z6:Z69" si="10">S10/1000000000</f>
        <v>4.32</v>
      </c>
      <c r="AA6" s="96">
        <f t="shared" ref="AA6:AB6" si="11">T215</f>
        <v>-5.7596563999999999</v>
      </c>
      <c r="AB6" s="96">
        <f t="shared" si="11"/>
        <v>-97.126534000000007</v>
      </c>
      <c r="AC6" s="96">
        <f t="shared" ref="AC6:AC69" si="12">S10/1000000000</f>
        <v>4.32</v>
      </c>
      <c r="AD6" s="43">
        <f t="shared" ref="AD6:AE6" si="13">T421</f>
        <v>-1.4102661999999999</v>
      </c>
      <c r="AE6" s="96">
        <f t="shared" si="13"/>
        <v>-83.231437999999997</v>
      </c>
      <c r="AF6" s="8"/>
    </row>
    <row r="7" spans="1:32" x14ac:dyDescent="0.25">
      <c r="B7" s="88" t="s">
        <v>19</v>
      </c>
      <c r="C7" s="88" t="s">
        <v>297</v>
      </c>
      <c r="D7" s="88" t="s">
        <v>298</v>
      </c>
      <c r="E7" s="88"/>
      <c r="F7" s="88"/>
      <c r="G7" s="88"/>
      <c r="H7" s="8"/>
      <c r="I7" s="6">
        <f t="shared" si="0"/>
        <v>4.4800000000000004</v>
      </c>
      <c r="J7" s="96">
        <f t="shared" si="1"/>
        <v>-2.9105175000000001</v>
      </c>
      <c r="K7" s="96">
        <f t="shared" si="2"/>
        <v>-90.835541000000006</v>
      </c>
      <c r="L7" s="6">
        <f t="shared" si="3"/>
        <v>4.4800000000000004</v>
      </c>
      <c r="M7" s="96">
        <f t="shared" ref="M7:N7" si="14">C216</f>
        <v>-7.0707091999999996</v>
      </c>
      <c r="N7" s="96">
        <f t="shared" si="14"/>
        <v>-99.718909999999994</v>
      </c>
      <c r="O7" s="96">
        <f t="shared" si="5"/>
        <v>4.4800000000000004</v>
      </c>
      <c r="P7" s="96">
        <f t="shared" ref="P7:Q7" si="15">C422</f>
        <v>-8.4352093000000004</v>
      </c>
      <c r="Q7" s="96">
        <f t="shared" si="15"/>
        <v>-97.672828999999993</v>
      </c>
      <c r="S7" s="88" t="s">
        <v>19</v>
      </c>
      <c r="T7" s="88" t="s">
        <v>297</v>
      </c>
      <c r="U7" s="88" t="s">
        <v>298</v>
      </c>
      <c r="V7" s="8"/>
      <c r="W7" s="96">
        <f t="shared" si="7"/>
        <v>4.4800000000000004</v>
      </c>
      <c r="X7" s="96">
        <f t="shared" si="8"/>
        <v>17.579719999999998</v>
      </c>
      <c r="Y7" s="96">
        <f t="shared" si="9"/>
        <v>-21.563884999999999</v>
      </c>
      <c r="Z7" s="96">
        <f t="shared" si="10"/>
        <v>4.4800000000000004</v>
      </c>
      <c r="AA7" s="96">
        <f t="shared" ref="AA7:AB7" si="16">T216</f>
        <v>-1.8041061</v>
      </c>
      <c r="AB7" s="96">
        <f t="shared" si="16"/>
        <v>-82.684325999999999</v>
      </c>
      <c r="AC7" s="96">
        <f t="shared" si="12"/>
        <v>4.4800000000000004</v>
      </c>
      <c r="AD7" s="43">
        <f t="shared" ref="AD7:AE7" si="17">T422</f>
        <v>2.7503552</v>
      </c>
      <c r="AE7" s="96">
        <f t="shared" si="17"/>
        <v>-68.563773999999995</v>
      </c>
      <c r="AF7" s="8"/>
    </row>
    <row r="8" spans="1:32" x14ac:dyDescent="0.25">
      <c r="B8" s="88">
        <v>4000000000</v>
      </c>
      <c r="C8" s="88">
        <v>-85.359795000000005</v>
      </c>
      <c r="D8" s="88">
        <v>-2.3759701</v>
      </c>
      <c r="E8" s="88"/>
      <c r="F8" s="88"/>
      <c r="G8" s="88"/>
      <c r="H8" s="8"/>
      <c r="I8" s="6">
        <f t="shared" si="0"/>
        <v>4.6399999999999997</v>
      </c>
      <c r="J8" s="96">
        <f t="shared" si="1"/>
        <v>-2.1948164000000001</v>
      </c>
      <c r="K8" s="96">
        <f t="shared" si="2"/>
        <v>-81.557533000000006</v>
      </c>
      <c r="L8" s="6">
        <f t="shared" si="3"/>
        <v>4.6399999999999997</v>
      </c>
      <c r="M8" s="96">
        <f t="shared" ref="M8:N8" si="18">C217</f>
        <v>-5.6649227</v>
      </c>
      <c r="N8" s="96">
        <f t="shared" si="18"/>
        <v>-98.494247000000001</v>
      </c>
      <c r="O8" s="96">
        <f t="shared" si="5"/>
        <v>4.6399999999999997</v>
      </c>
      <c r="P8" s="96">
        <f t="shared" ref="P8:Q8" si="19">C423</f>
        <v>-1.1588320000000001</v>
      </c>
      <c r="Q8" s="96">
        <f t="shared" si="19"/>
        <v>-83.842635999999999</v>
      </c>
      <c r="S8" s="88">
        <v>4000000000</v>
      </c>
      <c r="T8" s="88">
        <v>-70.854515000000006</v>
      </c>
      <c r="U8" s="88">
        <v>2.6568090999999998</v>
      </c>
      <c r="V8" s="8"/>
      <c r="W8" s="96">
        <f t="shared" si="7"/>
        <v>4.6399999999999997</v>
      </c>
      <c r="X8" s="96">
        <f t="shared" si="8"/>
        <v>22.419551999999999</v>
      </c>
      <c r="Y8" s="96">
        <f t="shared" si="9"/>
        <v>-10.663442999999999</v>
      </c>
      <c r="Z8" s="96">
        <f t="shared" si="10"/>
        <v>4.6399999999999997</v>
      </c>
      <c r="AA8" s="96">
        <f t="shared" ref="AA8:AB8" si="20">T217</f>
        <v>-3.4759595000000001</v>
      </c>
      <c r="AB8" s="96">
        <f t="shared" si="20"/>
        <v>-92.591812000000004</v>
      </c>
      <c r="AC8" s="96">
        <f t="shared" si="12"/>
        <v>4.6399999999999997</v>
      </c>
      <c r="AD8" s="43">
        <f t="shared" ref="AD8:AE8" si="21">T423</f>
        <v>6.5648165000000001</v>
      </c>
      <c r="AE8" s="96">
        <f t="shared" si="21"/>
        <v>-50.219653999999998</v>
      </c>
      <c r="AF8" s="8"/>
    </row>
    <row r="9" spans="1:32" x14ac:dyDescent="0.25">
      <c r="B9" s="88">
        <v>4160000000</v>
      </c>
      <c r="C9" s="88">
        <v>-82.994811999999996</v>
      </c>
      <c r="D9" s="88">
        <v>-2.1497047</v>
      </c>
      <c r="E9" s="88"/>
      <c r="F9" s="88"/>
      <c r="G9" s="88"/>
      <c r="H9" s="8"/>
      <c r="I9" s="6">
        <f t="shared" si="0"/>
        <v>4.8</v>
      </c>
      <c r="J9" s="96">
        <f t="shared" si="1"/>
        <v>-0.61551732000000003</v>
      </c>
      <c r="K9" s="96">
        <f t="shared" si="2"/>
        <v>-82.857383999999996</v>
      </c>
      <c r="L9" s="6">
        <f t="shared" si="3"/>
        <v>4.8</v>
      </c>
      <c r="M9" s="96">
        <f t="shared" ref="M9:N9" si="22">C218</f>
        <v>-3.0142152000000002</v>
      </c>
      <c r="N9" s="96">
        <f t="shared" si="22"/>
        <v>-88.279967999999997</v>
      </c>
      <c r="O9" s="96">
        <f t="shared" si="5"/>
        <v>4.8</v>
      </c>
      <c r="P9" s="96">
        <f t="shared" ref="P9:Q9" si="23">C424</f>
        <v>-6.0585632</v>
      </c>
      <c r="Q9" s="96">
        <f t="shared" si="23"/>
        <v>-96.857085999999995</v>
      </c>
      <c r="S9" s="88">
        <v>4160000000</v>
      </c>
      <c r="T9" s="88">
        <v>-41.250487999999997</v>
      </c>
      <c r="U9" s="88">
        <v>12.540490999999999</v>
      </c>
      <c r="V9" s="8"/>
      <c r="W9" s="96">
        <f t="shared" si="7"/>
        <v>4.8</v>
      </c>
      <c r="X9" s="96">
        <f t="shared" si="8"/>
        <v>26.711185</v>
      </c>
      <c r="Y9" s="96">
        <f t="shared" si="9"/>
        <v>-2.5874647999999998</v>
      </c>
      <c r="Z9" s="96">
        <f t="shared" si="10"/>
        <v>4.8</v>
      </c>
      <c r="AA9" s="96">
        <f t="shared" ref="AA9:AB9" si="24">T218</f>
        <v>1.4933934</v>
      </c>
      <c r="AB9" s="96">
        <f t="shared" si="24"/>
        <v>-76.705528000000001</v>
      </c>
      <c r="AC9" s="96">
        <f t="shared" si="12"/>
        <v>4.8</v>
      </c>
      <c r="AD9" s="43">
        <f t="shared" ref="AD9:AE9" si="25">T424</f>
        <v>11.852262</v>
      </c>
      <c r="AE9" s="96">
        <f t="shared" si="25"/>
        <v>-29.756781</v>
      </c>
      <c r="AF9" s="8"/>
    </row>
    <row r="10" spans="1:32" x14ac:dyDescent="0.25">
      <c r="B10" s="88">
        <v>4320000000</v>
      </c>
      <c r="C10" s="88">
        <v>-90.835541000000006</v>
      </c>
      <c r="D10" s="88">
        <v>-2.9105175000000001</v>
      </c>
      <c r="E10" s="88"/>
      <c r="F10" s="88"/>
      <c r="G10" s="88"/>
      <c r="H10" s="8"/>
      <c r="I10" s="6">
        <f t="shared" si="0"/>
        <v>4.96</v>
      </c>
      <c r="J10" s="96">
        <f t="shared" si="1"/>
        <v>2.5563064</v>
      </c>
      <c r="K10" s="96">
        <f t="shared" si="2"/>
        <v>-76.523735000000002</v>
      </c>
      <c r="L10" s="6">
        <f t="shared" si="3"/>
        <v>4.96</v>
      </c>
      <c r="M10" s="96">
        <f t="shared" ref="M10:N10" si="26">C219</f>
        <v>-3.4579605999999998</v>
      </c>
      <c r="N10" s="96">
        <f t="shared" si="26"/>
        <v>-86.427773000000002</v>
      </c>
      <c r="O10" s="96">
        <f t="shared" si="5"/>
        <v>4.96</v>
      </c>
      <c r="P10" s="96">
        <f t="shared" ref="P10:Q10" si="27">C425</f>
        <v>-2.9979030999999998</v>
      </c>
      <c r="Q10" s="96">
        <f t="shared" si="27"/>
        <v>-89.669326999999996</v>
      </c>
      <c r="S10" s="88">
        <v>4320000000</v>
      </c>
      <c r="T10" s="88">
        <v>-21.563884999999999</v>
      </c>
      <c r="U10" s="88">
        <v>17.579719999999998</v>
      </c>
      <c r="V10" s="8"/>
      <c r="W10" s="96">
        <f t="shared" si="7"/>
        <v>4.96</v>
      </c>
      <c r="X10" s="96">
        <f t="shared" si="8"/>
        <v>22.935154000000001</v>
      </c>
      <c r="Y10" s="96">
        <f t="shared" si="9"/>
        <v>-5.0400333000000002</v>
      </c>
      <c r="Z10" s="96">
        <f t="shared" si="10"/>
        <v>4.96</v>
      </c>
      <c r="AA10" s="96">
        <f t="shared" ref="AA10:AB10" si="28">T219</f>
        <v>6.8889436999999996</v>
      </c>
      <c r="AB10" s="96">
        <f t="shared" si="28"/>
        <v>-47.841845999999997</v>
      </c>
      <c r="AC10" s="96">
        <f t="shared" si="12"/>
        <v>4.96</v>
      </c>
      <c r="AD10" s="43">
        <f t="shared" ref="AD10:AE10" si="29">T425</f>
        <v>20.760490000000001</v>
      </c>
      <c r="AE10" s="96">
        <f t="shared" si="29"/>
        <v>-10.989893</v>
      </c>
      <c r="AF10" s="8"/>
    </row>
    <row r="11" spans="1:32" x14ac:dyDescent="0.25">
      <c r="B11" s="88">
        <v>4480000000</v>
      </c>
      <c r="C11" s="88">
        <v>-81.557533000000006</v>
      </c>
      <c r="D11" s="88">
        <v>-2.1948164000000001</v>
      </c>
      <c r="E11" s="88"/>
      <c r="F11" s="88"/>
      <c r="G11" s="88"/>
      <c r="H11" s="8"/>
      <c r="I11" s="6">
        <f t="shared" si="0"/>
        <v>5.12</v>
      </c>
      <c r="J11" s="96">
        <f t="shared" si="1"/>
        <v>-2.9302309000000002</v>
      </c>
      <c r="K11" s="96">
        <f t="shared" si="2"/>
        <v>-82.830070000000006</v>
      </c>
      <c r="L11" s="6">
        <f t="shared" si="3"/>
        <v>5.12</v>
      </c>
      <c r="M11" s="96">
        <f t="shared" ref="M11:N11" si="30">C220</f>
        <v>-0.13973530000000001</v>
      </c>
      <c r="N11" s="96">
        <f t="shared" si="30"/>
        <v>-83.048630000000003</v>
      </c>
      <c r="O11" s="96">
        <f t="shared" si="5"/>
        <v>5.12</v>
      </c>
      <c r="P11" s="96">
        <f t="shared" ref="P11:Q11" si="31">C426</f>
        <v>-0.23907039999999999</v>
      </c>
      <c r="Q11" s="96">
        <f t="shared" si="31"/>
        <v>-79.385177999999996</v>
      </c>
      <c r="S11" s="88">
        <v>4480000000</v>
      </c>
      <c r="T11" s="88">
        <v>-10.663442999999999</v>
      </c>
      <c r="U11" s="88">
        <v>22.419551999999999</v>
      </c>
      <c r="V11" s="8"/>
      <c r="W11" s="96">
        <f t="shared" si="7"/>
        <v>5.12</v>
      </c>
      <c r="X11" s="96">
        <f t="shared" si="8"/>
        <v>25.189665000000002</v>
      </c>
      <c r="Y11" s="96">
        <f t="shared" si="9"/>
        <v>-1.7657286999999999</v>
      </c>
      <c r="Z11" s="96">
        <f t="shared" si="10"/>
        <v>5.12</v>
      </c>
      <c r="AA11" s="96">
        <f t="shared" ref="AA11:AB11" si="32">T220</f>
        <v>7.4042124999999999</v>
      </c>
      <c r="AB11" s="96">
        <f t="shared" si="32"/>
        <v>-41.041401</v>
      </c>
      <c r="AC11" s="96">
        <f t="shared" si="12"/>
        <v>5.12</v>
      </c>
      <c r="AD11" s="43">
        <f t="shared" ref="AD11:AE11" si="33">T426</f>
        <v>27.987750999999999</v>
      </c>
      <c r="AE11" s="96">
        <f t="shared" si="33"/>
        <v>-2.4185245000000002</v>
      </c>
      <c r="AF11" s="8"/>
    </row>
    <row r="12" spans="1:32" x14ac:dyDescent="0.25">
      <c r="B12" s="88">
        <v>4640000000</v>
      </c>
      <c r="C12" s="88">
        <v>-82.857383999999996</v>
      </c>
      <c r="D12" s="88">
        <v>-0.61551732000000003</v>
      </c>
      <c r="E12" s="88"/>
      <c r="F12" s="88"/>
      <c r="G12" s="88"/>
      <c r="H12" s="8"/>
      <c r="I12" s="6">
        <f t="shared" si="0"/>
        <v>5.28</v>
      </c>
      <c r="J12" s="96">
        <f t="shared" si="1"/>
        <v>-7.1080646999999999</v>
      </c>
      <c r="K12" s="96">
        <f t="shared" si="2"/>
        <v>-96.941970999999995</v>
      </c>
      <c r="L12" s="6">
        <f t="shared" si="3"/>
        <v>5.28</v>
      </c>
      <c r="M12" s="96">
        <f t="shared" ref="M12:N12" si="34">C221</f>
        <v>-5.5646896000000003</v>
      </c>
      <c r="N12" s="96">
        <f t="shared" si="34"/>
        <v>-89.268646000000004</v>
      </c>
      <c r="O12" s="96">
        <f t="shared" si="5"/>
        <v>5.28</v>
      </c>
      <c r="P12" s="96">
        <f t="shared" ref="P12:Q12" si="35">C427</f>
        <v>-4.5243349000000004</v>
      </c>
      <c r="Q12" s="96">
        <f t="shared" si="35"/>
        <v>-90.576424000000003</v>
      </c>
      <c r="S12" s="88">
        <v>4640000000</v>
      </c>
      <c r="T12" s="88">
        <v>-2.5874647999999998</v>
      </c>
      <c r="U12" s="88">
        <v>26.711185</v>
      </c>
      <c r="V12" s="8"/>
      <c r="W12" s="96">
        <f t="shared" si="7"/>
        <v>5.28</v>
      </c>
      <c r="X12" s="96">
        <f t="shared" si="8"/>
        <v>-2.4355652000000001</v>
      </c>
      <c r="Y12" s="96">
        <f t="shared" si="9"/>
        <v>-91.348754999999997</v>
      </c>
      <c r="Z12" s="96">
        <f t="shared" si="10"/>
        <v>5.28</v>
      </c>
      <c r="AA12" s="96">
        <f t="shared" ref="AA12:AB12" si="36">T221</f>
        <v>-2.9164143</v>
      </c>
      <c r="AB12" s="96">
        <f t="shared" si="36"/>
        <v>-91.807304000000002</v>
      </c>
      <c r="AC12" s="96">
        <f t="shared" si="12"/>
        <v>5.28</v>
      </c>
      <c r="AD12" s="43">
        <f t="shared" ref="AD12:AE12" si="37">T427</f>
        <v>-4.2051749000000003</v>
      </c>
      <c r="AE12" s="96">
        <f t="shared" si="37"/>
        <v>-90.583786000000003</v>
      </c>
      <c r="AF12" s="8"/>
    </row>
    <row r="13" spans="1:32" x14ac:dyDescent="0.25">
      <c r="B13" s="88">
        <v>4800000000</v>
      </c>
      <c r="C13" s="88">
        <v>-76.523735000000002</v>
      </c>
      <c r="D13" s="88">
        <v>2.5563064</v>
      </c>
      <c r="E13" s="88"/>
      <c r="F13" s="88"/>
      <c r="G13" s="88"/>
      <c r="H13" s="8"/>
      <c r="I13" s="6">
        <f t="shared" si="0"/>
        <v>5.44</v>
      </c>
      <c r="J13" s="96">
        <f t="shared" si="1"/>
        <v>-6.9781012999999996</v>
      </c>
      <c r="K13" s="96">
        <f t="shared" si="2"/>
        <v>-96.249015999999997</v>
      </c>
      <c r="L13" s="6">
        <f t="shared" si="3"/>
        <v>5.44</v>
      </c>
      <c r="M13" s="96">
        <f t="shared" ref="M13:N13" si="38">C222</f>
        <v>-0.14186947</v>
      </c>
      <c r="N13" s="96">
        <f t="shared" si="38"/>
        <v>-88.561569000000006</v>
      </c>
      <c r="O13" s="96">
        <f t="shared" si="5"/>
        <v>5.44</v>
      </c>
      <c r="P13" s="96">
        <f t="shared" ref="P13:Q13" si="39">C428</f>
        <v>-0.67346751999999999</v>
      </c>
      <c r="Q13" s="96">
        <f t="shared" si="39"/>
        <v>-83.74015</v>
      </c>
      <c r="S13" s="88">
        <v>4800000000</v>
      </c>
      <c r="T13" s="88">
        <v>-5.0400333000000002</v>
      </c>
      <c r="U13" s="88">
        <v>22.935154000000001</v>
      </c>
      <c r="V13" s="8"/>
      <c r="W13" s="96">
        <f t="shared" si="7"/>
        <v>5.44</v>
      </c>
      <c r="X13" s="96">
        <f t="shared" si="8"/>
        <v>-6.8742824000000002</v>
      </c>
      <c r="Y13" s="96">
        <f t="shared" si="9"/>
        <v>-100.19023</v>
      </c>
      <c r="Z13" s="96">
        <f t="shared" si="10"/>
        <v>5.44</v>
      </c>
      <c r="AA13" s="96">
        <f t="shared" ref="AA13:AB13" si="40">T222</f>
        <v>-4.1874074999999999</v>
      </c>
      <c r="AB13" s="96">
        <f t="shared" si="40"/>
        <v>-91.842026000000004</v>
      </c>
      <c r="AC13" s="96">
        <f t="shared" si="12"/>
        <v>5.44</v>
      </c>
      <c r="AD13" s="43">
        <f t="shared" ref="AD13:AE13" si="41">T428</f>
        <v>-1.8035243999999999</v>
      </c>
      <c r="AE13" s="96">
        <f t="shared" si="41"/>
        <v>-86.512939000000003</v>
      </c>
      <c r="AF13" s="8"/>
    </row>
    <row r="14" spans="1:32" x14ac:dyDescent="0.25">
      <c r="B14" s="88">
        <v>4960000000</v>
      </c>
      <c r="C14" s="88">
        <v>-82.830070000000006</v>
      </c>
      <c r="D14" s="88">
        <v>-2.9302309000000002</v>
      </c>
      <c r="E14" s="88"/>
      <c r="F14" s="88"/>
      <c r="G14" s="88"/>
      <c r="H14" s="8"/>
      <c r="I14" s="6">
        <f t="shared" si="0"/>
        <v>5.6</v>
      </c>
      <c r="J14" s="96">
        <f t="shared" si="1"/>
        <v>2.0698422999999999</v>
      </c>
      <c r="K14" s="96">
        <f t="shared" si="2"/>
        <v>-76.466644000000002</v>
      </c>
      <c r="L14" s="6">
        <f t="shared" si="3"/>
        <v>5.6</v>
      </c>
      <c r="M14" s="96">
        <f t="shared" ref="M14:N14" si="42">C223</f>
        <v>-2.8563035000000001</v>
      </c>
      <c r="N14" s="96">
        <f t="shared" si="42"/>
        <v>-92.395447000000004</v>
      </c>
      <c r="O14" s="96">
        <f t="shared" si="5"/>
        <v>5.6</v>
      </c>
      <c r="P14" s="96">
        <f t="shared" ref="P14:Q14" si="43">C429</f>
        <v>-4.6424393999999998</v>
      </c>
      <c r="Q14" s="96">
        <f t="shared" si="43"/>
        <v>-93.394149999999996</v>
      </c>
      <c r="S14" s="88">
        <v>4960000000</v>
      </c>
      <c r="T14" s="88">
        <v>-1.7657286999999999</v>
      </c>
      <c r="U14" s="88">
        <v>25.189665000000002</v>
      </c>
      <c r="V14" s="8"/>
      <c r="W14" s="96">
        <f t="shared" si="7"/>
        <v>5.6</v>
      </c>
      <c r="X14" s="96">
        <f t="shared" si="8"/>
        <v>-3.8275049000000001</v>
      </c>
      <c r="Y14" s="96">
        <f t="shared" si="9"/>
        <v>-88.161293000000001</v>
      </c>
      <c r="Z14" s="96">
        <f t="shared" si="10"/>
        <v>5.6</v>
      </c>
      <c r="AA14" s="96">
        <f t="shared" ref="AA14:AB14" si="44">T223</f>
        <v>-2.3527884000000001</v>
      </c>
      <c r="AB14" s="96">
        <f t="shared" si="44"/>
        <v>-89.619286000000002</v>
      </c>
      <c r="AC14" s="96">
        <f t="shared" si="12"/>
        <v>5.6</v>
      </c>
      <c r="AD14" s="43">
        <f t="shared" ref="AD14:AE14" si="45">T429</f>
        <v>-3.6546911999999998</v>
      </c>
      <c r="AE14" s="96">
        <f t="shared" si="45"/>
        <v>-92.158187999999996</v>
      </c>
      <c r="AF14" s="8"/>
    </row>
    <row r="15" spans="1:32" x14ac:dyDescent="0.25">
      <c r="B15" s="88">
        <v>5120000000</v>
      </c>
      <c r="C15" s="88">
        <v>-96.941970999999995</v>
      </c>
      <c r="D15" s="88">
        <v>-7.1080646999999999</v>
      </c>
      <c r="E15" s="88"/>
      <c r="F15" s="88"/>
      <c r="G15" s="88"/>
      <c r="H15" s="8"/>
      <c r="I15" s="6">
        <f t="shared" si="0"/>
        <v>5.76</v>
      </c>
      <c r="J15" s="96">
        <f t="shared" si="1"/>
        <v>-6.8271297999999998</v>
      </c>
      <c r="K15" s="96">
        <f t="shared" si="2"/>
        <v>-97.335289000000003</v>
      </c>
      <c r="L15" s="6">
        <f t="shared" si="3"/>
        <v>5.76</v>
      </c>
      <c r="M15" s="96">
        <f t="shared" ref="M15:N15" si="46">C224</f>
        <v>-5.6247014999999996</v>
      </c>
      <c r="N15" s="96">
        <f t="shared" si="46"/>
        <v>-93.979927000000004</v>
      </c>
      <c r="O15" s="96">
        <f t="shared" si="5"/>
        <v>5.76</v>
      </c>
      <c r="P15" s="96">
        <f t="shared" ref="P15:Q15" si="47">C430</f>
        <v>-4.9105325000000004</v>
      </c>
      <c r="Q15" s="96">
        <f t="shared" si="47"/>
        <v>-94.265632999999994</v>
      </c>
      <c r="S15" s="88">
        <v>5120000000</v>
      </c>
      <c r="T15" s="88">
        <v>-91.348754999999997</v>
      </c>
      <c r="U15" s="88">
        <v>-2.4355652000000001</v>
      </c>
      <c r="V15" s="8"/>
      <c r="W15" s="96">
        <f t="shared" si="7"/>
        <v>5.76</v>
      </c>
      <c r="X15" s="96">
        <f t="shared" si="8"/>
        <v>-6.8241247999999999</v>
      </c>
      <c r="Y15" s="96">
        <f t="shared" si="9"/>
        <v>-94.720900999999998</v>
      </c>
      <c r="Z15" s="96">
        <f t="shared" si="10"/>
        <v>5.76</v>
      </c>
      <c r="AA15" s="96">
        <f t="shared" ref="AA15:AB15" si="48">T224</f>
        <v>-3.0356252000000001</v>
      </c>
      <c r="AB15" s="96">
        <f t="shared" si="48"/>
        <v>-86.713820999999996</v>
      </c>
      <c r="AC15" s="96">
        <f t="shared" si="12"/>
        <v>5.76</v>
      </c>
      <c r="AD15" s="43">
        <f t="shared" ref="AD15:AE15" si="49">T430</f>
        <v>-3.6021252000000001</v>
      </c>
      <c r="AE15" s="96">
        <f t="shared" si="49"/>
        <v>-90.671997000000005</v>
      </c>
      <c r="AF15" s="8"/>
    </row>
    <row r="16" spans="1:32" x14ac:dyDescent="0.25">
      <c r="B16" s="88">
        <v>5280000000</v>
      </c>
      <c r="C16" s="88">
        <v>-96.249015999999997</v>
      </c>
      <c r="D16" s="88">
        <v>-6.9781012999999996</v>
      </c>
      <c r="E16" s="88"/>
      <c r="F16" s="88"/>
      <c r="G16" s="88"/>
      <c r="H16" s="8"/>
      <c r="I16" s="6">
        <f t="shared" si="0"/>
        <v>5.92</v>
      </c>
      <c r="J16" s="96">
        <f t="shared" si="1"/>
        <v>-2.7466387999999999</v>
      </c>
      <c r="K16" s="96">
        <f t="shared" si="2"/>
        <v>-83.468163000000004</v>
      </c>
      <c r="L16" s="6">
        <f t="shared" si="3"/>
        <v>5.92</v>
      </c>
      <c r="M16" s="96">
        <f t="shared" ref="M16:N16" si="50">C225</f>
        <v>-3.2312102</v>
      </c>
      <c r="N16" s="96">
        <f t="shared" si="50"/>
        <v>-87.274460000000005</v>
      </c>
      <c r="O16" s="96">
        <f t="shared" si="5"/>
        <v>5.92</v>
      </c>
      <c r="P16" s="96">
        <f t="shared" ref="P16:Q16" si="51">C431</f>
        <v>-2.8065655</v>
      </c>
      <c r="Q16" s="96">
        <f t="shared" si="51"/>
        <v>-89.679939000000005</v>
      </c>
      <c r="S16" s="88">
        <v>5280000000</v>
      </c>
      <c r="T16" s="88">
        <v>-100.19023</v>
      </c>
      <c r="U16" s="88">
        <v>-6.8742824000000002</v>
      </c>
      <c r="V16" s="8"/>
      <c r="W16" s="96">
        <f t="shared" si="7"/>
        <v>5.92</v>
      </c>
      <c r="X16" s="96">
        <f t="shared" si="8"/>
        <v>0.43774586999999998</v>
      </c>
      <c r="Y16" s="96">
        <f t="shared" si="9"/>
        <v>-82.760338000000004</v>
      </c>
      <c r="Z16" s="96">
        <f t="shared" si="10"/>
        <v>5.92</v>
      </c>
      <c r="AA16" s="96">
        <f t="shared" ref="AA16:AB16" si="52">T225</f>
        <v>-2.0486285999999998</v>
      </c>
      <c r="AB16" s="96">
        <f t="shared" si="52"/>
        <v>-88.671477999999993</v>
      </c>
      <c r="AC16" s="96">
        <f t="shared" si="12"/>
        <v>5.92</v>
      </c>
      <c r="AD16" s="43">
        <f t="shared" ref="AD16:AE16" si="53">T431</f>
        <v>-3.0248214999999998</v>
      </c>
      <c r="AE16" s="96">
        <f t="shared" si="53"/>
        <v>-87.957008000000002</v>
      </c>
      <c r="AF16" s="8"/>
    </row>
    <row r="17" spans="2:32" x14ac:dyDescent="0.25">
      <c r="B17" s="88">
        <v>5440000000</v>
      </c>
      <c r="C17" s="88">
        <v>-76.466644000000002</v>
      </c>
      <c r="D17" s="88">
        <v>2.0698422999999999</v>
      </c>
      <c r="E17" s="88"/>
      <c r="F17" s="88"/>
      <c r="G17" s="88"/>
      <c r="H17" s="8"/>
      <c r="I17" s="6">
        <f t="shared" si="0"/>
        <v>6.08</v>
      </c>
      <c r="J17" s="96">
        <f t="shared" si="1"/>
        <v>-0.79908769999999996</v>
      </c>
      <c r="K17" s="96">
        <f t="shared" si="2"/>
        <v>-94.293289000000001</v>
      </c>
      <c r="L17" s="6">
        <f t="shared" si="3"/>
        <v>6.08</v>
      </c>
      <c r="M17" s="96">
        <f t="shared" ref="M17:N17" si="54">C226</f>
        <v>-9.4881039000000005</v>
      </c>
      <c r="N17" s="96">
        <f t="shared" si="54"/>
        <v>-103.97577</v>
      </c>
      <c r="O17" s="96">
        <f t="shared" si="5"/>
        <v>6.08</v>
      </c>
      <c r="P17" s="96">
        <f t="shared" ref="P17:Q17" si="55">C432</f>
        <v>-3.5200467</v>
      </c>
      <c r="Q17" s="96">
        <f t="shared" si="55"/>
        <v>-93.895988000000003</v>
      </c>
      <c r="S17" s="88">
        <v>5440000000</v>
      </c>
      <c r="T17" s="88">
        <v>-88.161293000000001</v>
      </c>
      <c r="U17" s="88">
        <v>-3.8275049000000001</v>
      </c>
      <c r="V17" s="8"/>
      <c r="W17" s="96">
        <f t="shared" si="7"/>
        <v>6.08</v>
      </c>
      <c r="X17" s="96">
        <f t="shared" si="8"/>
        <v>-6.2522788</v>
      </c>
      <c r="Y17" s="96">
        <f t="shared" si="9"/>
        <v>-93.345962999999998</v>
      </c>
      <c r="Z17" s="96">
        <f t="shared" si="10"/>
        <v>6.08</v>
      </c>
      <c r="AA17" s="96">
        <f t="shared" ref="AA17:AB17" si="56">T226</f>
        <v>3.4515064</v>
      </c>
      <c r="AB17" s="96">
        <f t="shared" si="56"/>
        <v>-80.603249000000005</v>
      </c>
      <c r="AC17" s="96">
        <f t="shared" si="12"/>
        <v>6.08</v>
      </c>
      <c r="AD17" s="43">
        <f t="shared" ref="AD17:AE17" si="57">T432</f>
        <v>-3.8361475</v>
      </c>
      <c r="AE17" s="96">
        <f t="shared" si="57"/>
        <v>-93.327826999999999</v>
      </c>
      <c r="AF17" s="8"/>
    </row>
    <row r="18" spans="2:32" x14ac:dyDescent="0.25">
      <c r="B18" s="88">
        <v>5600000000</v>
      </c>
      <c r="C18" s="88">
        <v>-97.335289000000003</v>
      </c>
      <c r="D18" s="88">
        <v>-6.8271297999999998</v>
      </c>
      <c r="E18" s="88"/>
      <c r="F18" s="88"/>
      <c r="G18" s="88"/>
      <c r="H18" s="8"/>
      <c r="I18" s="6">
        <f t="shared" si="0"/>
        <v>6.24</v>
      </c>
      <c r="J18" s="96">
        <f t="shared" si="1"/>
        <v>0.10054196999999999</v>
      </c>
      <c r="K18" s="96">
        <f t="shared" si="2"/>
        <v>-78.345703</v>
      </c>
      <c r="L18" s="6">
        <f t="shared" si="3"/>
        <v>6.24</v>
      </c>
      <c r="M18" s="96">
        <f t="shared" ref="M18:N18" si="58">C227</f>
        <v>-0.27904763999999999</v>
      </c>
      <c r="N18" s="96">
        <f t="shared" si="58"/>
        <v>-78.628304</v>
      </c>
      <c r="O18" s="96">
        <f t="shared" si="5"/>
        <v>6.24</v>
      </c>
      <c r="P18" s="96">
        <f t="shared" ref="P18:Q18" si="59">C433</f>
        <v>3.8787117000000002</v>
      </c>
      <c r="Q18" s="96">
        <f t="shared" si="59"/>
        <v>-73.756118999999998</v>
      </c>
      <c r="S18" s="88">
        <v>5600000000</v>
      </c>
      <c r="T18" s="88">
        <v>-94.720900999999998</v>
      </c>
      <c r="U18" s="88">
        <v>-6.8241247999999999</v>
      </c>
      <c r="V18" s="8"/>
      <c r="W18" s="96">
        <f t="shared" si="7"/>
        <v>6.24</v>
      </c>
      <c r="X18" s="96">
        <f t="shared" si="8"/>
        <v>-0.45654278999999998</v>
      </c>
      <c r="Y18" s="96">
        <f t="shared" si="9"/>
        <v>-80.105659000000003</v>
      </c>
      <c r="Z18" s="96">
        <f t="shared" si="10"/>
        <v>6.24</v>
      </c>
      <c r="AA18" s="96">
        <f t="shared" ref="AA18:AB18" si="60">T227</f>
        <v>0.81316745000000001</v>
      </c>
      <c r="AB18" s="96">
        <f t="shared" si="60"/>
        <v>-79.211014000000006</v>
      </c>
      <c r="AC18" s="96">
        <f t="shared" si="12"/>
        <v>6.24</v>
      </c>
      <c r="AD18" s="43">
        <f t="shared" ref="AD18:AE18" si="61">T433</f>
        <v>-0.65321916000000002</v>
      </c>
      <c r="AE18" s="96">
        <f t="shared" si="61"/>
        <v>-77.104438999999999</v>
      </c>
      <c r="AF18" s="8"/>
    </row>
    <row r="19" spans="2:32" x14ac:dyDescent="0.25">
      <c r="B19" s="88">
        <v>5760000000</v>
      </c>
      <c r="C19" s="88">
        <v>-83.468163000000004</v>
      </c>
      <c r="D19" s="88">
        <v>-2.7466387999999999</v>
      </c>
      <c r="E19" s="88"/>
      <c r="F19" s="88"/>
      <c r="G19" s="88"/>
      <c r="H19" s="8"/>
      <c r="I19" s="6">
        <f t="shared" si="0"/>
        <v>6.4</v>
      </c>
      <c r="J19" s="96">
        <f t="shared" si="1"/>
        <v>-4.4873123000000001</v>
      </c>
      <c r="K19" s="96">
        <f t="shared" si="2"/>
        <v>-90.121323000000004</v>
      </c>
      <c r="L19" s="6">
        <f t="shared" si="3"/>
        <v>6.4</v>
      </c>
      <c r="M19" s="96">
        <f t="shared" ref="M19:N19" si="62">C228</f>
        <v>-3.8235456999999999</v>
      </c>
      <c r="N19" s="96">
        <f t="shared" si="62"/>
        <v>-88.904533000000001</v>
      </c>
      <c r="O19" s="96">
        <f t="shared" si="5"/>
        <v>6.4</v>
      </c>
      <c r="P19" s="96">
        <f t="shared" ref="P19:Q19" si="63">C434</f>
        <v>-3.9302172999999998</v>
      </c>
      <c r="Q19" s="96">
        <f t="shared" si="63"/>
        <v>-84.997482000000005</v>
      </c>
      <c r="S19" s="88">
        <v>5760000000</v>
      </c>
      <c r="T19" s="88">
        <v>-82.760338000000004</v>
      </c>
      <c r="U19" s="88">
        <v>0.43774586999999998</v>
      </c>
      <c r="V19" s="8"/>
      <c r="W19" s="96">
        <f t="shared" si="7"/>
        <v>6.4</v>
      </c>
      <c r="X19" s="96">
        <f t="shared" si="8"/>
        <v>-2.8327960999999999</v>
      </c>
      <c r="Y19" s="96">
        <f t="shared" si="9"/>
        <v>-83.739448999999993</v>
      </c>
      <c r="Z19" s="96">
        <f t="shared" si="10"/>
        <v>6.4</v>
      </c>
      <c r="AA19" s="96">
        <f t="shared" ref="AA19:AB19" si="64">T228</f>
        <v>0.76074927999999997</v>
      </c>
      <c r="AB19" s="96">
        <f t="shared" si="64"/>
        <v>-81.252037000000001</v>
      </c>
      <c r="AC19" s="96">
        <f t="shared" si="12"/>
        <v>6.4</v>
      </c>
      <c r="AD19" s="43">
        <f t="shared" ref="AD19:AE19" si="65">T434</f>
        <v>-2.9889545000000002</v>
      </c>
      <c r="AE19" s="96">
        <f t="shared" si="65"/>
        <v>-88.737594999999999</v>
      </c>
      <c r="AF19" s="8"/>
    </row>
    <row r="20" spans="2:32" x14ac:dyDescent="0.25">
      <c r="B20" s="88">
        <v>5920000000</v>
      </c>
      <c r="C20" s="88">
        <v>-94.293289000000001</v>
      </c>
      <c r="D20" s="88">
        <v>-0.79908769999999996</v>
      </c>
      <c r="E20" s="88"/>
      <c r="F20" s="88"/>
      <c r="G20" s="88"/>
      <c r="H20" s="8"/>
      <c r="I20" s="6">
        <f t="shared" si="0"/>
        <v>6.56</v>
      </c>
      <c r="J20" s="96">
        <f t="shared" si="1"/>
        <v>0.70824956999999999</v>
      </c>
      <c r="K20" s="96">
        <f t="shared" si="2"/>
        <v>-77.518433000000002</v>
      </c>
      <c r="L20" s="6">
        <f t="shared" si="3"/>
        <v>6.56</v>
      </c>
      <c r="M20" s="96">
        <f t="shared" ref="M20:N20" si="66">C229</f>
        <v>0.44773429999999997</v>
      </c>
      <c r="N20" s="96">
        <f t="shared" si="66"/>
        <v>-76.264381</v>
      </c>
      <c r="O20" s="96">
        <f t="shared" si="5"/>
        <v>6.56</v>
      </c>
      <c r="P20" s="96">
        <f t="shared" ref="P20:Q20" si="67">C435</f>
        <v>7.1771092000000003</v>
      </c>
      <c r="Q20" s="96">
        <f t="shared" si="67"/>
        <v>-67.831862999999998</v>
      </c>
      <c r="S20" s="88">
        <v>5920000000</v>
      </c>
      <c r="T20" s="88">
        <v>-93.345962999999998</v>
      </c>
      <c r="U20" s="88">
        <v>-6.2522788</v>
      </c>
      <c r="V20" s="8"/>
      <c r="W20" s="96">
        <f t="shared" si="7"/>
        <v>6.56</v>
      </c>
      <c r="X20" s="96">
        <f t="shared" si="8"/>
        <v>0.54453443999999995</v>
      </c>
      <c r="Y20" s="96">
        <f t="shared" si="9"/>
        <v>-72.005661000000003</v>
      </c>
      <c r="Z20" s="96">
        <f t="shared" si="10"/>
        <v>6.56</v>
      </c>
      <c r="AA20" s="96">
        <f t="shared" ref="AA20:AB20" si="68">T229</f>
        <v>0.55427848999999996</v>
      </c>
      <c r="AB20" s="96">
        <f t="shared" si="68"/>
        <v>-72.173050000000003</v>
      </c>
      <c r="AC20" s="96">
        <f t="shared" si="12"/>
        <v>6.56</v>
      </c>
      <c r="AD20" s="43">
        <f t="shared" ref="AD20:AE20" si="69">T435</f>
        <v>-0.82336359999999997</v>
      </c>
      <c r="AE20" s="96">
        <f t="shared" si="69"/>
        <v>-72.380318000000003</v>
      </c>
      <c r="AF20" s="8"/>
    </row>
    <row r="21" spans="2:32" x14ac:dyDescent="0.25">
      <c r="B21" s="88">
        <v>6080000000</v>
      </c>
      <c r="C21" s="88">
        <v>-78.345703</v>
      </c>
      <c r="D21" s="88">
        <v>0.10054196999999999</v>
      </c>
      <c r="E21" s="88"/>
      <c r="F21" s="88"/>
      <c r="G21" s="88"/>
      <c r="H21" s="8"/>
      <c r="I21" s="6">
        <f t="shared" si="0"/>
        <v>6.72</v>
      </c>
      <c r="J21" s="96">
        <f t="shared" si="1"/>
        <v>-4.6477494000000004</v>
      </c>
      <c r="K21" s="96">
        <f t="shared" si="2"/>
        <v>-89.290329</v>
      </c>
      <c r="L21" s="6">
        <f t="shared" si="3"/>
        <v>6.72</v>
      </c>
      <c r="M21" s="96">
        <f t="shared" ref="M21:N21" si="70">C230</f>
        <v>-1.6140444</v>
      </c>
      <c r="N21" s="96">
        <f t="shared" si="70"/>
        <v>-84.802306999999999</v>
      </c>
      <c r="O21" s="96">
        <f t="shared" si="5"/>
        <v>6.72</v>
      </c>
      <c r="P21" s="96">
        <f t="shared" ref="P21:Q21" si="71">C436</f>
        <v>-1.5753982999999999E-2</v>
      </c>
      <c r="Q21" s="96">
        <f t="shared" si="71"/>
        <v>-82.593636000000004</v>
      </c>
      <c r="S21" s="88">
        <v>6080000000</v>
      </c>
      <c r="T21" s="88">
        <v>-80.105659000000003</v>
      </c>
      <c r="U21" s="88">
        <v>-0.45654278999999998</v>
      </c>
      <c r="V21" s="8"/>
      <c r="W21" s="96">
        <f t="shared" si="7"/>
        <v>6.72</v>
      </c>
      <c r="X21" s="96">
        <f t="shared" si="8"/>
        <v>-2.3793880999999999</v>
      </c>
      <c r="Y21" s="96">
        <f t="shared" si="9"/>
        <v>-85.075523000000004</v>
      </c>
      <c r="Z21" s="96">
        <f t="shared" si="10"/>
        <v>6.72</v>
      </c>
      <c r="AA21" s="96">
        <f t="shared" ref="AA21:AB21" si="72">T230</f>
        <v>-5.1694613</v>
      </c>
      <c r="AB21" s="96">
        <f t="shared" si="72"/>
        <v>-88.226883000000001</v>
      </c>
      <c r="AC21" s="96">
        <f t="shared" si="12"/>
        <v>6.72</v>
      </c>
      <c r="AD21" s="43">
        <f t="shared" ref="AD21:AE21" si="73">T436</f>
        <v>-0.88985144999999999</v>
      </c>
      <c r="AE21" s="96">
        <f t="shared" si="73"/>
        <v>-83.735397000000006</v>
      </c>
      <c r="AF21" s="8"/>
    </row>
    <row r="22" spans="2:32" x14ac:dyDescent="0.25">
      <c r="B22" s="88">
        <v>6240000000</v>
      </c>
      <c r="C22" s="88">
        <v>-90.121323000000004</v>
      </c>
      <c r="D22" s="88">
        <v>-4.4873123000000001</v>
      </c>
      <c r="E22" s="88"/>
      <c r="F22" s="88"/>
      <c r="G22" s="88"/>
      <c r="H22" s="8"/>
      <c r="I22" s="6">
        <f t="shared" si="0"/>
        <v>6.88</v>
      </c>
      <c r="J22" s="96">
        <f t="shared" si="1"/>
        <v>-0.64870322000000002</v>
      </c>
      <c r="K22" s="96">
        <f t="shared" si="2"/>
        <v>-71.613845999999995</v>
      </c>
      <c r="L22" s="6">
        <f t="shared" si="3"/>
        <v>6.88</v>
      </c>
      <c r="M22" s="96">
        <f t="shared" ref="M22:N22" si="74">C231</f>
        <v>-3.2877531000000002</v>
      </c>
      <c r="N22" s="96">
        <f t="shared" si="74"/>
        <v>-77.154640000000001</v>
      </c>
      <c r="O22" s="96">
        <f t="shared" si="5"/>
        <v>6.88</v>
      </c>
      <c r="P22" s="96">
        <f t="shared" ref="P22:Q22" si="75">C437</f>
        <v>-1.6824113999999999</v>
      </c>
      <c r="Q22" s="96">
        <f t="shared" si="75"/>
        <v>-72.176727</v>
      </c>
      <c r="S22" s="88">
        <v>6240000000</v>
      </c>
      <c r="T22" s="88">
        <v>-83.739448999999993</v>
      </c>
      <c r="U22" s="88">
        <v>-2.8327960999999999</v>
      </c>
      <c r="V22" s="8"/>
      <c r="W22" s="96">
        <f t="shared" si="7"/>
        <v>6.88</v>
      </c>
      <c r="X22" s="96">
        <f t="shared" si="8"/>
        <v>2.3382599000000002</v>
      </c>
      <c r="Y22" s="96">
        <f t="shared" si="9"/>
        <v>-72.128639000000007</v>
      </c>
      <c r="Z22" s="96">
        <f t="shared" si="10"/>
        <v>6.88</v>
      </c>
      <c r="AA22" s="96">
        <f t="shared" ref="AA22:AB22" si="76">T231</f>
        <v>3.7817261000000002</v>
      </c>
      <c r="AB22" s="96">
        <f t="shared" si="76"/>
        <v>-71.262444000000002</v>
      </c>
      <c r="AC22" s="96">
        <f t="shared" si="12"/>
        <v>6.88</v>
      </c>
      <c r="AD22" s="43">
        <f t="shared" ref="AD22:AE22" si="77">T437</f>
        <v>-2.4185669000000001</v>
      </c>
      <c r="AE22" s="96">
        <f t="shared" si="77"/>
        <v>-78.847076000000001</v>
      </c>
      <c r="AF22" s="8"/>
    </row>
    <row r="23" spans="2:32" x14ac:dyDescent="0.25">
      <c r="B23" s="88">
        <v>6400000000</v>
      </c>
      <c r="C23" s="88">
        <v>-77.518433000000002</v>
      </c>
      <c r="D23" s="88">
        <v>0.70824956999999999</v>
      </c>
      <c r="E23" s="88"/>
      <c r="F23" s="88"/>
      <c r="G23" s="88"/>
      <c r="H23" s="8"/>
      <c r="I23" s="6">
        <f t="shared" si="0"/>
        <v>7.04</v>
      </c>
      <c r="J23" s="96">
        <f t="shared" si="1"/>
        <v>-3.3703675</v>
      </c>
      <c r="K23" s="96">
        <f t="shared" si="2"/>
        <v>-75.697547999999998</v>
      </c>
      <c r="L23" s="6">
        <f t="shared" si="3"/>
        <v>7.04</v>
      </c>
      <c r="M23" s="96">
        <f t="shared" ref="M23:N23" si="78">C232</f>
        <v>-1.4386736</v>
      </c>
      <c r="N23" s="96">
        <f t="shared" si="78"/>
        <v>-72.384483000000003</v>
      </c>
      <c r="O23" s="96">
        <f t="shared" si="5"/>
        <v>7.04</v>
      </c>
      <c r="P23" s="96">
        <f t="shared" ref="P23:Q23" si="79">C438</f>
        <v>-1.7868611999999999</v>
      </c>
      <c r="Q23" s="96">
        <f t="shared" si="79"/>
        <v>-73.653525999999999</v>
      </c>
      <c r="S23" s="88">
        <v>6400000000</v>
      </c>
      <c r="T23" s="88">
        <v>-72.005661000000003</v>
      </c>
      <c r="U23" s="88">
        <v>0.54453443999999995</v>
      </c>
      <c r="V23" s="8"/>
      <c r="W23" s="96">
        <f t="shared" si="7"/>
        <v>7.04</v>
      </c>
      <c r="X23" s="96">
        <f t="shared" si="8"/>
        <v>-0.85467744000000001</v>
      </c>
      <c r="Y23" s="96">
        <f t="shared" si="9"/>
        <v>-85.984070000000003</v>
      </c>
      <c r="Z23" s="96">
        <f t="shared" si="10"/>
        <v>7.04</v>
      </c>
      <c r="AA23" s="96">
        <f t="shared" ref="AA23:AB23" si="80">T232</f>
        <v>3.6156587999999998</v>
      </c>
      <c r="AB23" s="96">
        <f t="shared" si="80"/>
        <v>-72.353745000000004</v>
      </c>
      <c r="AC23" s="96">
        <f t="shared" si="12"/>
        <v>7.04</v>
      </c>
      <c r="AD23" s="43">
        <f t="shared" ref="AD23:AE23" si="81">T438</f>
        <v>-0.98147046999999998</v>
      </c>
      <c r="AE23" s="96">
        <f t="shared" si="81"/>
        <v>-80.762969999999996</v>
      </c>
      <c r="AF23" s="8"/>
    </row>
    <row r="24" spans="2:32" x14ac:dyDescent="0.25">
      <c r="B24" s="88">
        <v>6560000000</v>
      </c>
      <c r="C24" s="88">
        <v>-89.290329</v>
      </c>
      <c r="D24" s="88">
        <v>-4.6477494000000004</v>
      </c>
      <c r="E24" s="88"/>
      <c r="F24" s="88"/>
      <c r="G24" s="88"/>
      <c r="H24" s="8"/>
      <c r="I24" s="6">
        <f t="shared" si="0"/>
        <v>7.2</v>
      </c>
      <c r="J24" s="96">
        <f t="shared" si="1"/>
        <v>-2.3080021999999998</v>
      </c>
      <c r="K24" s="96">
        <f t="shared" si="2"/>
        <v>-50.317279999999997</v>
      </c>
      <c r="L24" s="6">
        <f t="shared" si="3"/>
        <v>7.2</v>
      </c>
      <c r="M24" s="96">
        <f t="shared" ref="M24:N24" si="82">C233</f>
        <v>-2.5577383</v>
      </c>
      <c r="N24" s="96">
        <f t="shared" si="82"/>
        <v>-50.994793000000001</v>
      </c>
      <c r="O24" s="96">
        <f t="shared" si="5"/>
        <v>7.2</v>
      </c>
      <c r="P24" s="96">
        <f t="shared" ref="P24:Q24" si="83">C439</f>
        <v>-2.6512951999999999</v>
      </c>
      <c r="Q24" s="96">
        <f t="shared" si="83"/>
        <v>-51.493160000000003</v>
      </c>
      <c r="S24" s="88">
        <v>6560000000</v>
      </c>
      <c r="T24" s="88">
        <v>-85.075523000000004</v>
      </c>
      <c r="U24" s="88">
        <v>-2.3793880999999999</v>
      </c>
      <c r="V24" s="8"/>
      <c r="W24" s="96">
        <f t="shared" si="7"/>
        <v>7.2</v>
      </c>
      <c r="X24" s="96">
        <f t="shared" si="8"/>
        <v>0.70693344000000002</v>
      </c>
      <c r="Y24" s="96">
        <f t="shared" si="9"/>
        <v>-46.379379</v>
      </c>
      <c r="Z24" s="96">
        <f t="shared" si="10"/>
        <v>7.2</v>
      </c>
      <c r="AA24" s="96">
        <f t="shared" ref="AA24:AB24" si="84">T233</f>
        <v>0.91952997000000003</v>
      </c>
      <c r="AB24" s="96">
        <f t="shared" si="84"/>
        <v>-45.803600000000003</v>
      </c>
      <c r="AC24" s="96">
        <f t="shared" si="12"/>
        <v>7.2</v>
      </c>
      <c r="AD24" s="43">
        <f t="shared" ref="AD24:AE24" si="85">T439</f>
        <v>1.1927015000000001</v>
      </c>
      <c r="AE24" s="96">
        <f t="shared" si="85"/>
        <v>-44.752257999999998</v>
      </c>
      <c r="AF24" s="8"/>
    </row>
    <row r="25" spans="2:32" x14ac:dyDescent="0.25">
      <c r="B25" s="88">
        <v>6720000000</v>
      </c>
      <c r="C25" s="88">
        <v>-71.613845999999995</v>
      </c>
      <c r="D25" s="88">
        <v>-0.64870322000000002</v>
      </c>
      <c r="E25" s="88"/>
      <c r="F25" s="88"/>
      <c r="G25" s="88"/>
      <c r="H25" s="8"/>
      <c r="I25" s="6">
        <f t="shared" si="0"/>
        <v>7.36</v>
      </c>
      <c r="J25" s="96">
        <f t="shared" si="1"/>
        <v>-1.9490681000000001</v>
      </c>
      <c r="K25" s="96">
        <f t="shared" si="2"/>
        <v>-36.390754999999999</v>
      </c>
      <c r="L25" s="6">
        <f t="shared" si="3"/>
        <v>7.36</v>
      </c>
      <c r="M25" s="96">
        <f t="shared" ref="M25:N25" si="86">C234</f>
        <v>-1.9655788000000001</v>
      </c>
      <c r="N25" s="96">
        <f t="shared" si="86"/>
        <v>-36.309128000000001</v>
      </c>
      <c r="O25" s="96">
        <f t="shared" si="5"/>
        <v>7.36</v>
      </c>
      <c r="P25" s="96">
        <f t="shared" ref="P25:Q25" si="87">C440</f>
        <v>-1.9950182000000001</v>
      </c>
      <c r="Q25" s="96">
        <f t="shared" si="87"/>
        <v>-36.555137999999999</v>
      </c>
      <c r="S25" s="88">
        <v>6720000000</v>
      </c>
      <c r="T25" s="88">
        <v>-72.128639000000007</v>
      </c>
      <c r="U25" s="88">
        <v>2.3382599000000002</v>
      </c>
      <c r="V25" s="8"/>
      <c r="W25" s="96">
        <f t="shared" si="7"/>
        <v>7.36</v>
      </c>
      <c r="X25" s="96">
        <f t="shared" si="8"/>
        <v>3.6921561000000001</v>
      </c>
      <c r="Y25" s="96">
        <f t="shared" si="9"/>
        <v>-28.395823</v>
      </c>
      <c r="Z25" s="96">
        <f t="shared" si="10"/>
        <v>7.36</v>
      </c>
      <c r="AA25" s="96">
        <f t="shared" ref="AA25:AB25" si="88">T234</f>
        <v>3.9002759</v>
      </c>
      <c r="AB25" s="96">
        <f t="shared" si="88"/>
        <v>-27.787345999999999</v>
      </c>
      <c r="AC25" s="96">
        <f t="shared" si="12"/>
        <v>7.36</v>
      </c>
      <c r="AD25" s="43">
        <f t="shared" ref="AD25:AE25" si="89">T440</f>
        <v>3.9304986</v>
      </c>
      <c r="AE25" s="96">
        <f t="shared" si="89"/>
        <v>-27.585346000000001</v>
      </c>
      <c r="AF25" s="8"/>
    </row>
    <row r="26" spans="2:32" x14ac:dyDescent="0.25">
      <c r="B26" s="88">
        <v>6880000000</v>
      </c>
      <c r="C26" s="88">
        <v>-75.697547999999998</v>
      </c>
      <c r="D26" s="88">
        <v>-3.3703675</v>
      </c>
      <c r="E26" s="88"/>
      <c r="F26" s="88"/>
      <c r="G26" s="88"/>
      <c r="H26" s="8"/>
      <c r="I26" s="6">
        <f t="shared" si="0"/>
        <v>7.52</v>
      </c>
      <c r="J26" s="96">
        <f t="shared" si="1"/>
        <v>-2.2445273000000001</v>
      </c>
      <c r="K26" s="96">
        <f t="shared" si="2"/>
        <v>-35.101906</v>
      </c>
      <c r="L26" s="6">
        <f t="shared" si="3"/>
        <v>7.52</v>
      </c>
      <c r="M26" s="96">
        <f t="shared" ref="M26:N26" si="90">C235</f>
        <v>-2.2214160000000001</v>
      </c>
      <c r="N26" s="96">
        <f t="shared" si="90"/>
        <v>-34.920180999999999</v>
      </c>
      <c r="O26" s="96">
        <f t="shared" si="5"/>
        <v>7.52</v>
      </c>
      <c r="P26" s="96">
        <f t="shared" ref="P26:Q26" si="91">C441</f>
        <v>-2.2196984</v>
      </c>
      <c r="Q26" s="96">
        <f t="shared" si="91"/>
        <v>-35.034892999999997</v>
      </c>
      <c r="S26" s="88">
        <v>6880000000</v>
      </c>
      <c r="T26" s="88">
        <v>-85.984070000000003</v>
      </c>
      <c r="U26" s="88">
        <v>-0.85467744000000001</v>
      </c>
      <c r="V26" s="8"/>
      <c r="W26" s="96">
        <f t="shared" si="7"/>
        <v>7.52</v>
      </c>
      <c r="X26" s="96">
        <f t="shared" si="8"/>
        <v>-1.0791149</v>
      </c>
      <c r="Y26" s="96">
        <f t="shared" si="9"/>
        <v>-53.135662000000004</v>
      </c>
      <c r="Z26" s="96">
        <f t="shared" si="10"/>
        <v>7.52</v>
      </c>
      <c r="AA26" s="96">
        <f t="shared" ref="AA26:AB26" si="92">T235</f>
        <v>-1.4737726</v>
      </c>
      <c r="AB26" s="96">
        <f t="shared" si="92"/>
        <v>-53.600033000000003</v>
      </c>
      <c r="AC26" s="96">
        <f t="shared" si="12"/>
        <v>7.52</v>
      </c>
      <c r="AD26" s="43">
        <f t="shared" ref="AD26:AE26" si="93">T441</f>
        <v>-1.2836215</v>
      </c>
      <c r="AE26" s="96">
        <f t="shared" si="93"/>
        <v>-53.122909999999997</v>
      </c>
      <c r="AF26" s="8"/>
    </row>
    <row r="27" spans="2:32" x14ac:dyDescent="0.25">
      <c r="B27" s="88">
        <v>7040000000</v>
      </c>
      <c r="C27" s="88">
        <v>-50.317279999999997</v>
      </c>
      <c r="D27" s="88">
        <v>-2.3080021999999998</v>
      </c>
      <c r="E27" s="88"/>
      <c r="F27" s="88"/>
      <c r="G27" s="88"/>
      <c r="H27" s="8"/>
      <c r="I27" s="6">
        <f t="shared" si="0"/>
        <v>7.68</v>
      </c>
      <c r="J27" s="96">
        <f t="shared" si="1"/>
        <v>-1.9772350999999999</v>
      </c>
      <c r="K27" s="96">
        <f t="shared" si="2"/>
        <v>-31.976358000000001</v>
      </c>
      <c r="L27" s="6">
        <f t="shared" si="3"/>
        <v>7.68</v>
      </c>
      <c r="M27" s="96">
        <f t="shared" ref="M27:N27" si="94">C236</f>
        <v>-2.0082133</v>
      </c>
      <c r="N27" s="96">
        <f t="shared" si="94"/>
        <v>-31.941153</v>
      </c>
      <c r="O27" s="96">
        <f t="shared" si="5"/>
        <v>7.68</v>
      </c>
      <c r="P27" s="96">
        <f t="shared" ref="P27:Q27" si="95">C442</f>
        <v>-2.0038334999999998</v>
      </c>
      <c r="Q27" s="96">
        <f t="shared" si="95"/>
        <v>-32.012939000000003</v>
      </c>
      <c r="S27" s="88">
        <v>7040000000</v>
      </c>
      <c r="T27" s="88">
        <v>-46.379379</v>
      </c>
      <c r="U27" s="88">
        <v>0.70693344000000002</v>
      </c>
      <c r="V27" s="8"/>
      <c r="W27" s="96">
        <f t="shared" si="7"/>
        <v>7.68</v>
      </c>
      <c r="X27" s="96">
        <f t="shared" si="8"/>
        <v>0.32037607000000001</v>
      </c>
      <c r="Y27" s="96">
        <f t="shared" si="9"/>
        <v>-36.053184999999999</v>
      </c>
      <c r="Z27" s="96">
        <f t="shared" si="10"/>
        <v>7.68</v>
      </c>
      <c r="AA27" s="96">
        <f t="shared" ref="AA27:AB27" si="96">T236</f>
        <v>0.53007859000000002</v>
      </c>
      <c r="AB27" s="96">
        <f t="shared" si="96"/>
        <v>-35.052878999999997</v>
      </c>
      <c r="AC27" s="96">
        <f t="shared" si="12"/>
        <v>7.68</v>
      </c>
      <c r="AD27" s="43">
        <f t="shared" ref="AD27:AE27" si="97">T442</f>
        <v>0.47442645</v>
      </c>
      <c r="AE27" s="96">
        <f t="shared" si="97"/>
        <v>-35.156993999999997</v>
      </c>
      <c r="AF27" s="8"/>
    </row>
    <row r="28" spans="2:32" x14ac:dyDescent="0.25">
      <c r="B28" s="88">
        <v>7200000000</v>
      </c>
      <c r="C28" s="88">
        <v>-36.390754999999999</v>
      </c>
      <c r="D28" s="88">
        <v>-1.9490681000000001</v>
      </c>
      <c r="E28" s="88"/>
      <c r="F28" s="88"/>
      <c r="G28" s="88"/>
      <c r="H28" s="8"/>
      <c r="I28" s="6">
        <f t="shared" si="0"/>
        <v>7.84</v>
      </c>
      <c r="J28" s="96">
        <f t="shared" si="1"/>
        <v>-1.0824012999999999</v>
      </c>
      <c r="K28" s="96">
        <f t="shared" si="2"/>
        <v>-25.114988</v>
      </c>
      <c r="L28" s="6">
        <f t="shared" si="3"/>
        <v>7.84</v>
      </c>
      <c r="M28" s="96">
        <f t="shared" ref="M28:N28" si="98">C237</f>
        <v>-1.1026260000000001</v>
      </c>
      <c r="N28" s="96">
        <f t="shared" si="98"/>
        <v>-25.003435</v>
      </c>
      <c r="O28" s="96">
        <f t="shared" si="5"/>
        <v>7.84</v>
      </c>
      <c r="P28" s="96">
        <f t="shared" ref="P28:Q28" si="99">C443</f>
        <v>-1.1191111</v>
      </c>
      <c r="Q28" s="96">
        <f t="shared" si="99"/>
        <v>-25.126533999999999</v>
      </c>
      <c r="S28" s="88">
        <v>7200000000</v>
      </c>
      <c r="T28" s="88">
        <v>-28.395823</v>
      </c>
      <c r="U28" s="88">
        <v>3.6921561000000001</v>
      </c>
      <c r="V28" s="8"/>
      <c r="W28" s="96">
        <f t="shared" si="7"/>
        <v>7.84</v>
      </c>
      <c r="X28" s="96">
        <f t="shared" si="8"/>
        <v>-0.99525571000000002</v>
      </c>
      <c r="Y28" s="96">
        <f t="shared" si="9"/>
        <v>-40.673572999999998</v>
      </c>
      <c r="Z28" s="96">
        <f t="shared" si="10"/>
        <v>7.84</v>
      </c>
      <c r="AA28" s="96">
        <f t="shared" ref="AA28:AB28" si="100">T237</f>
        <v>-0.90995884000000005</v>
      </c>
      <c r="AB28" s="96">
        <f t="shared" si="100"/>
        <v>-39.930531000000002</v>
      </c>
      <c r="AC28" s="96">
        <f t="shared" si="12"/>
        <v>7.84</v>
      </c>
      <c r="AD28" s="43">
        <f t="shared" ref="AD28:AE28" si="101">T443</f>
        <v>-0.93968141000000005</v>
      </c>
      <c r="AE28" s="96">
        <f t="shared" si="101"/>
        <v>-39.896220999999997</v>
      </c>
      <c r="AF28" s="8"/>
    </row>
    <row r="29" spans="2:32" x14ac:dyDescent="0.25">
      <c r="B29" s="88">
        <v>7360000000</v>
      </c>
      <c r="C29" s="88">
        <v>-35.101906</v>
      </c>
      <c r="D29" s="88">
        <v>-2.2445273000000001</v>
      </c>
      <c r="E29" s="88"/>
      <c r="F29" s="88"/>
      <c r="G29" s="88"/>
      <c r="H29" s="8"/>
      <c r="I29" s="6">
        <f t="shared" si="0"/>
        <v>8</v>
      </c>
      <c r="J29" s="96">
        <f t="shared" si="1"/>
        <v>-0.52983802999999996</v>
      </c>
      <c r="K29" s="96">
        <f t="shared" si="2"/>
        <v>-22.459032000000001</v>
      </c>
      <c r="L29" s="6">
        <f t="shared" si="3"/>
        <v>8</v>
      </c>
      <c r="M29" s="96">
        <f t="shared" ref="M29:N29" si="102">C238</f>
        <v>-0.53872520000000002</v>
      </c>
      <c r="N29" s="96">
        <f t="shared" si="102"/>
        <v>-22.330893</v>
      </c>
      <c r="O29" s="96">
        <f t="shared" si="5"/>
        <v>8</v>
      </c>
      <c r="P29" s="96">
        <f t="shared" ref="P29:Q29" si="103">C444</f>
        <v>-0.56906646000000005</v>
      </c>
      <c r="Q29" s="96">
        <f t="shared" si="103"/>
        <v>-22.527781000000001</v>
      </c>
      <c r="S29" s="88">
        <v>7360000000</v>
      </c>
      <c r="T29" s="88">
        <v>-53.135662000000004</v>
      </c>
      <c r="U29" s="88">
        <v>-1.0791149</v>
      </c>
      <c r="V29" s="8"/>
      <c r="W29" s="96">
        <f t="shared" si="7"/>
        <v>8</v>
      </c>
      <c r="X29" s="96">
        <f t="shared" si="8"/>
        <v>1.6999705000000001</v>
      </c>
      <c r="Y29" s="96">
        <f t="shared" si="9"/>
        <v>-23.726486000000001</v>
      </c>
      <c r="Z29" s="96">
        <f t="shared" si="10"/>
        <v>8</v>
      </c>
      <c r="AA29" s="96">
        <f t="shared" ref="AA29:AB29" si="104">T238</f>
        <v>1.9001504</v>
      </c>
      <c r="AB29" s="96">
        <f t="shared" si="104"/>
        <v>-23.121296000000001</v>
      </c>
      <c r="AC29" s="96">
        <f t="shared" si="12"/>
        <v>8</v>
      </c>
      <c r="AD29" s="43">
        <f t="shared" ref="AD29:AE29" si="105">T444</f>
        <v>1.9114679999999999</v>
      </c>
      <c r="AE29" s="96">
        <f t="shared" si="105"/>
        <v>-23.112276000000001</v>
      </c>
      <c r="AF29" s="8"/>
    </row>
    <row r="30" spans="2:32" x14ac:dyDescent="0.25">
      <c r="B30" s="88">
        <v>7520000000</v>
      </c>
      <c r="C30" s="88">
        <v>-31.976358000000001</v>
      </c>
      <c r="D30" s="88">
        <v>-1.9772350999999999</v>
      </c>
      <c r="E30" s="88"/>
      <c r="F30" s="88"/>
      <c r="G30" s="88"/>
      <c r="H30" s="8"/>
      <c r="I30" s="6">
        <f t="shared" si="0"/>
        <v>8.16</v>
      </c>
      <c r="J30" s="96">
        <f t="shared" si="1"/>
        <v>1.7381316</v>
      </c>
      <c r="K30" s="96">
        <f t="shared" si="2"/>
        <v>-14.720986</v>
      </c>
      <c r="L30" s="6">
        <f t="shared" si="3"/>
        <v>8.16</v>
      </c>
      <c r="M30" s="96">
        <f t="shared" ref="M30:N30" si="106">C239</f>
        <v>1.7489764999999999</v>
      </c>
      <c r="N30" s="96">
        <f t="shared" si="106"/>
        <v>-14.62847</v>
      </c>
      <c r="O30" s="96">
        <f t="shared" si="5"/>
        <v>8.16</v>
      </c>
      <c r="P30" s="96">
        <f t="shared" ref="P30:Q30" si="107">C445</f>
        <v>1.7070733</v>
      </c>
      <c r="Q30" s="96">
        <f t="shared" si="107"/>
        <v>-14.750309</v>
      </c>
      <c r="S30" s="88">
        <v>7520000000</v>
      </c>
      <c r="T30" s="88">
        <v>-36.053184999999999</v>
      </c>
      <c r="U30" s="88">
        <v>0.32037607000000001</v>
      </c>
      <c r="V30" s="8"/>
      <c r="W30" s="96">
        <f t="shared" si="7"/>
        <v>8.16</v>
      </c>
      <c r="X30" s="96">
        <f t="shared" si="8"/>
        <v>7.6002688000000003</v>
      </c>
      <c r="Y30" s="96">
        <f t="shared" si="9"/>
        <v>-10.597263</v>
      </c>
      <c r="Z30" s="96">
        <f t="shared" si="10"/>
        <v>8.16</v>
      </c>
      <c r="AA30" s="96">
        <f t="shared" ref="AA30:AB30" si="108">T239</f>
        <v>7.9962286999999996</v>
      </c>
      <c r="AB30" s="96">
        <f t="shared" si="108"/>
        <v>-9.9605359999999994</v>
      </c>
      <c r="AC30" s="96">
        <f t="shared" si="12"/>
        <v>8.16</v>
      </c>
      <c r="AD30" s="43">
        <f t="shared" ref="AD30:AE30" si="109">T445</f>
        <v>8.6685534000000004</v>
      </c>
      <c r="AE30" s="96">
        <f t="shared" si="109"/>
        <v>-9.0241547000000004</v>
      </c>
      <c r="AF30" s="8"/>
    </row>
    <row r="31" spans="2:32" x14ac:dyDescent="0.25">
      <c r="B31" s="88">
        <v>7680000000</v>
      </c>
      <c r="C31" s="88">
        <v>-25.114988</v>
      </c>
      <c r="D31" s="88">
        <v>-1.0824012999999999</v>
      </c>
      <c r="E31" s="88"/>
      <c r="F31" s="88"/>
      <c r="G31" s="88"/>
      <c r="H31" s="8"/>
      <c r="I31" s="6">
        <f t="shared" si="0"/>
        <v>8.32</v>
      </c>
      <c r="J31" s="96">
        <f t="shared" si="1"/>
        <v>9.9744195999999992</v>
      </c>
      <c r="K31" s="96">
        <f t="shared" si="2"/>
        <v>4.0867772000000002</v>
      </c>
      <c r="L31" s="6">
        <f t="shared" si="3"/>
        <v>8.32</v>
      </c>
      <c r="M31" s="96">
        <f t="shared" ref="M31:N31" si="110">C240</f>
        <v>9.0699348000000004</v>
      </c>
      <c r="N31" s="96">
        <f t="shared" si="110"/>
        <v>2.5168891000000002</v>
      </c>
      <c r="O31" s="96">
        <f t="shared" si="5"/>
        <v>8.32</v>
      </c>
      <c r="P31" s="96">
        <f t="shared" ref="P31:Q31" si="111">C446</f>
        <v>9.4595938000000004</v>
      </c>
      <c r="Q31" s="96">
        <f t="shared" si="111"/>
        <v>3.2802576999999999</v>
      </c>
      <c r="S31" s="88">
        <v>7680000000</v>
      </c>
      <c r="T31" s="88">
        <v>-40.673572999999998</v>
      </c>
      <c r="U31" s="88">
        <v>-0.99525571000000002</v>
      </c>
      <c r="V31" s="8"/>
      <c r="W31" s="96">
        <f t="shared" si="7"/>
        <v>8.32</v>
      </c>
      <c r="X31" s="96">
        <f t="shared" si="8"/>
        <v>14.148393</v>
      </c>
      <c r="Y31" s="96">
        <f t="shared" si="9"/>
        <v>5.2271289999999997</v>
      </c>
      <c r="Z31" s="96">
        <f t="shared" si="10"/>
        <v>8.32</v>
      </c>
      <c r="AA31" s="96">
        <f t="shared" ref="AA31:AB31" si="112">T240</f>
        <v>13.282076999999999</v>
      </c>
      <c r="AB31" s="96">
        <f t="shared" si="112"/>
        <v>4.3146820000000004</v>
      </c>
      <c r="AC31" s="96">
        <f t="shared" si="12"/>
        <v>8.32</v>
      </c>
      <c r="AD31" s="43">
        <f t="shared" ref="AD31:AE31" si="113">T446</f>
        <v>13.700321000000001</v>
      </c>
      <c r="AE31" s="96">
        <f t="shared" si="113"/>
        <v>4.7858280999999998</v>
      </c>
      <c r="AF31" s="8"/>
    </row>
    <row r="32" spans="2:32" x14ac:dyDescent="0.25">
      <c r="B32" s="88">
        <v>7840000000</v>
      </c>
      <c r="C32" s="88">
        <v>-22.459032000000001</v>
      </c>
      <c r="D32" s="88">
        <v>-0.52983802999999996</v>
      </c>
      <c r="E32" s="88"/>
      <c r="F32" s="88"/>
      <c r="G32" s="88"/>
      <c r="H32" s="8"/>
      <c r="I32" s="6">
        <f t="shared" si="0"/>
        <v>8.48</v>
      </c>
      <c r="J32" s="96">
        <f t="shared" si="1"/>
        <v>10.544518</v>
      </c>
      <c r="K32" s="96">
        <f t="shared" si="2"/>
        <v>4.6412801999999997</v>
      </c>
      <c r="L32" s="6">
        <f t="shared" si="3"/>
        <v>8.48</v>
      </c>
      <c r="M32" s="96">
        <f t="shared" ref="M32:N32" si="114">C241</f>
        <v>9.6090403000000002</v>
      </c>
      <c r="N32" s="96">
        <f t="shared" si="114"/>
        <v>3.0892909</v>
      </c>
      <c r="O32" s="96">
        <f t="shared" si="5"/>
        <v>8.48</v>
      </c>
      <c r="P32" s="96">
        <f t="shared" ref="P32:Q32" si="115">C447</f>
        <v>10.043518000000001</v>
      </c>
      <c r="Q32" s="96">
        <f t="shared" si="115"/>
        <v>3.8678509999999999</v>
      </c>
      <c r="S32" s="88">
        <v>7840000000</v>
      </c>
      <c r="T32" s="88">
        <v>-23.726486000000001</v>
      </c>
      <c r="U32" s="88">
        <v>1.6999705000000001</v>
      </c>
      <c r="V32" s="8"/>
      <c r="W32" s="96">
        <f t="shared" si="7"/>
        <v>8.48</v>
      </c>
      <c r="X32" s="96">
        <f t="shared" si="8"/>
        <v>14.019937000000001</v>
      </c>
      <c r="Y32" s="96">
        <f t="shared" si="9"/>
        <v>5.3598485</v>
      </c>
      <c r="Z32" s="96">
        <f t="shared" si="10"/>
        <v>8.48</v>
      </c>
      <c r="AA32" s="96">
        <f t="shared" ref="AA32:AB32" si="116">T241</f>
        <v>12.971021</v>
      </c>
      <c r="AB32" s="96">
        <f t="shared" si="116"/>
        <v>4.3155583999999996</v>
      </c>
      <c r="AC32" s="96">
        <f t="shared" si="12"/>
        <v>8.48</v>
      </c>
      <c r="AD32" s="43">
        <f t="shared" ref="AD32:AE32" si="117">T447</f>
        <v>13.483041999999999</v>
      </c>
      <c r="AE32" s="96">
        <f t="shared" si="117"/>
        <v>4.8422346000000003</v>
      </c>
      <c r="AF32" s="8"/>
    </row>
    <row r="33" spans="2:32" x14ac:dyDescent="0.25">
      <c r="B33" s="88">
        <v>8000000000</v>
      </c>
      <c r="C33" s="88">
        <v>-14.720986</v>
      </c>
      <c r="D33" s="88">
        <v>1.7381316</v>
      </c>
      <c r="E33" s="88"/>
      <c r="F33" s="88"/>
      <c r="G33" s="88"/>
      <c r="H33" s="8"/>
      <c r="I33" s="6">
        <f t="shared" si="0"/>
        <v>8.64</v>
      </c>
      <c r="J33" s="96">
        <f t="shared" si="1"/>
        <v>10.373549000000001</v>
      </c>
      <c r="K33" s="96">
        <f t="shared" si="2"/>
        <v>4.3336433999999997</v>
      </c>
      <c r="L33" s="6">
        <f t="shared" si="3"/>
        <v>8.64</v>
      </c>
      <c r="M33" s="96">
        <f t="shared" ref="M33:N33" si="118">C242</f>
        <v>9.4699077999999997</v>
      </c>
      <c r="N33" s="96">
        <f t="shared" si="118"/>
        <v>2.8647374999999999</v>
      </c>
      <c r="O33" s="96">
        <f t="shared" si="5"/>
        <v>8.64</v>
      </c>
      <c r="P33" s="96">
        <f t="shared" ref="P33:Q33" si="119">C448</f>
        <v>9.8838138999999998</v>
      </c>
      <c r="Q33" s="96">
        <f t="shared" si="119"/>
        <v>3.5856664</v>
      </c>
      <c r="S33" s="88">
        <v>8000000000</v>
      </c>
      <c r="T33" s="88">
        <v>-10.597263</v>
      </c>
      <c r="U33" s="88">
        <v>7.6002688000000003</v>
      </c>
      <c r="V33" s="8"/>
      <c r="W33" s="96">
        <f t="shared" si="7"/>
        <v>8.64</v>
      </c>
      <c r="X33" s="96">
        <f t="shared" si="8"/>
        <v>13.760386</v>
      </c>
      <c r="Y33" s="96">
        <f t="shared" si="9"/>
        <v>5.0327143999999997</v>
      </c>
      <c r="Z33" s="96">
        <f t="shared" si="10"/>
        <v>8.64</v>
      </c>
      <c r="AA33" s="96">
        <f t="shared" ref="AA33:AB33" si="120">T242</f>
        <v>12.588478</v>
      </c>
      <c r="AB33" s="96">
        <f t="shared" si="120"/>
        <v>3.8455718000000001</v>
      </c>
      <c r="AC33" s="96">
        <f t="shared" si="12"/>
        <v>8.64</v>
      </c>
      <c r="AD33" s="43">
        <f t="shared" ref="AD33:AE33" si="121">T448</f>
        <v>13.195325</v>
      </c>
      <c r="AE33" s="96">
        <f t="shared" si="121"/>
        <v>4.4717178000000004</v>
      </c>
      <c r="AF33" s="8"/>
    </row>
    <row r="34" spans="2:32" x14ac:dyDescent="0.25">
      <c r="B34" s="88">
        <v>8160000000</v>
      </c>
      <c r="C34" s="88">
        <v>4.0867772000000002</v>
      </c>
      <c r="D34" s="88">
        <v>9.9744195999999992</v>
      </c>
      <c r="E34" s="88"/>
      <c r="F34" s="88"/>
      <c r="G34" s="88"/>
      <c r="H34" s="8"/>
      <c r="I34" s="6">
        <f t="shared" si="0"/>
        <v>8.8000000000000007</v>
      </c>
      <c r="J34" s="96">
        <f t="shared" si="1"/>
        <v>10.522805</v>
      </c>
      <c r="K34" s="96">
        <f t="shared" si="2"/>
        <v>4.3893757000000004</v>
      </c>
      <c r="L34" s="6">
        <f t="shared" si="3"/>
        <v>8.8000000000000007</v>
      </c>
      <c r="M34" s="96">
        <f t="shared" ref="M34:N34" si="122">C243</f>
        <v>9.8156403999999995</v>
      </c>
      <c r="N34" s="96">
        <f t="shared" si="122"/>
        <v>3.1570106</v>
      </c>
      <c r="O34" s="96">
        <f t="shared" si="5"/>
        <v>8.8000000000000007</v>
      </c>
      <c r="P34" s="96">
        <f t="shared" ref="P34:Q34" si="123">C449</f>
        <v>10.120189999999999</v>
      </c>
      <c r="Q34" s="96">
        <f t="shared" si="123"/>
        <v>3.7395985</v>
      </c>
      <c r="S34" s="88">
        <v>8160000000</v>
      </c>
      <c r="T34" s="88">
        <v>5.2271289999999997</v>
      </c>
      <c r="U34" s="88">
        <v>14.148393</v>
      </c>
      <c r="V34" s="8"/>
      <c r="W34" s="96">
        <f t="shared" si="7"/>
        <v>8.8000000000000007</v>
      </c>
      <c r="X34" s="96">
        <f t="shared" si="8"/>
        <v>13.366885</v>
      </c>
      <c r="Y34" s="96">
        <f t="shared" si="9"/>
        <v>4.8548907999999997</v>
      </c>
      <c r="Z34" s="96">
        <f t="shared" si="10"/>
        <v>8.8000000000000007</v>
      </c>
      <c r="AA34" s="96">
        <f t="shared" ref="AA34:AB34" si="124">T243</f>
        <v>12.098227</v>
      </c>
      <c r="AB34" s="96">
        <f t="shared" si="124"/>
        <v>3.4880969999999998</v>
      </c>
      <c r="AC34" s="96">
        <f t="shared" si="12"/>
        <v>8.8000000000000007</v>
      </c>
      <c r="AD34" s="43">
        <f t="shared" ref="AD34:AE34" si="125">T449</f>
        <v>12.756315000000001</v>
      </c>
      <c r="AE34" s="96">
        <f t="shared" si="125"/>
        <v>4.2109493999999996</v>
      </c>
      <c r="AF34" s="8"/>
    </row>
    <row r="35" spans="2:32" x14ac:dyDescent="0.25">
      <c r="B35" s="88">
        <v>8320000000</v>
      </c>
      <c r="C35" s="88">
        <v>4.6412801999999997</v>
      </c>
      <c r="D35" s="88">
        <v>10.544518</v>
      </c>
      <c r="E35" s="88"/>
      <c r="F35" s="88"/>
      <c r="G35" s="88"/>
      <c r="H35" s="8"/>
      <c r="I35" s="6">
        <f t="shared" si="0"/>
        <v>8.9600000000000009</v>
      </c>
      <c r="J35" s="96">
        <f t="shared" si="1"/>
        <v>11.175929</v>
      </c>
      <c r="K35" s="96">
        <f t="shared" si="2"/>
        <v>5.1470713999999997</v>
      </c>
      <c r="L35" s="6">
        <f t="shared" si="3"/>
        <v>8.9600000000000009</v>
      </c>
      <c r="M35" s="96">
        <f t="shared" ref="M35:N35" si="126">C244</f>
        <v>10.378256</v>
      </c>
      <c r="N35" s="96">
        <f t="shared" si="126"/>
        <v>3.8507093999999999</v>
      </c>
      <c r="O35" s="96">
        <f t="shared" si="5"/>
        <v>8.9600000000000009</v>
      </c>
      <c r="P35" s="96">
        <f t="shared" ref="P35:Q35" si="127">C450</f>
        <v>10.731935999999999</v>
      </c>
      <c r="Q35" s="96">
        <f t="shared" si="127"/>
        <v>4.4711112999999996</v>
      </c>
      <c r="S35" s="88">
        <v>8320000000</v>
      </c>
      <c r="T35" s="88">
        <v>5.3598485</v>
      </c>
      <c r="U35" s="88">
        <v>14.019937000000001</v>
      </c>
      <c r="V35" s="8"/>
      <c r="W35" s="96">
        <f t="shared" si="7"/>
        <v>8.9600000000000009</v>
      </c>
      <c r="X35" s="96">
        <f t="shared" si="8"/>
        <v>13.571286000000001</v>
      </c>
      <c r="Y35" s="96">
        <f t="shared" si="9"/>
        <v>4.9491959000000003</v>
      </c>
      <c r="Z35" s="96">
        <f t="shared" si="10"/>
        <v>8.9600000000000009</v>
      </c>
      <c r="AA35" s="96">
        <f t="shared" ref="AA35:AB35" si="128">T244</f>
        <v>12.212096000000001</v>
      </c>
      <c r="AB35" s="96">
        <f t="shared" si="128"/>
        <v>3.4456560999999999</v>
      </c>
      <c r="AC35" s="96">
        <f t="shared" si="12"/>
        <v>8.9600000000000009</v>
      </c>
      <c r="AD35" s="43">
        <f t="shared" ref="AD35:AE35" si="129">T450</f>
        <v>12.955009</v>
      </c>
      <c r="AE35" s="96">
        <f t="shared" si="129"/>
        <v>4.2783464999999996</v>
      </c>
      <c r="AF35" s="8"/>
    </row>
    <row r="36" spans="2:32" x14ac:dyDescent="0.25">
      <c r="B36" s="88">
        <v>8480000000</v>
      </c>
      <c r="C36" s="88">
        <v>4.3336433999999997</v>
      </c>
      <c r="D36" s="88">
        <v>10.373549000000001</v>
      </c>
      <c r="E36" s="88"/>
      <c r="F36" s="88"/>
      <c r="G36" s="88"/>
      <c r="H36" s="8"/>
      <c r="I36" s="6">
        <f t="shared" si="0"/>
        <v>9.1199999999999992</v>
      </c>
      <c r="J36" s="96">
        <f t="shared" si="1"/>
        <v>12.526211</v>
      </c>
      <c r="K36" s="96">
        <f t="shared" si="2"/>
        <v>6.5705495000000003</v>
      </c>
      <c r="L36" s="6">
        <f t="shared" si="3"/>
        <v>9.1199999999999992</v>
      </c>
      <c r="M36" s="96">
        <f t="shared" ref="M36:N36" si="130">C245</f>
        <v>11.840579</v>
      </c>
      <c r="N36" s="96">
        <f t="shared" si="130"/>
        <v>5.4381709000000003</v>
      </c>
      <c r="O36" s="96">
        <f t="shared" si="5"/>
        <v>9.1199999999999992</v>
      </c>
      <c r="P36" s="96">
        <f t="shared" ref="P36:Q36" si="131">C451</f>
        <v>12.143758999999999</v>
      </c>
      <c r="Q36" s="96">
        <f t="shared" si="131"/>
        <v>5.9835773000000003</v>
      </c>
      <c r="S36" s="88">
        <v>8480000000</v>
      </c>
      <c r="T36" s="88">
        <v>5.0327143999999997</v>
      </c>
      <c r="U36" s="88">
        <v>13.760386</v>
      </c>
      <c r="V36" s="8"/>
      <c r="W36" s="96">
        <f t="shared" si="7"/>
        <v>9.1199999999999992</v>
      </c>
      <c r="X36" s="96">
        <f t="shared" si="8"/>
        <v>14.809271000000001</v>
      </c>
      <c r="Y36" s="96">
        <f t="shared" si="9"/>
        <v>6.1206721999999996</v>
      </c>
      <c r="Z36" s="96">
        <f t="shared" si="10"/>
        <v>9.1199999999999992</v>
      </c>
      <c r="AA36" s="96">
        <f t="shared" ref="AA36:AB36" si="132">T245</f>
        <v>13.581033</v>
      </c>
      <c r="AB36" s="96">
        <f t="shared" si="132"/>
        <v>4.7302761000000002</v>
      </c>
      <c r="AC36" s="96">
        <f t="shared" si="12"/>
        <v>9.1199999999999992</v>
      </c>
      <c r="AD36" s="43">
        <f t="shared" ref="AD36:AE36" si="133">T451</f>
        <v>14.301669</v>
      </c>
      <c r="AE36" s="96">
        <f t="shared" si="133"/>
        <v>5.5477276</v>
      </c>
      <c r="AF36" s="8"/>
    </row>
    <row r="37" spans="2:32" x14ac:dyDescent="0.25">
      <c r="B37" s="88">
        <v>8640000000</v>
      </c>
      <c r="C37" s="88">
        <v>4.3893757000000004</v>
      </c>
      <c r="D37" s="88">
        <v>10.522805</v>
      </c>
      <c r="E37" s="88"/>
      <c r="F37" s="88"/>
      <c r="G37" s="88"/>
      <c r="H37" s="8"/>
      <c r="I37" s="6">
        <f t="shared" ref="I37:I68" si="134">B41/1000000000</f>
        <v>9.2799999999999994</v>
      </c>
      <c r="J37" s="96">
        <f t="shared" si="1"/>
        <v>13.647969</v>
      </c>
      <c r="K37" s="96">
        <f t="shared" si="2"/>
        <v>7.5679382999999998</v>
      </c>
      <c r="L37" s="6">
        <f t="shared" si="3"/>
        <v>9.2799999999999994</v>
      </c>
      <c r="M37" s="96">
        <f t="shared" ref="M37:N37" si="135">C246</f>
        <v>12.788398000000001</v>
      </c>
      <c r="N37" s="96">
        <f t="shared" si="135"/>
        <v>6.2592726000000001</v>
      </c>
      <c r="O37" s="96">
        <f t="shared" si="5"/>
        <v>9.2799999999999994</v>
      </c>
      <c r="P37" s="96">
        <f t="shared" ref="P37:Q37" si="136">C452</f>
        <v>13.215329000000001</v>
      </c>
      <c r="Q37" s="96">
        <f t="shared" si="136"/>
        <v>6.9318390000000001</v>
      </c>
      <c r="S37" s="88">
        <v>8640000000</v>
      </c>
      <c r="T37" s="88">
        <v>4.8548907999999997</v>
      </c>
      <c r="U37" s="88">
        <v>13.366885</v>
      </c>
      <c r="V37" s="8"/>
      <c r="W37" s="96">
        <f t="shared" si="7"/>
        <v>9.2799999999999994</v>
      </c>
      <c r="X37" s="96">
        <f t="shared" si="8"/>
        <v>15.634169</v>
      </c>
      <c r="Y37" s="96">
        <f t="shared" si="9"/>
        <v>6.9519973000000004</v>
      </c>
      <c r="Z37" s="96">
        <f t="shared" si="10"/>
        <v>9.2799999999999994</v>
      </c>
      <c r="AA37" s="96">
        <f t="shared" ref="AA37:AB37" si="137">T246</f>
        <v>14.355143999999999</v>
      </c>
      <c r="AB37" s="96">
        <f t="shared" si="137"/>
        <v>5.482513</v>
      </c>
      <c r="AC37" s="96">
        <f t="shared" si="12"/>
        <v>9.2799999999999994</v>
      </c>
      <c r="AD37" s="43">
        <f t="shared" ref="AD37:AE37" si="138">T452</f>
        <v>15.086221</v>
      </c>
      <c r="AE37" s="96">
        <f t="shared" si="138"/>
        <v>6.3258628999999997</v>
      </c>
      <c r="AF37" s="8"/>
    </row>
    <row r="38" spans="2:32" x14ac:dyDescent="0.25">
      <c r="B38" s="88">
        <v>8800000000</v>
      </c>
      <c r="C38" s="88">
        <v>5.1470713999999997</v>
      </c>
      <c r="D38" s="88">
        <v>11.175929</v>
      </c>
      <c r="E38" s="88"/>
      <c r="F38" s="88"/>
      <c r="G38" s="88"/>
      <c r="H38" s="8"/>
      <c r="I38" s="6">
        <f t="shared" si="134"/>
        <v>9.44</v>
      </c>
      <c r="J38" s="96">
        <f t="shared" si="1"/>
        <v>14.715274000000001</v>
      </c>
      <c r="K38" s="96">
        <f t="shared" si="2"/>
        <v>8.5964335999999992</v>
      </c>
      <c r="L38" s="6">
        <f t="shared" si="3"/>
        <v>9.44</v>
      </c>
      <c r="M38" s="96">
        <f t="shared" ref="M38:N38" si="139">C247</f>
        <v>14.305115000000001</v>
      </c>
      <c r="N38" s="96">
        <f t="shared" si="139"/>
        <v>7.8063750000000001</v>
      </c>
      <c r="O38" s="96">
        <f t="shared" si="5"/>
        <v>9.44</v>
      </c>
      <c r="P38" s="96">
        <f t="shared" ref="P38:Q38" si="140">C453</f>
        <v>14.559412999999999</v>
      </c>
      <c r="Q38" s="96">
        <f t="shared" si="140"/>
        <v>8.2700682000000008</v>
      </c>
      <c r="S38" s="88">
        <v>8800000000</v>
      </c>
      <c r="T38" s="88">
        <v>4.9491959000000003</v>
      </c>
      <c r="U38" s="88">
        <v>13.571286000000001</v>
      </c>
      <c r="V38" s="8"/>
      <c r="W38" s="96">
        <f t="shared" si="7"/>
        <v>9.44</v>
      </c>
      <c r="X38" s="96">
        <f t="shared" si="8"/>
        <v>16.618130000000001</v>
      </c>
      <c r="Y38" s="96">
        <f t="shared" si="9"/>
        <v>7.9344906999999996</v>
      </c>
      <c r="Z38" s="96">
        <f t="shared" si="10"/>
        <v>9.44</v>
      </c>
      <c r="AA38" s="96">
        <f t="shared" ref="AA38:AB38" si="141">T247</f>
        <v>15.060274</v>
      </c>
      <c r="AB38" s="96">
        <f t="shared" si="141"/>
        <v>6.1519412999999998</v>
      </c>
      <c r="AC38" s="96">
        <f t="shared" si="12"/>
        <v>9.44</v>
      </c>
      <c r="AD38" s="43">
        <f t="shared" ref="AD38:AE38" si="142">T453</f>
        <v>15.885176</v>
      </c>
      <c r="AE38" s="96">
        <f t="shared" si="142"/>
        <v>7.1059666000000004</v>
      </c>
      <c r="AF38" s="8"/>
    </row>
    <row r="39" spans="2:32" x14ac:dyDescent="0.25">
      <c r="B39" s="88">
        <v>8960000000</v>
      </c>
      <c r="C39" s="88">
        <v>6.5705495000000003</v>
      </c>
      <c r="D39" s="88">
        <v>12.526211</v>
      </c>
      <c r="E39" s="88"/>
      <c r="F39" s="88"/>
      <c r="G39" s="88"/>
      <c r="H39" s="8"/>
      <c r="I39" s="6">
        <f t="shared" si="134"/>
        <v>9.6</v>
      </c>
      <c r="J39" s="96">
        <f t="shared" si="1"/>
        <v>15.208641999999999</v>
      </c>
      <c r="K39" s="96">
        <f t="shared" si="2"/>
        <v>9.1249886</v>
      </c>
      <c r="L39" s="6">
        <f t="shared" si="3"/>
        <v>9.6</v>
      </c>
      <c r="M39" s="96">
        <f t="shared" ref="M39:N39" si="143">C248</f>
        <v>15.182425</v>
      </c>
      <c r="N39" s="96">
        <f t="shared" si="143"/>
        <v>8.7488813000000007</v>
      </c>
      <c r="O39" s="96">
        <f t="shared" si="5"/>
        <v>9.6</v>
      </c>
      <c r="P39" s="96">
        <f t="shared" ref="P39:Q39" si="144">C454</f>
        <v>15.238761</v>
      </c>
      <c r="Q39" s="96">
        <f t="shared" si="144"/>
        <v>9.0012282999999993</v>
      </c>
      <c r="S39" s="88">
        <v>8960000000</v>
      </c>
      <c r="T39" s="88">
        <v>6.1206721999999996</v>
      </c>
      <c r="U39" s="88">
        <v>14.809271000000001</v>
      </c>
      <c r="V39" s="8"/>
      <c r="W39" s="96">
        <f t="shared" si="7"/>
        <v>9.6</v>
      </c>
      <c r="X39" s="96">
        <f t="shared" si="8"/>
        <v>17.794595999999999</v>
      </c>
      <c r="Y39" s="96">
        <f t="shared" si="9"/>
        <v>8.9189776999999992</v>
      </c>
      <c r="Z39" s="96">
        <f t="shared" si="10"/>
        <v>9.6</v>
      </c>
      <c r="AA39" s="96">
        <f t="shared" ref="AA39:AB39" si="145">T248</f>
        <v>15.924032</v>
      </c>
      <c r="AB39" s="96">
        <f t="shared" si="145"/>
        <v>6.813097</v>
      </c>
      <c r="AC39" s="96">
        <f t="shared" si="12"/>
        <v>9.6</v>
      </c>
      <c r="AD39" s="43">
        <f t="shared" ref="AD39:AE39" si="146">T454</f>
        <v>16.695889999999999</v>
      </c>
      <c r="AE39" s="96">
        <f t="shared" si="146"/>
        <v>7.7218685000000002</v>
      </c>
      <c r="AF39" s="8"/>
    </row>
    <row r="40" spans="2:32" x14ac:dyDescent="0.25">
      <c r="B40" s="88">
        <v>9120000000</v>
      </c>
      <c r="C40" s="88">
        <v>7.5679382999999998</v>
      </c>
      <c r="D40" s="88">
        <v>13.647969</v>
      </c>
      <c r="E40" s="88"/>
      <c r="F40" s="88"/>
      <c r="G40" s="88"/>
      <c r="H40" s="8"/>
      <c r="I40" s="6">
        <f t="shared" si="134"/>
        <v>9.76</v>
      </c>
      <c r="J40" s="96">
        <f t="shared" si="1"/>
        <v>15.320722</v>
      </c>
      <c r="K40" s="96">
        <f t="shared" si="2"/>
        <v>9.2046471000000007</v>
      </c>
      <c r="L40" s="6">
        <f t="shared" si="3"/>
        <v>9.76</v>
      </c>
      <c r="M40" s="96">
        <f t="shared" ref="M40:N40" si="147">C249</f>
        <v>15.402234999999999</v>
      </c>
      <c r="N40" s="96">
        <f t="shared" si="147"/>
        <v>8.9795780000000001</v>
      </c>
      <c r="O40" s="96">
        <f t="shared" si="5"/>
        <v>9.76</v>
      </c>
      <c r="P40" s="96">
        <f t="shared" ref="P40:Q40" si="148">C455</f>
        <v>15.42731</v>
      </c>
      <c r="Q40" s="96">
        <f t="shared" si="148"/>
        <v>9.1763171999999997</v>
      </c>
      <c r="S40" s="88">
        <v>9120000000</v>
      </c>
      <c r="T40" s="88">
        <v>6.9519973000000004</v>
      </c>
      <c r="U40" s="88">
        <v>15.634169</v>
      </c>
      <c r="V40" s="8"/>
      <c r="W40" s="96">
        <f t="shared" si="7"/>
        <v>9.76</v>
      </c>
      <c r="X40" s="96">
        <f t="shared" si="8"/>
        <v>17.866402000000001</v>
      </c>
      <c r="Y40" s="96">
        <f t="shared" si="9"/>
        <v>8.9200324999999996</v>
      </c>
      <c r="Z40" s="96">
        <f t="shared" si="10"/>
        <v>9.76</v>
      </c>
      <c r="AA40" s="96">
        <f t="shared" ref="AA40:AB40" si="149">T249</f>
        <v>16.225594000000001</v>
      </c>
      <c r="AB40" s="96">
        <f t="shared" si="149"/>
        <v>7.0324302000000003</v>
      </c>
      <c r="AC40" s="96">
        <f t="shared" si="12"/>
        <v>9.76</v>
      </c>
      <c r="AD40" s="43">
        <f t="shared" ref="AD40:AE40" si="150">T455</f>
        <v>16.656144999999999</v>
      </c>
      <c r="AE40" s="96">
        <f t="shared" si="150"/>
        <v>7.6032871999999996</v>
      </c>
      <c r="AF40" s="8"/>
    </row>
    <row r="41" spans="2:32" x14ac:dyDescent="0.25">
      <c r="B41" s="88">
        <v>9280000000</v>
      </c>
      <c r="C41" s="88">
        <v>8.5964335999999992</v>
      </c>
      <c r="D41" s="88">
        <v>14.715274000000001</v>
      </c>
      <c r="E41" s="88"/>
      <c r="F41" s="88"/>
      <c r="G41" s="88"/>
      <c r="H41" s="8"/>
      <c r="I41" s="6">
        <f t="shared" si="134"/>
        <v>9.92</v>
      </c>
      <c r="J41" s="96">
        <f t="shared" si="1"/>
        <v>15.726877</v>
      </c>
      <c r="K41" s="96">
        <f t="shared" si="2"/>
        <v>9.5892963000000009</v>
      </c>
      <c r="L41" s="6">
        <f t="shared" si="3"/>
        <v>9.92</v>
      </c>
      <c r="M41" s="96">
        <f t="shared" ref="M41:N41" si="151">C250</f>
        <v>16.318183999999999</v>
      </c>
      <c r="N41" s="96">
        <f t="shared" si="151"/>
        <v>9.9060669000000008</v>
      </c>
      <c r="O41" s="96">
        <f t="shared" si="5"/>
        <v>9.92</v>
      </c>
      <c r="P41" s="96">
        <f t="shared" ref="P41:Q41" si="152">C456</f>
        <v>16.001726000000001</v>
      </c>
      <c r="Q41" s="96">
        <f t="shared" si="152"/>
        <v>9.7392073000000003</v>
      </c>
      <c r="S41" s="88">
        <v>9280000000</v>
      </c>
      <c r="T41" s="88">
        <v>7.9344906999999996</v>
      </c>
      <c r="U41" s="88">
        <v>16.618130000000001</v>
      </c>
      <c r="V41" s="8"/>
      <c r="W41" s="96">
        <f t="shared" si="7"/>
        <v>9.92</v>
      </c>
      <c r="X41" s="96">
        <f t="shared" si="8"/>
        <v>18.078949000000001</v>
      </c>
      <c r="Y41" s="96">
        <f t="shared" si="9"/>
        <v>9.1930016999999999</v>
      </c>
      <c r="Z41" s="96">
        <f t="shared" si="10"/>
        <v>9.92</v>
      </c>
      <c r="AA41" s="96">
        <f t="shared" ref="AA41:AB41" si="153">T250</f>
        <v>16.877310000000001</v>
      </c>
      <c r="AB41" s="96">
        <f t="shared" si="153"/>
        <v>7.7658700999999999</v>
      </c>
      <c r="AC41" s="96">
        <f t="shared" si="12"/>
        <v>9.92</v>
      </c>
      <c r="AD41" s="43">
        <f t="shared" ref="AD41:AE41" si="154">T456</f>
        <v>17.026007</v>
      </c>
      <c r="AE41" s="96">
        <f t="shared" si="154"/>
        <v>8.0394173000000002</v>
      </c>
      <c r="AF41" s="8"/>
    </row>
    <row r="42" spans="2:32" x14ac:dyDescent="0.25">
      <c r="B42" s="88">
        <v>9440000000</v>
      </c>
      <c r="C42" s="88">
        <v>9.1249886</v>
      </c>
      <c r="D42" s="88">
        <v>15.208641999999999</v>
      </c>
      <c r="E42" s="88"/>
      <c r="F42" s="88"/>
      <c r="G42" s="88"/>
      <c r="H42" s="8"/>
      <c r="I42" s="6">
        <f t="shared" si="134"/>
        <v>10.08</v>
      </c>
      <c r="J42" s="96">
        <f t="shared" si="1"/>
        <v>16.300485999999999</v>
      </c>
      <c r="K42" s="96">
        <f t="shared" si="2"/>
        <v>10.136922</v>
      </c>
      <c r="L42" s="6">
        <f t="shared" si="3"/>
        <v>10.08</v>
      </c>
      <c r="M42" s="96">
        <f t="shared" ref="M42:N42" si="155">C251</f>
        <v>17.299772000000001</v>
      </c>
      <c r="N42" s="96">
        <f t="shared" si="155"/>
        <v>10.901045999999999</v>
      </c>
      <c r="O42" s="96">
        <f t="shared" si="5"/>
        <v>10.08</v>
      </c>
      <c r="P42" s="96">
        <f t="shared" ref="P42:Q42" si="156">C457</f>
        <v>16.660913000000001</v>
      </c>
      <c r="Q42" s="96">
        <f t="shared" si="156"/>
        <v>10.392023</v>
      </c>
      <c r="S42" s="88">
        <v>9440000000</v>
      </c>
      <c r="T42" s="88">
        <v>8.9189776999999992</v>
      </c>
      <c r="U42" s="88">
        <v>17.794595999999999</v>
      </c>
      <c r="V42" s="8"/>
      <c r="W42" s="96">
        <f t="shared" si="7"/>
        <v>10.08</v>
      </c>
      <c r="X42" s="96">
        <f t="shared" si="8"/>
        <v>19.301991000000001</v>
      </c>
      <c r="Y42" s="96">
        <f t="shared" si="9"/>
        <v>10.424479</v>
      </c>
      <c r="Z42" s="96">
        <f t="shared" si="10"/>
        <v>10.08</v>
      </c>
      <c r="AA42" s="96">
        <f t="shared" ref="AA42:AB42" si="157">T251</f>
        <v>17.843997999999999</v>
      </c>
      <c r="AB42" s="96">
        <f t="shared" si="157"/>
        <v>8.7659863999999992</v>
      </c>
      <c r="AC42" s="96">
        <f t="shared" si="12"/>
        <v>10.08</v>
      </c>
      <c r="AD42" s="43">
        <f t="shared" ref="AD42:AE42" si="158">T457</f>
        <v>17.786242000000001</v>
      </c>
      <c r="AE42" s="96">
        <f t="shared" si="158"/>
        <v>8.8218879999999995</v>
      </c>
      <c r="AF42" s="8"/>
    </row>
    <row r="43" spans="2:32" x14ac:dyDescent="0.25">
      <c r="B43" s="88">
        <v>9600000000</v>
      </c>
      <c r="C43" s="88">
        <v>9.2046471000000007</v>
      </c>
      <c r="D43" s="88">
        <v>15.320722</v>
      </c>
      <c r="E43" s="88"/>
      <c r="F43" s="88"/>
      <c r="G43" s="88"/>
      <c r="H43" s="8"/>
      <c r="I43" s="6">
        <f t="shared" si="134"/>
        <v>10.24</v>
      </c>
      <c r="J43" s="96">
        <f t="shared" si="1"/>
        <v>16.827133</v>
      </c>
      <c r="K43" s="96">
        <f t="shared" si="2"/>
        <v>10.670042</v>
      </c>
      <c r="L43" s="6">
        <f t="shared" si="3"/>
        <v>10.24</v>
      </c>
      <c r="M43" s="96">
        <f t="shared" ref="M43:N43" si="159">C252</f>
        <v>18.132891000000001</v>
      </c>
      <c r="N43" s="96">
        <f t="shared" si="159"/>
        <v>11.736672</v>
      </c>
      <c r="O43" s="96">
        <f t="shared" si="5"/>
        <v>10.24</v>
      </c>
      <c r="P43" s="96">
        <f t="shared" ref="P43:Q43" si="160">C458</f>
        <v>17.359344</v>
      </c>
      <c r="Q43" s="96">
        <f t="shared" si="160"/>
        <v>11.094593</v>
      </c>
      <c r="S43" s="88">
        <v>9600000000</v>
      </c>
      <c r="T43" s="88">
        <v>8.9200324999999996</v>
      </c>
      <c r="U43" s="88">
        <v>17.866402000000001</v>
      </c>
      <c r="V43" s="8"/>
      <c r="W43" s="96">
        <f t="shared" si="7"/>
        <v>10.24</v>
      </c>
      <c r="X43" s="96">
        <f t="shared" si="8"/>
        <v>19.605899999999998</v>
      </c>
      <c r="Y43" s="96">
        <f t="shared" si="9"/>
        <v>10.916282000000001</v>
      </c>
      <c r="Z43" s="96">
        <f t="shared" si="10"/>
        <v>10.24</v>
      </c>
      <c r="AA43" s="96">
        <f t="shared" ref="AA43:AB43" si="161">T252</f>
        <v>19.272182000000001</v>
      </c>
      <c r="AB43" s="96">
        <f t="shared" si="161"/>
        <v>10.398692</v>
      </c>
      <c r="AC43" s="96">
        <f t="shared" si="12"/>
        <v>10.24</v>
      </c>
      <c r="AD43" s="43">
        <f t="shared" ref="AD43:AE43" si="162">T458</f>
        <v>18.632764999999999</v>
      </c>
      <c r="AE43" s="96">
        <f t="shared" si="162"/>
        <v>9.8630885999999993</v>
      </c>
      <c r="AF43" s="8"/>
    </row>
    <row r="44" spans="2:32" x14ac:dyDescent="0.25">
      <c r="B44" s="88">
        <v>9760000000</v>
      </c>
      <c r="C44" s="88">
        <v>9.5892963000000009</v>
      </c>
      <c r="D44" s="88">
        <v>15.726877</v>
      </c>
      <c r="E44" s="88"/>
      <c r="F44" s="88"/>
      <c r="G44" s="88"/>
      <c r="H44" s="8"/>
      <c r="I44" s="6">
        <f t="shared" si="134"/>
        <v>10.4</v>
      </c>
      <c r="J44" s="96">
        <f t="shared" si="1"/>
        <v>17.430675999999998</v>
      </c>
      <c r="K44" s="96">
        <f t="shared" si="2"/>
        <v>11.15924</v>
      </c>
      <c r="L44" s="6">
        <f t="shared" si="3"/>
        <v>10.4</v>
      </c>
      <c r="M44" s="96">
        <f t="shared" ref="M44:N44" si="163">C253</f>
        <v>18.928142999999999</v>
      </c>
      <c r="N44" s="96">
        <f t="shared" si="163"/>
        <v>12.450621999999999</v>
      </c>
      <c r="O44" s="96">
        <f t="shared" si="5"/>
        <v>10.4</v>
      </c>
      <c r="P44" s="96">
        <f t="shared" ref="P44:Q44" si="164">C459</f>
        <v>18.184752</v>
      </c>
      <c r="Q44" s="96">
        <f t="shared" si="164"/>
        <v>11.821645999999999</v>
      </c>
      <c r="S44" s="88">
        <v>9760000000</v>
      </c>
      <c r="T44" s="88">
        <v>9.1930016999999999</v>
      </c>
      <c r="U44" s="88">
        <v>18.078949000000001</v>
      </c>
      <c r="V44" s="8"/>
      <c r="W44" s="96">
        <f t="shared" si="7"/>
        <v>10.4</v>
      </c>
      <c r="X44" s="96">
        <f t="shared" si="8"/>
        <v>19.449804</v>
      </c>
      <c r="Y44" s="96">
        <f t="shared" si="9"/>
        <v>10.583002</v>
      </c>
      <c r="Z44" s="96">
        <f t="shared" si="10"/>
        <v>10.4</v>
      </c>
      <c r="AA44" s="96">
        <f t="shared" ref="AA44:AB44" si="165">T253</f>
        <v>21.296173</v>
      </c>
      <c r="AB44" s="96">
        <f t="shared" si="165"/>
        <v>12.251488</v>
      </c>
      <c r="AC44" s="96">
        <f t="shared" si="12"/>
        <v>10.4</v>
      </c>
      <c r="AD44" s="43">
        <f t="shared" ref="AD44:AE44" si="166">T459</f>
        <v>20.01671</v>
      </c>
      <c r="AE44" s="96">
        <f t="shared" si="166"/>
        <v>11.067830000000001</v>
      </c>
      <c r="AF44" s="8"/>
    </row>
    <row r="45" spans="2:32" x14ac:dyDescent="0.25">
      <c r="B45" s="88">
        <v>9920000000</v>
      </c>
      <c r="C45" s="88">
        <v>10.136922</v>
      </c>
      <c r="D45" s="88">
        <v>16.300485999999999</v>
      </c>
      <c r="E45" s="88"/>
      <c r="F45" s="88"/>
      <c r="G45" s="88"/>
      <c r="H45" s="8"/>
      <c r="I45" s="6">
        <f t="shared" si="134"/>
        <v>10.56</v>
      </c>
      <c r="J45" s="96">
        <f t="shared" si="1"/>
        <v>18.210654999999999</v>
      </c>
      <c r="K45" s="96">
        <f t="shared" si="2"/>
        <v>11.823530999999999</v>
      </c>
      <c r="L45" s="6">
        <f t="shared" si="3"/>
        <v>10.56</v>
      </c>
      <c r="M45" s="96">
        <f t="shared" ref="M45:N45" si="167">C254</f>
        <v>19.612276000000001</v>
      </c>
      <c r="N45" s="96">
        <f t="shared" si="167"/>
        <v>13.024099</v>
      </c>
      <c r="O45" s="96">
        <f t="shared" si="5"/>
        <v>10.56</v>
      </c>
      <c r="P45" s="96">
        <f t="shared" ref="P45:Q45" si="168">C460</f>
        <v>19.279837000000001</v>
      </c>
      <c r="Q45" s="96">
        <f t="shared" si="168"/>
        <v>12.801481000000001</v>
      </c>
      <c r="S45" s="88">
        <v>9920000000</v>
      </c>
      <c r="T45" s="88">
        <v>10.424479</v>
      </c>
      <c r="U45" s="88">
        <v>19.301991000000001</v>
      </c>
      <c r="V45" s="8"/>
      <c r="W45" s="96">
        <f t="shared" si="7"/>
        <v>10.56</v>
      </c>
      <c r="X45" s="96">
        <f t="shared" si="8"/>
        <v>20.349761999999998</v>
      </c>
      <c r="Y45" s="96">
        <f t="shared" si="9"/>
        <v>11.457129</v>
      </c>
      <c r="Z45" s="96">
        <f t="shared" si="10"/>
        <v>10.56</v>
      </c>
      <c r="AA45" s="96">
        <f t="shared" ref="AA45:AB45" si="169">T254</f>
        <v>24.830309</v>
      </c>
      <c r="AB45" s="96">
        <f t="shared" si="169"/>
        <v>15.763388000000001</v>
      </c>
      <c r="AC45" s="96">
        <f t="shared" si="12"/>
        <v>10.56</v>
      </c>
      <c r="AD45" s="43">
        <f t="shared" ref="AD45:AE45" si="170">T460</f>
        <v>22.009325</v>
      </c>
      <c r="AE45" s="96">
        <f t="shared" si="170"/>
        <v>13.032056000000001</v>
      </c>
      <c r="AF45" s="8"/>
    </row>
    <row r="46" spans="2:32" x14ac:dyDescent="0.25">
      <c r="B46" s="88">
        <v>10080000000</v>
      </c>
      <c r="C46" s="88">
        <v>10.670042</v>
      </c>
      <c r="D46" s="88">
        <v>16.827133</v>
      </c>
      <c r="E46" s="88"/>
      <c r="F46" s="88"/>
      <c r="G46" s="88"/>
      <c r="H46" s="8"/>
      <c r="I46" s="6">
        <f t="shared" si="134"/>
        <v>10.72</v>
      </c>
      <c r="J46" s="96">
        <f t="shared" si="1"/>
        <v>18.611651999999999</v>
      </c>
      <c r="K46" s="96">
        <f t="shared" si="2"/>
        <v>12.192149000000001</v>
      </c>
      <c r="L46" s="6">
        <f t="shared" si="3"/>
        <v>10.72</v>
      </c>
      <c r="M46" s="96">
        <f t="shared" ref="M46:N46" si="171">C255</f>
        <v>19.354233000000001</v>
      </c>
      <c r="N46" s="96">
        <f t="shared" si="171"/>
        <v>12.7011</v>
      </c>
      <c r="O46" s="96">
        <f t="shared" si="5"/>
        <v>10.72</v>
      </c>
      <c r="P46" s="96">
        <f t="shared" ref="P46:Q46" si="172">C461</f>
        <v>19.495450999999999</v>
      </c>
      <c r="Q46" s="96">
        <f t="shared" si="172"/>
        <v>12.976896</v>
      </c>
      <c r="S46" s="88">
        <v>10080000000</v>
      </c>
      <c r="T46" s="88">
        <v>10.916282000000001</v>
      </c>
      <c r="U46" s="88">
        <v>19.605899999999998</v>
      </c>
      <c r="V46" s="8"/>
      <c r="W46" s="96">
        <f t="shared" si="7"/>
        <v>10.72</v>
      </c>
      <c r="X46" s="96">
        <f t="shared" si="8"/>
        <v>21.050225999999999</v>
      </c>
      <c r="Y46" s="96">
        <f t="shared" si="9"/>
        <v>12.385118</v>
      </c>
      <c r="Z46" s="96">
        <f t="shared" si="10"/>
        <v>10.72</v>
      </c>
      <c r="AA46" s="96">
        <f t="shared" ref="AA46:AB46" si="173">T255</f>
        <v>25.389330000000001</v>
      </c>
      <c r="AB46" s="96">
        <f t="shared" si="173"/>
        <v>16.55406</v>
      </c>
      <c r="AC46" s="96">
        <f t="shared" si="12"/>
        <v>10.72</v>
      </c>
      <c r="AD46" s="43">
        <f t="shared" ref="AD46:AE46" si="174">T461</f>
        <v>23.308001000000001</v>
      </c>
      <c r="AE46" s="96">
        <f t="shared" si="174"/>
        <v>14.566744</v>
      </c>
      <c r="AF46" s="8"/>
    </row>
    <row r="47" spans="2:32" x14ac:dyDescent="0.25">
      <c r="B47" s="88">
        <v>10240000000</v>
      </c>
      <c r="C47" s="88">
        <v>11.15924</v>
      </c>
      <c r="D47" s="88">
        <v>17.430675999999998</v>
      </c>
      <c r="E47" s="88"/>
      <c r="F47" s="88"/>
      <c r="G47" s="88"/>
      <c r="H47" s="8"/>
      <c r="I47" s="6">
        <f t="shared" si="134"/>
        <v>10.88</v>
      </c>
      <c r="J47" s="96">
        <f t="shared" si="1"/>
        <v>19.708711999999998</v>
      </c>
      <c r="K47" s="96">
        <f t="shared" si="2"/>
        <v>13.394239000000001</v>
      </c>
      <c r="L47" s="6">
        <f t="shared" si="3"/>
        <v>10.88</v>
      </c>
      <c r="M47" s="96">
        <f t="shared" ref="M47:N47" si="175">C256</f>
        <v>19.505932000000001</v>
      </c>
      <c r="N47" s="96">
        <f t="shared" si="175"/>
        <v>12.977069</v>
      </c>
      <c r="O47" s="96">
        <f t="shared" si="5"/>
        <v>10.88</v>
      </c>
      <c r="P47" s="96">
        <f t="shared" ref="P47:Q47" si="176">C462</f>
        <v>20.414911</v>
      </c>
      <c r="Q47" s="96">
        <f t="shared" si="176"/>
        <v>14.014492000000001</v>
      </c>
      <c r="S47" s="88">
        <v>10240000000</v>
      </c>
      <c r="T47" s="88">
        <v>10.583002</v>
      </c>
      <c r="U47" s="88">
        <v>19.449804</v>
      </c>
      <c r="V47" s="8"/>
      <c r="W47" s="96">
        <f t="shared" si="7"/>
        <v>10.88</v>
      </c>
      <c r="X47" s="96">
        <f t="shared" si="8"/>
        <v>22.843015999999999</v>
      </c>
      <c r="Y47" s="96">
        <f t="shared" si="9"/>
        <v>14.378095999999999</v>
      </c>
      <c r="Z47" s="96">
        <f t="shared" si="10"/>
        <v>10.88</v>
      </c>
      <c r="AA47" s="96">
        <f t="shared" ref="AA47:AB47" si="177">T256</f>
        <v>24.952147</v>
      </c>
      <c r="AB47" s="96">
        <f t="shared" si="177"/>
        <v>16.341145000000001</v>
      </c>
      <c r="AC47" s="96">
        <f t="shared" si="12"/>
        <v>10.88</v>
      </c>
      <c r="AD47" s="43">
        <f t="shared" ref="AD47:AE47" si="178">T462</f>
        <v>25.230038</v>
      </c>
      <c r="AE47" s="96">
        <f t="shared" si="178"/>
        <v>16.699501000000001</v>
      </c>
      <c r="AF47" s="8"/>
    </row>
    <row r="48" spans="2:32" x14ac:dyDescent="0.25">
      <c r="B48" s="88">
        <v>10400000000</v>
      </c>
      <c r="C48" s="88">
        <v>11.823530999999999</v>
      </c>
      <c r="D48" s="88">
        <v>18.210654999999999</v>
      </c>
      <c r="E48" s="88"/>
      <c r="F48" s="88"/>
      <c r="G48" s="88"/>
      <c r="H48" s="8"/>
      <c r="I48" s="6">
        <f t="shared" si="134"/>
        <v>11.04</v>
      </c>
      <c r="J48" s="96">
        <f t="shared" si="1"/>
        <v>20.291443000000001</v>
      </c>
      <c r="K48" s="96">
        <f t="shared" si="2"/>
        <v>13.88313</v>
      </c>
      <c r="L48" s="6">
        <f t="shared" si="3"/>
        <v>11.04</v>
      </c>
      <c r="M48" s="96">
        <f t="shared" ref="M48:N48" si="179">C257</f>
        <v>19.467886</v>
      </c>
      <c r="N48" s="96">
        <f t="shared" si="179"/>
        <v>12.825486</v>
      </c>
      <c r="O48" s="96">
        <f t="shared" si="5"/>
        <v>11.04</v>
      </c>
      <c r="P48" s="96">
        <f t="shared" ref="P48:Q48" si="180">C463</f>
        <v>20.356791999999999</v>
      </c>
      <c r="Q48" s="96">
        <f t="shared" si="180"/>
        <v>13.858123000000001</v>
      </c>
      <c r="S48" s="88">
        <v>10400000000</v>
      </c>
      <c r="T48" s="88">
        <v>11.457129</v>
      </c>
      <c r="U48" s="88">
        <v>20.349761999999998</v>
      </c>
      <c r="V48" s="8"/>
      <c r="W48" s="96">
        <f t="shared" si="7"/>
        <v>11.04</v>
      </c>
      <c r="X48" s="96">
        <f t="shared" si="8"/>
        <v>24.552537999999998</v>
      </c>
      <c r="Y48" s="96">
        <f t="shared" si="9"/>
        <v>15.855141</v>
      </c>
      <c r="Z48" s="96">
        <f t="shared" si="10"/>
        <v>11.04</v>
      </c>
      <c r="AA48" s="96">
        <f t="shared" ref="AA48:AB48" si="181">T257</f>
        <v>24.054651</v>
      </c>
      <c r="AB48" s="96">
        <f t="shared" si="181"/>
        <v>15.205862</v>
      </c>
      <c r="AC48" s="96">
        <f t="shared" si="12"/>
        <v>11.04</v>
      </c>
      <c r="AD48" s="43">
        <f t="shared" ref="AD48:AE48" si="182">T463</f>
        <v>25.650175000000001</v>
      </c>
      <c r="AE48" s="96">
        <f t="shared" si="182"/>
        <v>16.884364999999999</v>
      </c>
      <c r="AF48" s="8"/>
    </row>
    <row r="49" spans="2:32" x14ac:dyDescent="0.25">
      <c r="B49" s="88">
        <v>10560000000</v>
      </c>
      <c r="C49" s="88">
        <v>12.192149000000001</v>
      </c>
      <c r="D49" s="88">
        <v>18.611651999999999</v>
      </c>
      <c r="E49" s="88"/>
      <c r="F49" s="88"/>
      <c r="G49" s="88"/>
      <c r="H49" s="8"/>
      <c r="I49" s="6">
        <f t="shared" si="134"/>
        <v>11.2</v>
      </c>
      <c r="J49" s="96">
        <f t="shared" si="1"/>
        <v>19.925830999999999</v>
      </c>
      <c r="K49" s="96">
        <f t="shared" si="2"/>
        <v>13.375019999999999</v>
      </c>
      <c r="L49" s="6">
        <f t="shared" si="3"/>
        <v>11.2</v>
      </c>
      <c r="M49" s="96">
        <f t="shared" ref="M49:N49" si="183">C258</f>
        <v>18.546506999999998</v>
      </c>
      <c r="N49" s="96">
        <f t="shared" si="183"/>
        <v>11.738732000000001</v>
      </c>
      <c r="O49" s="96">
        <f t="shared" si="5"/>
        <v>11.2</v>
      </c>
      <c r="P49" s="96">
        <f t="shared" ref="P49:Q49" si="184">C464</f>
        <v>19.607410000000002</v>
      </c>
      <c r="Q49" s="96">
        <f t="shared" si="184"/>
        <v>12.956440000000001</v>
      </c>
      <c r="S49" s="88">
        <v>10560000000</v>
      </c>
      <c r="T49" s="88">
        <v>12.385118</v>
      </c>
      <c r="U49" s="88">
        <v>21.050225999999999</v>
      </c>
      <c r="V49" s="8"/>
      <c r="W49" s="96">
        <f t="shared" si="7"/>
        <v>11.2</v>
      </c>
      <c r="X49" s="96">
        <f t="shared" si="8"/>
        <v>22.50919</v>
      </c>
      <c r="Y49" s="96">
        <f t="shared" si="9"/>
        <v>13.94763</v>
      </c>
      <c r="Z49" s="96">
        <f t="shared" si="10"/>
        <v>11.2</v>
      </c>
      <c r="AA49" s="96">
        <f t="shared" ref="AA49:AB49" si="185">T258</f>
        <v>21.108305000000001</v>
      </c>
      <c r="AB49" s="96">
        <f t="shared" si="185"/>
        <v>12.415146999999999</v>
      </c>
      <c r="AC49" s="96">
        <f t="shared" si="12"/>
        <v>11.2</v>
      </c>
      <c r="AD49" s="43">
        <f t="shared" ref="AD49:AE49" si="186">T464</f>
        <v>22.191110999999999</v>
      </c>
      <c r="AE49" s="96">
        <f t="shared" si="186"/>
        <v>13.575329</v>
      </c>
      <c r="AF49" s="8"/>
    </row>
    <row r="50" spans="2:32" x14ac:dyDescent="0.25">
      <c r="B50" s="88">
        <v>10720000000</v>
      </c>
      <c r="C50" s="88">
        <v>13.394239000000001</v>
      </c>
      <c r="D50" s="88">
        <v>19.708711999999998</v>
      </c>
      <c r="E50" s="88"/>
      <c r="F50" s="88"/>
      <c r="G50" s="88"/>
      <c r="H50" s="8"/>
      <c r="I50" s="6">
        <f t="shared" si="134"/>
        <v>11.36</v>
      </c>
      <c r="J50" s="96">
        <f t="shared" si="1"/>
        <v>19.794125000000001</v>
      </c>
      <c r="K50" s="96">
        <f t="shared" si="2"/>
        <v>13.210856</v>
      </c>
      <c r="L50" s="6">
        <f t="shared" si="3"/>
        <v>11.36</v>
      </c>
      <c r="M50" s="96">
        <f t="shared" ref="M50:N50" si="187">C259</f>
        <v>18.390556</v>
      </c>
      <c r="N50" s="96">
        <f t="shared" si="187"/>
        <v>11.569474</v>
      </c>
      <c r="O50" s="96">
        <f t="shared" si="5"/>
        <v>11.36</v>
      </c>
      <c r="P50" s="96">
        <f t="shared" ref="P50:Q50" si="188">C465</f>
        <v>19.224129000000001</v>
      </c>
      <c r="Q50" s="96">
        <f t="shared" si="188"/>
        <v>12.548997</v>
      </c>
      <c r="S50" s="88">
        <v>10720000000</v>
      </c>
      <c r="T50" s="88">
        <v>14.378095999999999</v>
      </c>
      <c r="U50" s="88">
        <v>22.843015999999999</v>
      </c>
      <c r="V50" s="8"/>
      <c r="W50" s="96">
        <f t="shared" si="7"/>
        <v>11.36</v>
      </c>
      <c r="X50" s="96">
        <f t="shared" si="8"/>
        <v>21.860582000000001</v>
      </c>
      <c r="Y50" s="96">
        <f t="shared" si="9"/>
        <v>13.348537</v>
      </c>
      <c r="Z50" s="96">
        <f t="shared" si="10"/>
        <v>11.36</v>
      </c>
      <c r="AA50" s="96">
        <f t="shared" ref="AA50:AB50" si="189">T259</f>
        <v>20.379459000000001</v>
      </c>
      <c r="AB50" s="96">
        <f t="shared" si="189"/>
        <v>11.771642</v>
      </c>
      <c r="AC50" s="96">
        <f t="shared" si="12"/>
        <v>11.36</v>
      </c>
      <c r="AD50" s="43">
        <f t="shared" ref="AD50:AE50" si="190">T465</f>
        <v>21.634270000000001</v>
      </c>
      <c r="AE50" s="96">
        <f t="shared" si="190"/>
        <v>13.084668000000001</v>
      </c>
      <c r="AF50" s="8"/>
    </row>
    <row r="51" spans="2:32" x14ac:dyDescent="0.25">
      <c r="B51" s="88">
        <v>10880000000</v>
      </c>
      <c r="C51" s="88">
        <v>13.88313</v>
      </c>
      <c r="D51" s="88">
        <v>20.291443000000001</v>
      </c>
      <c r="E51" s="88"/>
      <c r="F51" s="88"/>
      <c r="G51" s="88"/>
      <c r="H51" s="8"/>
      <c r="I51" s="6">
        <f t="shared" si="134"/>
        <v>11.52</v>
      </c>
      <c r="J51" s="96">
        <f t="shared" si="1"/>
        <v>19.520472999999999</v>
      </c>
      <c r="K51" s="96">
        <f t="shared" si="2"/>
        <v>12.900891</v>
      </c>
      <c r="L51" s="6">
        <f t="shared" si="3"/>
        <v>11.52</v>
      </c>
      <c r="M51" s="96">
        <f t="shared" ref="M51:N51" si="191">C260</f>
        <v>18.348106000000001</v>
      </c>
      <c r="N51" s="96">
        <f t="shared" si="191"/>
        <v>11.511727</v>
      </c>
      <c r="O51" s="96">
        <f t="shared" si="5"/>
        <v>11.52</v>
      </c>
      <c r="P51" s="96">
        <f t="shared" ref="P51:Q51" si="192">C466</f>
        <v>19.196784999999998</v>
      </c>
      <c r="Q51" s="96">
        <f t="shared" si="192"/>
        <v>12.491199</v>
      </c>
      <c r="S51" s="88">
        <v>10880000000</v>
      </c>
      <c r="T51" s="88">
        <v>15.855141</v>
      </c>
      <c r="U51" s="88">
        <v>24.552537999999998</v>
      </c>
      <c r="V51" s="8"/>
      <c r="W51" s="96">
        <f t="shared" si="7"/>
        <v>11.52</v>
      </c>
      <c r="X51" s="96">
        <f t="shared" si="8"/>
        <v>22.342876</v>
      </c>
      <c r="Y51" s="96">
        <f t="shared" si="9"/>
        <v>13.961944000000001</v>
      </c>
      <c r="Z51" s="96">
        <f t="shared" si="10"/>
        <v>11.52</v>
      </c>
      <c r="AA51" s="96">
        <f t="shared" ref="AA51:AB51" si="193">T260</f>
        <v>20.614530999999999</v>
      </c>
      <c r="AB51" s="96">
        <f t="shared" si="193"/>
        <v>12.154536</v>
      </c>
      <c r="AC51" s="96">
        <f t="shared" si="12"/>
        <v>11.52</v>
      </c>
      <c r="AD51" s="43">
        <f t="shared" ref="AD51:AE51" si="194">T466</f>
        <v>21.830908000000001</v>
      </c>
      <c r="AE51" s="96">
        <f t="shared" si="194"/>
        <v>13.420882000000001</v>
      </c>
      <c r="AF51" s="8"/>
    </row>
    <row r="52" spans="2:32" x14ac:dyDescent="0.25">
      <c r="B52" s="88">
        <v>11040000000</v>
      </c>
      <c r="C52" s="88">
        <v>13.375019999999999</v>
      </c>
      <c r="D52" s="88">
        <v>19.925830999999999</v>
      </c>
      <c r="E52" s="88"/>
      <c r="F52" s="88"/>
      <c r="G52" s="88"/>
      <c r="H52" s="8"/>
      <c r="I52" s="6">
        <f t="shared" si="134"/>
        <v>11.68</v>
      </c>
      <c r="J52" s="96">
        <f t="shared" si="1"/>
        <v>19.158974000000001</v>
      </c>
      <c r="K52" s="96">
        <f t="shared" si="2"/>
        <v>12.626194999999999</v>
      </c>
      <c r="L52" s="6">
        <f t="shared" si="3"/>
        <v>11.68</v>
      </c>
      <c r="M52" s="96">
        <f t="shared" ref="M52:N52" si="195">C261</f>
        <v>18.295300000000001</v>
      </c>
      <c r="N52" s="96">
        <f t="shared" si="195"/>
        <v>11.594033</v>
      </c>
      <c r="O52" s="96">
        <f t="shared" si="5"/>
        <v>11.68</v>
      </c>
      <c r="P52" s="96">
        <f t="shared" ref="P52:Q52" si="196">C467</f>
        <v>18.931383</v>
      </c>
      <c r="Q52" s="96">
        <f t="shared" si="196"/>
        <v>12.333569000000001</v>
      </c>
      <c r="S52" s="88">
        <v>11040000000</v>
      </c>
      <c r="T52" s="88">
        <v>13.94763</v>
      </c>
      <c r="U52" s="88">
        <v>22.50919</v>
      </c>
      <c r="V52" s="8"/>
      <c r="W52" s="96">
        <f t="shared" si="7"/>
        <v>11.68</v>
      </c>
      <c r="X52" s="96">
        <f t="shared" si="8"/>
        <v>21.373066000000001</v>
      </c>
      <c r="Y52" s="96">
        <f t="shared" si="9"/>
        <v>13.094851</v>
      </c>
      <c r="Z52" s="96">
        <f t="shared" si="10"/>
        <v>11.68</v>
      </c>
      <c r="AA52" s="96">
        <f t="shared" ref="AA52:AB52" si="197">T261</f>
        <v>19.714762</v>
      </c>
      <c r="AB52" s="96">
        <f t="shared" si="197"/>
        <v>11.390687</v>
      </c>
      <c r="AC52" s="96">
        <f t="shared" si="12"/>
        <v>11.68</v>
      </c>
      <c r="AD52" s="43">
        <f t="shared" ref="AD52:AE52" si="198">T467</f>
        <v>20.558413999999999</v>
      </c>
      <c r="AE52" s="96">
        <f t="shared" si="198"/>
        <v>12.270308</v>
      </c>
      <c r="AF52" s="8"/>
    </row>
    <row r="53" spans="2:32" x14ac:dyDescent="0.25">
      <c r="B53" s="88">
        <v>11200000000</v>
      </c>
      <c r="C53" s="88">
        <v>13.210856</v>
      </c>
      <c r="D53" s="88">
        <v>19.794125000000001</v>
      </c>
      <c r="E53" s="88"/>
      <c r="F53" s="88"/>
      <c r="G53" s="88"/>
      <c r="H53" s="8"/>
      <c r="I53" s="6">
        <f t="shared" si="134"/>
        <v>11.84</v>
      </c>
      <c r="J53" s="96">
        <f t="shared" si="1"/>
        <v>19.715620000000001</v>
      </c>
      <c r="K53" s="96">
        <f t="shared" si="2"/>
        <v>13.075976000000001</v>
      </c>
      <c r="L53" s="6">
        <f t="shared" si="3"/>
        <v>11.84</v>
      </c>
      <c r="M53" s="96">
        <f t="shared" ref="M53:N53" si="199">C262</f>
        <v>18.516973</v>
      </c>
      <c r="N53" s="96">
        <f t="shared" si="199"/>
        <v>11.745511</v>
      </c>
      <c r="O53" s="96">
        <f t="shared" si="5"/>
        <v>11.84</v>
      </c>
      <c r="P53" s="96">
        <f t="shared" ref="P53:Q53" si="200">C468</f>
        <v>19.372972000000001</v>
      </c>
      <c r="Q53" s="96">
        <f t="shared" si="200"/>
        <v>12.687393999999999</v>
      </c>
      <c r="S53" s="88">
        <v>11200000000</v>
      </c>
      <c r="T53" s="88">
        <v>13.348537</v>
      </c>
      <c r="U53" s="88">
        <v>21.860582000000001</v>
      </c>
      <c r="V53" s="8"/>
      <c r="W53" s="96">
        <f t="shared" si="7"/>
        <v>11.84</v>
      </c>
      <c r="X53" s="96">
        <f t="shared" si="8"/>
        <v>20.777294000000001</v>
      </c>
      <c r="Y53" s="96">
        <f t="shared" si="9"/>
        <v>12.452966999999999</v>
      </c>
      <c r="Z53" s="96">
        <f t="shared" si="10"/>
        <v>11.84</v>
      </c>
      <c r="AA53" s="96">
        <f t="shared" ref="AA53:AB53" si="201">T262</f>
        <v>20.249403000000001</v>
      </c>
      <c r="AB53" s="96">
        <f t="shared" si="201"/>
        <v>11.884676000000001</v>
      </c>
      <c r="AC53" s="96">
        <f t="shared" si="12"/>
        <v>11.84</v>
      </c>
      <c r="AD53" s="43">
        <f t="shared" ref="AD53:AE53" si="202">T468</f>
        <v>20.484090999999999</v>
      </c>
      <c r="AE53" s="96">
        <f t="shared" si="202"/>
        <v>12.155486</v>
      </c>
      <c r="AF53" s="8"/>
    </row>
    <row r="54" spans="2:32" x14ac:dyDescent="0.25">
      <c r="B54" s="88">
        <v>11360000000</v>
      </c>
      <c r="C54" s="88">
        <v>12.900891</v>
      </c>
      <c r="D54" s="88">
        <v>19.520472999999999</v>
      </c>
      <c r="E54" s="88"/>
      <c r="F54" s="88"/>
      <c r="G54" s="88"/>
      <c r="H54" s="8"/>
      <c r="I54" s="6">
        <f t="shared" si="134"/>
        <v>12</v>
      </c>
      <c r="J54" s="96">
        <f t="shared" si="1"/>
        <v>20.655079000000001</v>
      </c>
      <c r="K54" s="96">
        <f t="shared" si="2"/>
        <v>14.065455</v>
      </c>
      <c r="L54" s="6">
        <f t="shared" si="3"/>
        <v>12</v>
      </c>
      <c r="M54" s="96">
        <f t="shared" ref="M54:N54" si="203">C263</f>
        <v>18.212907999999999</v>
      </c>
      <c r="N54" s="96">
        <f t="shared" si="203"/>
        <v>11.497482</v>
      </c>
      <c r="O54" s="96">
        <f t="shared" si="5"/>
        <v>12</v>
      </c>
      <c r="P54" s="96">
        <f t="shared" ref="P54:Q54" si="204">C469</f>
        <v>19.732862000000001</v>
      </c>
      <c r="Q54" s="96">
        <f t="shared" si="204"/>
        <v>13.104872</v>
      </c>
      <c r="S54" s="88">
        <v>11360000000</v>
      </c>
      <c r="T54" s="88">
        <v>13.961944000000001</v>
      </c>
      <c r="U54" s="88">
        <v>22.342876</v>
      </c>
      <c r="V54" s="8"/>
      <c r="W54" s="96">
        <f t="shared" si="7"/>
        <v>12</v>
      </c>
      <c r="X54" s="96">
        <f t="shared" si="8"/>
        <v>21.738821000000002</v>
      </c>
      <c r="Y54" s="96">
        <f t="shared" si="9"/>
        <v>13.498137</v>
      </c>
      <c r="Z54" s="96">
        <f t="shared" si="10"/>
        <v>12</v>
      </c>
      <c r="AA54" s="96">
        <f t="shared" ref="AA54:AB54" si="205">T263</f>
        <v>21.225389</v>
      </c>
      <c r="AB54" s="96">
        <f t="shared" si="205"/>
        <v>12.946439</v>
      </c>
      <c r="AC54" s="96">
        <f t="shared" si="12"/>
        <v>12</v>
      </c>
      <c r="AD54" s="43">
        <f t="shared" ref="AD54:AE54" si="206">T469</f>
        <v>21.168437999999998</v>
      </c>
      <c r="AE54" s="96">
        <f t="shared" si="206"/>
        <v>12.927541</v>
      </c>
    </row>
    <row r="55" spans="2:32" x14ac:dyDescent="0.25">
      <c r="B55" s="88">
        <v>11520000000</v>
      </c>
      <c r="C55" s="88">
        <v>12.626194999999999</v>
      </c>
      <c r="D55" s="88">
        <v>19.158974000000001</v>
      </c>
      <c r="E55" s="88"/>
      <c r="F55" s="88"/>
      <c r="G55" s="88"/>
      <c r="H55" s="8"/>
      <c r="I55" s="6">
        <f t="shared" si="134"/>
        <v>12.16</v>
      </c>
      <c r="J55" s="96">
        <f t="shared" si="1"/>
        <v>21.471081000000002</v>
      </c>
      <c r="K55" s="96">
        <f t="shared" si="2"/>
        <v>14.764547</v>
      </c>
      <c r="L55" s="6">
        <f t="shared" si="3"/>
        <v>12.16</v>
      </c>
      <c r="M55" s="96">
        <f t="shared" ref="M55:N55" si="207">C264</f>
        <v>17.564547000000001</v>
      </c>
      <c r="N55" s="96">
        <f t="shared" si="207"/>
        <v>10.699925</v>
      </c>
      <c r="O55" s="96">
        <f t="shared" si="5"/>
        <v>12.16</v>
      </c>
      <c r="P55" s="96">
        <f t="shared" ref="P55:Q55" si="208">C470</f>
        <v>19.832795999999998</v>
      </c>
      <c r="Q55" s="96">
        <f t="shared" si="208"/>
        <v>13.077875000000001</v>
      </c>
      <c r="S55" s="88">
        <v>11520000000</v>
      </c>
      <c r="T55" s="88">
        <v>13.094851</v>
      </c>
      <c r="U55" s="88">
        <v>21.373066000000001</v>
      </c>
      <c r="V55" s="8"/>
      <c r="W55" s="96">
        <f t="shared" si="7"/>
        <v>12.16</v>
      </c>
      <c r="X55" s="96">
        <f t="shared" si="8"/>
        <v>22.456419</v>
      </c>
      <c r="Y55" s="96">
        <f t="shared" si="9"/>
        <v>14.507927</v>
      </c>
      <c r="Z55" s="96">
        <f t="shared" si="10"/>
        <v>12.16</v>
      </c>
      <c r="AA55" s="96">
        <f t="shared" ref="AA55:AB55" si="209">T264</f>
        <v>22.196859</v>
      </c>
      <c r="AB55" s="96">
        <f t="shared" si="209"/>
        <v>14.193479</v>
      </c>
      <c r="AC55" s="96">
        <f t="shared" si="12"/>
        <v>12.16</v>
      </c>
      <c r="AD55" s="43">
        <f t="shared" ref="AD55:AE55" si="210">T470</f>
        <v>22.134620999999999</v>
      </c>
      <c r="AE55" s="96">
        <f t="shared" si="210"/>
        <v>14.179912</v>
      </c>
    </row>
    <row r="56" spans="2:32" x14ac:dyDescent="0.25">
      <c r="B56" s="88">
        <v>11680000000</v>
      </c>
      <c r="C56" s="88">
        <v>13.075976000000001</v>
      </c>
      <c r="D56" s="88">
        <v>19.715620000000001</v>
      </c>
      <c r="E56" s="88"/>
      <c r="F56" s="88"/>
      <c r="G56" s="88"/>
      <c r="H56" s="8"/>
      <c r="I56" s="6">
        <f t="shared" si="134"/>
        <v>12.32</v>
      </c>
      <c r="J56" s="96">
        <f t="shared" si="1"/>
        <v>21.461027000000001</v>
      </c>
      <c r="K56" s="96">
        <f t="shared" si="2"/>
        <v>15.011003000000001</v>
      </c>
      <c r="L56" s="6">
        <f t="shared" si="3"/>
        <v>12.32</v>
      </c>
      <c r="M56" s="96">
        <f t="shared" ref="M56:N56" si="211">C265</f>
        <v>17.405339999999999</v>
      </c>
      <c r="N56" s="96">
        <f t="shared" si="211"/>
        <v>10.818123</v>
      </c>
      <c r="O56" s="96">
        <f t="shared" si="5"/>
        <v>12.32</v>
      </c>
      <c r="P56" s="96">
        <f t="shared" ref="P56:Q56" si="212">C471</f>
        <v>19.313123999999998</v>
      </c>
      <c r="Q56" s="96">
        <f t="shared" si="212"/>
        <v>12.824947</v>
      </c>
      <c r="S56" s="88">
        <v>11680000000</v>
      </c>
      <c r="T56" s="88">
        <v>12.452966999999999</v>
      </c>
      <c r="U56" s="88">
        <v>20.777294000000001</v>
      </c>
      <c r="V56" s="8"/>
      <c r="W56" s="96">
        <f t="shared" si="7"/>
        <v>12.32</v>
      </c>
      <c r="X56" s="96">
        <f t="shared" si="8"/>
        <v>23.298765</v>
      </c>
      <c r="Y56" s="96">
        <f t="shared" si="9"/>
        <v>15.336415000000001</v>
      </c>
      <c r="Z56" s="96">
        <f t="shared" si="10"/>
        <v>12.32</v>
      </c>
      <c r="AA56" s="96">
        <f t="shared" ref="AA56:AB56" si="213">T265</f>
        <v>23.323238</v>
      </c>
      <c r="AB56" s="96">
        <f t="shared" si="213"/>
        <v>15.316749</v>
      </c>
      <c r="AC56" s="96">
        <f t="shared" si="12"/>
        <v>12.32</v>
      </c>
      <c r="AD56" s="43">
        <f t="shared" ref="AD56:AE56" si="214">T471</f>
        <v>23.193868999999999</v>
      </c>
      <c r="AE56" s="96">
        <f t="shared" si="214"/>
        <v>15.22838</v>
      </c>
    </row>
    <row r="57" spans="2:32" x14ac:dyDescent="0.25">
      <c r="B57" s="88">
        <v>11840000000</v>
      </c>
      <c r="C57" s="88">
        <v>14.065455</v>
      </c>
      <c r="D57" s="88">
        <v>20.655079000000001</v>
      </c>
      <c r="E57" s="88"/>
      <c r="F57" s="88"/>
      <c r="G57" s="88"/>
      <c r="H57" s="8"/>
      <c r="I57" s="6">
        <f t="shared" si="134"/>
        <v>12.48</v>
      </c>
      <c r="J57" s="96">
        <f t="shared" si="1"/>
        <v>22.930256</v>
      </c>
      <c r="K57" s="96">
        <f t="shared" si="2"/>
        <v>16.473032</v>
      </c>
      <c r="L57" s="6">
        <f t="shared" si="3"/>
        <v>12.48</v>
      </c>
      <c r="M57" s="96">
        <f t="shared" ref="M57:N57" si="215">C266</f>
        <v>18.503568999999999</v>
      </c>
      <c r="N57" s="96">
        <f t="shared" si="215"/>
        <v>11.94476</v>
      </c>
      <c r="O57" s="96">
        <f t="shared" si="5"/>
        <v>12.48</v>
      </c>
      <c r="P57" s="96">
        <f t="shared" ref="P57:Q57" si="216">C472</f>
        <v>20.477796999999999</v>
      </c>
      <c r="Q57" s="96">
        <f t="shared" si="216"/>
        <v>13.996924</v>
      </c>
      <c r="S57" s="88">
        <v>11840000000</v>
      </c>
      <c r="T57" s="88">
        <v>13.498137</v>
      </c>
      <c r="U57" s="88">
        <v>21.738821000000002</v>
      </c>
      <c r="V57" s="8"/>
      <c r="W57" s="96">
        <f t="shared" si="7"/>
        <v>12.48</v>
      </c>
      <c r="X57" s="96">
        <f t="shared" si="8"/>
        <v>23.405173999999999</v>
      </c>
      <c r="Y57" s="96">
        <f t="shared" si="9"/>
        <v>15.45449</v>
      </c>
      <c r="Z57" s="96">
        <f t="shared" si="10"/>
        <v>12.48</v>
      </c>
      <c r="AA57" s="96">
        <f t="shared" ref="AA57:AB57" si="217">T266</f>
        <v>22.808482999999999</v>
      </c>
      <c r="AB57" s="96">
        <f t="shared" si="217"/>
        <v>14.786201</v>
      </c>
      <c r="AC57" s="96">
        <f t="shared" si="12"/>
        <v>12.48</v>
      </c>
      <c r="AD57" s="43">
        <f t="shared" ref="AD57:AE57" si="218">T472</f>
        <v>23.248004999999999</v>
      </c>
      <c r="AE57" s="96">
        <f t="shared" si="218"/>
        <v>15.282301</v>
      </c>
    </row>
    <row r="58" spans="2:32" x14ac:dyDescent="0.25">
      <c r="B58" s="88">
        <v>12000000000</v>
      </c>
      <c r="C58" s="88">
        <v>14.764547</v>
      </c>
      <c r="D58" s="88">
        <v>21.471081000000002</v>
      </c>
      <c r="E58" s="88"/>
      <c r="F58" s="88"/>
      <c r="G58" s="88"/>
      <c r="H58" s="8"/>
      <c r="I58" s="6">
        <f t="shared" si="134"/>
        <v>12.64</v>
      </c>
      <c r="J58" s="96">
        <f t="shared" si="1"/>
        <v>23.429358000000001</v>
      </c>
      <c r="K58" s="96">
        <f t="shared" si="2"/>
        <v>16.976358000000001</v>
      </c>
      <c r="L58" s="6">
        <f t="shared" si="3"/>
        <v>12.64</v>
      </c>
      <c r="M58" s="96">
        <f t="shared" ref="M58:N58" si="219">C267</f>
        <v>18.808468000000001</v>
      </c>
      <c r="N58" s="96">
        <f t="shared" si="219"/>
        <v>12.231566000000001</v>
      </c>
      <c r="O58" s="96">
        <f t="shared" si="5"/>
        <v>12.64</v>
      </c>
      <c r="P58" s="96">
        <f t="shared" ref="P58:Q58" si="220">C473</f>
        <v>20.476513000000001</v>
      </c>
      <c r="Q58" s="96">
        <f t="shared" si="220"/>
        <v>13.992578999999999</v>
      </c>
      <c r="S58" s="88">
        <v>12000000000</v>
      </c>
      <c r="T58" s="88">
        <v>14.507927</v>
      </c>
      <c r="U58" s="88">
        <v>22.456419</v>
      </c>
      <c r="V58" s="8"/>
      <c r="W58" s="96">
        <f t="shared" si="7"/>
        <v>12.64</v>
      </c>
      <c r="X58" s="96">
        <f t="shared" si="8"/>
        <v>23.112031999999999</v>
      </c>
      <c r="Y58" s="96">
        <f t="shared" si="9"/>
        <v>15.324451</v>
      </c>
      <c r="Z58" s="96">
        <f t="shared" si="10"/>
        <v>12.64</v>
      </c>
      <c r="AA58" s="96">
        <f t="shared" ref="AA58:AB58" si="221">T267</f>
        <v>21.494212999999998</v>
      </c>
      <c r="AB58" s="96">
        <f t="shared" si="221"/>
        <v>13.656561</v>
      </c>
      <c r="AC58" s="96">
        <f t="shared" si="12"/>
        <v>12.64</v>
      </c>
      <c r="AD58" s="43">
        <f t="shared" ref="AD58:AE58" si="222">T473</f>
        <v>22.517105000000001</v>
      </c>
      <c r="AE58" s="96">
        <f t="shared" si="222"/>
        <v>14.725369000000001</v>
      </c>
    </row>
    <row r="59" spans="2:32" x14ac:dyDescent="0.25">
      <c r="B59" s="88">
        <v>12160000000</v>
      </c>
      <c r="C59" s="88">
        <v>15.011003000000001</v>
      </c>
      <c r="D59" s="88">
        <v>21.461027000000001</v>
      </c>
      <c r="E59" s="88"/>
      <c r="F59" s="88"/>
      <c r="G59" s="88"/>
      <c r="H59" s="8"/>
      <c r="I59" s="6">
        <f t="shared" si="134"/>
        <v>12.8</v>
      </c>
      <c r="J59" s="96">
        <f t="shared" si="1"/>
        <v>23.587285999999999</v>
      </c>
      <c r="K59" s="96">
        <f t="shared" si="2"/>
        <v>17.037334000000001</v>
      </c>
      <c r="L59" s="6">
        <f t="shared" si="3"/>
        <v>12.8</v>
      </c>
      <c r="M59" s="96">
        <f t="shared" ref="M59:N59" si="223">C268</f>
        <v>19.309145000000001</v>
      </c>
      <c r="N59" s="96">
        <f t="shared" si="223"/>
        <v>12.65062</v>
      </c>
      <c r="O59" s="96">
        <f t="shared" si="5"/>
        <v>12.8</v>
      </c>
      <c r="P59" s="96">
        <f t="shared" ref="P59:Q59" si="224">C474</f>
        <v>20.613265999999999</v>
      </c>
      <c r="Q59" s="96">
        <f t="shared" si="224"/>
        <v>14.038862</v>
      </c>
      <c r="S59" s="88">
        <v>12160000000</v>
      </c>
      <c r="T59" s="88">
        <v>15.336415000000001</v>
      </c>
      <c r="U59" s="88">
        <v>23.298765</v>
      </c>
      <c r="V59" s="8"/>
      <c r="W59" s="96">
        <f t="shared" si="7"/>
        <v>12.8</v>
      </c>
      <c r="X59" s="96">
        <f t="shared" si="8"/>
        <v>23.026318</v>
      </c>
      <c r="Y59" s="96">
        <f t="shared" si="9"/>
        <v>15.297190000000001</v>
      </c>
      <c r="Z59" s="96">
        <f t="shared" si="10"/>
        <v>12.8</v>
      </c>
      <c r="AA59" s="96">
        <f t="shared" ref="AA59:AB59" si="225">T268</f>
        <v>21.397848</v>
      </c>
      <c r="AB59" s="96">
        <f t="shared" si="225"/>
        <v>13.613797</v>
      </c>
      <c r="AC59" s="96">
        <f t="shared" si="12"/>
        <v>12.8</v>
      </c>
      <c r="AD59" s="43">
        <f t="shared" ref="AD59:AE59" si="226">T474</f>
        <v>22.259851000000001</v>
      </c>
      <c r="AE59" s="96">
        <f t="shared" si="226"/>
        <v>14.522660999999999</v>
      </c>
    </row>
    <row r="60" spans="2:32" x14ac:dyDescent="0.25">
      <c r="B60" s="88">
        <v>12320000000</v>
      </c>
      <c r="C60" s="88">
        <v>16.473032</v>
      </c>
      <c r="D60" s="88">
        <v>22.930256</v>
      </c>
      <c r="E60" s="88"/>
      <c r="F60" s="88"/>
      <c r="G60" s="88"/>
      <c r="H60" s="8"/>
      <c r="I60" s="6">
        <f t="shared" si="134"/>
        <v>12.96</v>
      </c>
      <c r="J60" s="96">
        <f t="shared" si="1"/>
        <v>21.424703999999998</v>
      </c>
      <c r="K60" s="96">
        <f t="shared" si="2"/>
        <v>14.730729</v>
      </c>
      <c r="L60" s="6">
        <f t="shared" si="3"/>
        <v>12.96</v>
      </c>
      <c r="M60" s="96">
        <f t="shared" ref="M60:N60" si="227">C269</f>
        <v>19.820817999999999</v>
      </c>
      <c r="N60" s="96">
        <f t="shared" si="227"/>
        <v>13.056704</v>
      </c>
      <c r="O60" s="96">
        <f t="shared" si="5"/>
        <v>12.96</v>
      </c>
      <c r="P60" s="96">
        <f t="shared" ref="P60:Q60" si="228">C475</f>
        <v>21.218316999999999</v>
      </c>
      <c r="Q60" s="96">
        <f t="shared" si="228"/>
        <v>14.526716</v>
      </c>
      <c r="S60" s="88">
        <v>12320000000</v>
      </c>
      <c r="T60" s="88">
        <v>15.45449</v>
      </c>
      <c r="U60" s="88">
        <v>23.405173999999999</v>
      </c>
      <c r="V60" s="8"/>
      <c r="W60" s="96">
        <f t="shared" si="7"/>
        <v>12.96</v>
      </c>
      <c r="X60" s="96">
        <f t="shared" si="8"/>
        <v>21.974544999999999</v>
      </c>
      <c r="Y60" s="96">
        <f t="shared" si="9"/>
        <v>14.315276000000001</v>
      </c>
      <c r="Z60" s="96">
        <f t="shared" si="10"/>
        <v>12.96</v>
      </c>
      <c r="AA60" s="96">
        <f t="shared" ref="AA60:AB60" si="229">T269</f>
        <v>21.286297000000001</v>
      </c>
      <c r="AB60" s="96">
        <f t="shared" si="229"/>
        <v>13.584094</v>
      </c>
      <c r="AC60" s="96">
        <f t="shared" si="12"/>
        <v>12.96</v>
      </c>
      <c r="AD60" s="43">
        <f t="shared" ref="AD60:AE60" si="230">T475</f>
        <v>22.569438999999999</v>
      </c>
      <c r="AE60" s="96">
        <f t="shared" si="230"/>
        <v>14.920669999999999</v>
      </c>
    </row>
    <row r="61" spans="2:32" x14ac:dyDescent="0.25">
      <c r="B61" s="88">
        <v>12480000000</v>
      </c>
      <c r="C61" s="88">
        <v>16.976358000000001</v>
      </c>
      <c r="D61" s="88">
        <v>23.429358000000001</v>
      </c>
      <c r="E61" s="88"/>
      <c r="F61" s="88"/>
      <c r="G61" s="88"/>
      <c r="H61" s="8"/>
      <c r="I61" s="6">
        <f t="shared" si="134"/>
        <v>13.12</v>
      </c>
      <c r="J61" s="96">
        <f t="shared" si="1"/>
        <v>19.542147</v>
      </c>
      <c r="K61" s="96">
        <f t="shared" si="2"/>
        <v>12.860668</v>
      </c>
      <c r="L61" s="6">
        <f t="shared" si="3"/>
        <v>13.12</v>
      </c>
      <c r="M61" s="96">
        <f t="shared" ref="M61:N61" si="231">C270</f>
        <v>19.48601</v>
      </c>
      <c r="N61" s="96">
        <f t="shared" si="231"/>
        <v>12.810199000000001</v>
      </c>
      <c r="O61" s="96">
        <f t="shared" si="5"/>
        <v>13.12</v>
      </c>
      <c r="P61" s="96">
        <f t="shared" ref="P61:Q61" si="232">C476</f>
        <v>19.618535999999999</v>
      </c>
      <c r="Q61" s="96">
        <f t="shared" si="232"/>
        <v>12.938915</v>
      </c>
      <c r="S61" s="88">
        <v>12480000000</v>
      </c>
      <c r="T61" s="88">
        <v>15.324451</v>
      </c>
      <c r="U61" s="88">
        <v>23.112031999999999</v>
      </c>
      <c r="V61" s="8"/>
      <c r="W61" s="96">
        <f t="shared" si="7"/>
        <v>13.12</v>
      </c>
      <c r="X61" s="96">
        <f t="shared" si="8"/>
        <v>21.318045000000001</v>
      </c>
      <c r="Y61" s="96">
        <f t="shared" si="9"/>
        <v>13.712669</v>
      </c>
      <c r="Z61" s="96">
        <f t="shared" si="10"/>
        <v>13.12</v>
      </c>
      <c r="AA61" s="96">
        <f t="shared" ref="AA61:AB61" si="233">T270</f>
        <v>21.291504</v>
      </c>
      <c r="AB61" s="96">
        <f t="shared" si="233"/>
        <v>13.683617</v>
      </c>
      <c r="AC61" s="96">
        <f t="shared" si="12"/>
        <v>13.12</v>
      </c>
      <c r="AD61" s="43">
        <f t="shared" ref="AD61:AE61" si="234">T476</f>
        <v>21.266373000000002</v>
      </c>
      <c r="AE61" s="96">
        <f t="shared" si="234"/>
        <v>13.662409</v>
      </c>
    </row>
    <row r="62" spans="2:32" x14ac:dyDescent="0.25">
      <c r="B62" s="88">
        <v>12640000000</v>
      </c>
      <c r="C62" s="88">
        <v>17.037334000000001</v>
      </c>
      <c r="D62" s="88">
        <v>23.587285999999999</v>
      </c>
      <c r="E62" s="88"/>
      <c r="F62" s="88"/>
      <c r="G62" s="88"/>
      <c r="H62" s="8"/>
      <c r="I62" s="6">
        <f t="shared" si="134"/>
        <v>13.28</v>
      </c>
      <c r="J62" s="96">
        <f t="shared" si="1"/>
        <v>20.244122000000001</v>
      </c>
      <c r="K62" s="96">
        <f t="shared" si="2"/>
        <v>13.764787</v>
      </c>
      <c r="L62" s="6">
        <f t="shared" si="3"/>
        <v>13.28</v>
      </c>
      <c r="M62" s="96">
        <f t="shared" ref="M62:N62" si="235">C271</f>
        <v>19.907578999999998</v>
      </c>
      <c r="N62" s="96">
        <f t="shared" si="235"/>
        <v>13.387425</v>
      </c>
      <c r="O62" s="96">
        <f t="shared" si="5"/>
        <v>13.28</v>
      </c>
      <c r="P62" s="96">
        <f t="shared" ref="P62:Q62" si="236">C477</f>
        <v>20.242284999999999</v>
      </c>
      <c r="Q62" s="96">
        <f t="shared" si="236"/>
        <v>13.765008999999999</v>
      </c>
      <c r="S62" s="88">
        <v>12640000000</v>
      </c>
      <c r="T62" s="88">
        <v>15.297190000000001</v>
      </c>
      <c r="U62" s="88">
        <v>23.026318</v>
      </c>
      <c r="V62" s="8"/>
      <c r="W62" s="96">
        <f t="shared" si="7"/>
        <v>13.28</v>
      </c>
      <c r="X62" s="96">
        <f t="shared" si="8"/>
        <v>20.433876000000001</v>
      </c>
      <c r="Y62" s="96">
        <f t="shared" si="9"/>
        <v>12.842888</v>
      </c>
      <c r="Z62" s="96">
        <f t="shared" si="10"/>
        <v>13.28</v>
      </c>
      <c r="AA62" s="96">
        <f t="shared" ref="AA62:AB62" si="237">T271</f>
        <v>20.096779000000002</v>
      </c>
      <c r="AB62" s="96">
        <f t="shared" si="237"/>
        <v>12.494759999999999</v>
      </c>
      <c r="AC62" s="96">
        <f t="shared" si="12"/>
        <v>13.28</v>
      </c>
      <c r="AD62" s="43">
        <f t="shared" ref="AD62:AE62" si="238">T477</f>
        <v>20.480962999999999</v>
      </c>
      <c r="AE62" s="96">
        <f t="shared" si="238"/>
        <v>12.889887999999999</v>
      </c>
    </row>
    <row r="63" spans="2:32" x14ac:dyDescent="0.25">
      <c r="B63" s="88">
        <v>12800000000</v>
      </c>
      <c r="C63" s="88">
        <v>14.730729</v>
      </c>
      <c r="D63" s="88">
        <v>21.424703999999998</v>
      </c>
      <c r="E63" s="88"/>
      <c r="F63" s="88"/>
      <c r="G63" s="88"/>
      <c r="H63" s="8"/>
      <c r="I63" s="6">
        <f t="shared" si="134"/>
        <v>13.44</v>
      </c>
      <c r="J63" s="96">
        <f t="shared" si="1"/>
        <v>20.955915000000001</v>
      </c>
      <c r="K63" s="96">
        <f t="shared" si="2"/>
        <v>14.350414000000001</v>
      </c>
      <c r="L63" s="6">
        <f t="shared" si="3"/>
        <v>13.44</v>
      </c>
      <c r="M63" s="96">
        <f t="shared" ref="M63:N63" si="239">C272</f>
        <v>20.965320999999999</v>
      </c>
      <c r="N63" s="96">
        <f t="shared" si="239"/>
        <v>14.371014000000001</v>
      </c>
      <c r="O63" s="96">
        <f t="shared" si="5"/>
        <v>13.44</v>
      </c>
      <c r="P63" s="96">
        <f t="shared" ref="P63:Q63" si="240">C478</f>
        <v>20.781707999999998</v>
      </c>
      <c r="Q63" s="96">
        <f t="shared" si="240"/>
        <v>14.178943</v>
      </c>
      <c r="S63" s="88">
        <v>12800000000</v>
      </c>
      <c r="T63" s="88">
        <v>14.315276000000001</v>
      </c>
      <c r="U63" s="88">
        <v>21.974544999999999</v>
      </c>
      <c r="V63" s="8"/>
      <c r="W63" s="96">
        <f t="shared" si="7"/>
        <v>13.44</v>
      </c>
      <c r="X63" s="96">
        <f t="shared" si="8"/>
        <v>19.543671</v>
      </c>
      <c r="Y63" s="96">
        <f t="shared" si="9"/>
        <v>12.062588999999999</v>
      </c>
      <c r="Z63" s="96">
        <f t="shared" si="10"/>
        <v>13.44</v>
      </c>
      <c r="AA63" s="96">
        <f t="shared" ref="AA63:AB63" si="241">T272</f>
        <v>19.084892</v>
      </c>
      <c r="AB63" s="96">
        <f t="shared" si="241"/>
        <v>11.591652</v>
      </c>
      <c r="AC63" s="96">
        <f t="shared" si="12"/>
        <v>13.44</v>
      </c>
      <c r="AD63" s="43">
        <f t="shared" ref="AD63:AE63" si="242">T478</f>
        <v>19.531437</v>
      </c>
      <c r="AE63" s="96">
        <f t="shared" si="242"/>
        <v>12.051625</v>
      </c>
    </row>
    <row r="64" spans="2:32" x14ac:dyDescent="0.25">
      <c r="B64" s="88">
        <v>12960000000</v>
      </c>
      <c r="C64" s="88">
        <v>12.860668</v>
      </c>
      <c r="D64" s="88">
        <v>19.542147</v>
      </c>
      <c r="E64" s="88"/>
      <c r="F64" s="88"/>
      <c r="G64" s="88"/>
      <c r="H64" s="8"/>
      <c r="I64" s="6">
        <f t="shared" si="134"/>
        <v>13.6</v>
      </c>
      <c r="J64" s="96">
        <f t="shared" si="1"/>
        <v>22.57696</v>
      </c>
      <c r="K64" s="96">
        <f t="shared" si="2"/>
        <v>15.9468</v>
      </c>
      <c r="L64" s="6">
        <f t="shared" si="3"/>
        <v>13.6</v>
      </c>
      <c r="M64" s="96">
        <f t="shared" ref="M64:N64" si="243">C273</f>
        <v>22.513033</v>
      </c>
      <c r="N64" s="96">
        <f t="shared" si="243"/>
        <v>15.887995999999999</v>
      </c>
      <c r="O64" s="96">
        <f t="shared" si="5"/>
        <v>13.6</v>
      </c>
      <c r="P64" s="96">
        <f t="shared" ref="P64:Q64" si="244">C479</f>
        <v>22.554732999999999</v>
      </c>
      <c r="Q64" s="96">
        <f t="shared" si="244"/>
        <v>15.924092999999999</v>
      </c>
      <c r="S64" s="88">
        <v>12960000000</v>
      </c>
      <c r="T64" s="88">
        <v>13.712669</v>
      </c>
      <c r="U64" s="88">
        <v>21.318045000000001</v>
      </c>
      <c r="V64" s="8"/>
      <c r="W64" s="96">
        <f t="shared" si="7"/>
        <v>13.6</v>
      </c>
      <c r="X64" s="96">
        <f t="shared" si="8"/>
        <v>18.656645000000001</v>
      </c>
      <c r="Y64" s="96">
        <f t="shared" si="9"/>
        <v>11.164839000000001</v>
      </c>
      <c r="Z64" s="96">
        <f t="shared" si="10"/>
        <v>13.6</v>
      </c>
      <c r="AA64" s="96">
        <f t="shared" ref="AA64:AB64" si="245">T273</f>
        <v>18.525879</v>
      </c>
      <c r="AB64" s="96">
        <f t="shared" si="245"/>
        <v>11.021914000000001</v>
      </c>
      <c r="AC64" s="96">
        <f t="shared" si="12"/>
        <v>13.6</v>
      </c>
      <c r="AD64" s="43">
        <f t="shared" ref="AD64:AE64" si="246">T479</f>
        <v>18.788654000000001</v>
      </c>
      <c r="AE64" s="96">
        <f t="shared" si="246"/>
        <v>11.298852</v>
      </c>
    </row>
    <row r="65" spans="2:31" x14ac:dyDescent="0.25">
      <c r="B65" s="88">
        <v>13120000000</v>
      </c>
      <c r="C65" s="88">
        <v>13.764787</v>
      </c>
      <c r="D65" s="88">
        <v>20.244122000000001</v>
      </c>
      <c r="E65" s="88"/>
      <c r="F65" s="88"/>
      <c r="G65" s="88"/>
      <c r="H65" s="8"/>
      <c r="I65" s="6">
        <f t="shared" si="134"/>
        <v>13.76</v>
      </c>
      <c r="J65" s="96">
        <f t="shared" si="1"/>
        <v>23.812211999999999</v>
      </c>
      <c r="K65" s="96">
        <f t="shared" si="2"/>
        <v>17.405621</v>
      </c>
      <c r="L65" s="6">
        <f t="shared" si="3"/>
        <v>13.76</v>
      </c>
      <c r="M65" s="96">
        <f t="shared" ref="M65:N65" si="247">C274</f>
        <v>23.704407</v>
      </c>
      <c r="N65" s="96">
        <f t="shared" si="247"/>
        <v>17.254083999999999</v>
      </c>
      <c r="O65" s="96">
        <f t="shared" si="5"/>
        <v>13.76</v>
      </c>
      <c r="P65" s="96">
        <f t="shared" ref="P65:Q65" si="248">C480</f>
        <v>23.642468999999998</v>
      </c>
      <c r="Q65" s="96">
        <f t="shared" si="248"/>
        <v>17.237617</v>
      </c>
      <c r="S65" s="88">
        <v>13120000000</v>
      </c>
      <c r="T65" s="88">
        <v>12.842888</v>
      </c>
      <c r="U65" s="88">
        <v>20.433876000000001</v>
      </c>
      <c r="V65" s="8"/>
      <c r="W65" s="96">
        <f t="shared" si="7"/>
        <v>13.76</v>
      </c>
      <c r="X65" s="96">
        <f t="shared" si="8"/>
        <v>18.981612999999999</v>
      </c>
      <c r="Y65" s="96">
        <f t="shared" si="9"/>
        <v>11.317449</v>
      </c>
      <c r="Z65" s="96">
        <f t="shared" si="10"/>
        <v>13.76</v>
      </c>
      <c r="AA65" s="96">
        <f t="shared" ref="AA65:AB65" si="249">T274</f>
        <v>18.950102000000001</v>
      </c>
      <c r="AB65" s="96">
        <f t="shared" si="249"/>
        <v>11.281116000000001</v>
      </c>
      <c r="AC65" s="96">
        <f t="shared" si="12"/>
        <v>13.76</v>
      </c>
      <c r="AD65" s="43">
        <f t="shared" ref="AD65:AE65" si="250">T480</f>
        <v>19.014503000000001</v>
      </c>
      <c r="AE65" s="96">
        <f t="shared" si="250"/>
        <v>11.351267</v>
      </c>
    </row>
    <row r="66" spans="2:31" x14ac:dyDescent="0.25">
      <c r="B66" s="88">
        <v>13280000000</v>
      </c>
      <c r="C66" s="88">
        <v>14.350414000000001</v>
      </c>
      <c r="D66" s="88">
        <v>20.955915000000001</v>
      </c>
      <c r="E66" s="88"/>
      <c r="F66" s="88"/>
      <c r="G66" s="88"/>
      <c r="H66" s="8"/>
      <c r="I66" s="6">
        <f t="shared" si="134"/>
        <v>13.92</v>
      </c>
      <c r="J66" s="96">
        <f t="shared" si="1"/>
        <v>23.371061000000001</v>
      </c>
      <c r="K66" s="96">
        <f t="shared" si="2"/>
        <v>16.673922999999998</v>
      </c>
      <c r="L66" s="6">
        <f t="shared" si="3"/>
        <v>13.92</v>
      </c>
      <c r="M66" s="96">
        <f t="shared" ref="M66:N66" si="251">C275</f>
        <v>23.443977</v>
      </c>
      <c r="N66" s="96">
        <f t="shared" si="251"/>
        <v>16.796054999999999</v>
      </c>
      <c r="O66" s="96">
        <f t="shared" si="5"/>
        <v>13.92</v>
      </c>
      <c r="P66" s="96">
        <f t="shared" ref="P66:Q66" si="252">C481</f>
        <v>23.034569000000001</v>
      </c>
      <c r="Q66" s="96">
        <f t="shared" si="252"/>
        <v>16.338094999999999</v>
      </c>
      <c r="S66" s="88">
        <v>13280000000</v>
      </c>
      <c r="T66" s="88">
        <v>12.062588999999999</v>
      </c>
      <c r="U66" s="88">
        <v>19.543671</v>
      </c>
      <c r="V66" s="8"/>
      <c r="W66" s="96">
        <f t="shared" si="7"/>
        <v>13.92</v>
      </c>
      <c r="X66" s="96">
        <f t="shared" si="8"/>
        <v>21.133773999999999</v>
      </c>
      <c r="Y66" s="96">
        <f t="shared" si="9"/>
        <v>13.468149</v>
      </c>
      <c r="Z66" s="96">
        <f t="shared" si="10"/>
        <v>13.92</v>
      </c>
      <c r="AA66" s="96">
        <f t="shared" ref="AA66:AB66" si="253">T275</f>
        <v>21.513376000000001</v>
      </c>
      <c r="AB66" s="96">
        <f t="shared" si="253"/>
        <v>13.83005</v>
      </c>
      <c r="AC66" s="96">
        <f t="shared" si="12"/>
        <v>13.92</v>
      </c>
      <c r="AD66" s="43">
        <f t="shared" ref="AD66:AE66" si="254">T481</f>
        <v>21.055295999999998</v>
      </c>
      <c r="AE66" s="96">
        <f t="shared" si="254"/>
        <v>13.390098999999999</v>
      </c>
    </row>
    <row r="67" spans="2:31" x14ac:dyDescent="0.25">
      <c r="B67" s="88">
        <v>13440000000</v>
      </c>
      <c r="C67" s="88">
        <v>15.9468</v>
      </c>
      <c r="D67" s="88">
        <v>22.57696</v>
      </c>
      <c r="E67" s="88"/>
      <c r="F67" s="88"/>
      <c r="G67" s="88"/>
      <c r="H67" s="8"/>
      <c r="I67" s="6">
        <f t="shared" si="134"/>
        <v>14.08</v>
      </c>
      <c r="J67" s="96">
        <f t="shared" si="1"/>
        <v>24.523705</v>
      </c>
      <c r="K67" s="96">
        <f t="shared" si="2"/>
        <v>17.883175000000001</v>
      </c>
      <c r="L67" s="6">
        <f t="shared" si="3"/>
        <v>14.08</v>
      </c>
      <c r="M67" s="96">
        <f t="shared" ref="M67:N67" si="255">C276</f>
        <v>23.635871999999999</v>
      </c>
      <c r="N67" s="96">
        <f t="shared" si="255"/>
        <v>16.864328</v>
      </c>
      <c r="O67" s="96">
        <f t="shared" si="5"/>
        <v>14.08</v>
      </c>
      <c r="P67" s="96">
        <f t="shared" ref="P67:Q67" si="256">C482</f>
        <v>24.081747</v>
      </c>
      <c r="Q67" s="96">
        <f t="shared" si="256"/>
        <v>17.457356999999998</v>
      </c>
      <c r="S67" s="88">
        <v>13440000000</v>
      </c>
      <c r="T67" s="88">
        <v>11.164839000000001</v>
      </c>
      <c r="U67" s="88">
        <v>18.656645000000001</v>
      </c>
      <c r="V67" s="8"/>
      <c r="W67" s="96">
        <f t="shared" si="7"/>
        <v>14.08</v>
      </c>
      <c r="X67" s="96">
        <f t="shared" si="8"/>
        <v>21.789299</v>
      </c>
      <c r="Y67" s="96">
        <f t="shared" si="9"/>
        <v>14.105988999999999</v>
      </c>
      <c r="Z67" s="96">
        <f t="shared" si="10"/>
        <v>14.08</v>
      </c>
      <c r="AA67" s="96">
        <f t="shared" ref="AA67:AB67" si="257">T276</f>
        <v>23.491033999999999</v>
      </c>
      <c r="AB67" s="96">
        <f t="shared" si="257"/>
        <v>15.717119</v>
      </c>
      <c r="AC67" s="96">
        <f t="shared" si="12"/>
        <v>14.08</v>
      </c>
      <c r="AD67" s="43">
        <f t="shared" ref="AD67:AE67" si="258">T482</f>
        <v>21.704889000000001</v>
      </c>
      <c r="AE67" s="96">
        <f t="shared" si="258"/>
        <v>14.023206</v>
      </c>
    </row>
    <row r="68" spans="2:31" x14ac:dyDescent="0.25">
      <c r="B68" s="88">
        <v>13600000000</v>
      </c>
      <c r="C68" s="88">
        <v>17.405621</v>
      </c>
      <c r="D68" s="88">
        <v>23.812211999999999</v>
      </c>
      <c r="E68" s="88"/>
      <c r="F68" s="88"/>
      <c r="G68" s="88"/>
      <c r="H68" s="8"/>
      <c r="I68" s="6">
        <f t="shared" si="134"/>
        <v>14.24</v>
      </c>
      <c r="J68" s="96">
        <f t="shared" si="1"/>
        <v>24.503695</v>
      </c>
      <c r="K68" s="96">
        <f t="shared" si="2"/>
        <v>17.784099999999999</v>
      </c>
      <c r="L68" s="6">
        <f t="shared" si="3"/>
        <v>14.24</v>
      </c>
      <c r="M68" s="96">
        <f t="shared" ref="M68:N68" si="259">C277</f>
        <v>25.062428000000001</v>
      </c>
      <c r="N68" s="96">
        <f t="shared" si="259"/>
        <v>18.229118</v>
      </c>
      <c r="O68" s="96">
        <f t="shared" si="5"/>
        <v>14.24</v>
      </c>
      <c r="P68" s="96">
        <f t="shared" ref="P68:Q68" si="260">C483</f>
        <v>24.605962999999999</v>
      </c>
      <c r="Q68" s="96">
        <f t="shared" si="260"/>
        <v>17.888919999999999</v>
      </c>
      <c r="S68" s="88">
        <v>13600000000</v>
      </c>
      <c r="T68" s="88">
        <v>11.317449</v>
      </c>
      <c r="U68" s="88">
        <v>18.981612999999999</v>
      </c>
      <c r="V68" s="8"/>
      <c r="W68" s="96">
        <f t="shared" si="7"/>
        <v>14.24</v>
      </c>
      <c r="X68" s="96">
        <f t="shared" si="8"/>
        <v>25.111509000000002</v>
      </c>
      <c r="Y68" s="96">
        <f t="shared" si="9"/>
        <v>17.174816</v>
      </c>
      <c r="Z68" s="96">
        <f t="shared" si="10"/>
        <v>14.24</v>
      </c>
      <c r="AA68" s="96">
        <f t="shared" ref="AA68:AB68" si="261">T277</f>
        <v>27.401785</v>
      </c>
      <c r="AB68" s="96">
        <f t="shared" si="261"/>
        <v>19.376031999999999</v>
      </c>
      <c r="AC68" s="96">
        <f t="shared" si="12"/>
        <v>14.24</v>
      </c>
      <c r="AD68" s="43">
        <f t="shared" ref="AD68:AE68" si="262">T483</f>
        <v>25.215167999999998</v>
      </c>
      <c r="AE68" s="96">
        <f t="shared" si="262"/>
        <v>17.278645999999998</v>
      </c>
    </row>
    <row r="69" spans="2:31" x14ac:dyDescent="0.25">
      <c r="B69" s="88">
        <v>13760000000</v>
      </c>
      <c r="C69" s="88">
        <v>16.673922999999998</v>
      </c>
      <c r="D69" s="88">
        <v>23.371061000000001</v>
      </c>
      <c r="E69" s="88"/>
      <c r="F69" s="88"/>
      <c r="G69" s="88"/>
      <c r="H69" s="8"/>
      <c r="I69" s="6">
        <f t="shared" ref="I69:I100" si="263">B73/1000000000</f>
        <v>14.4</v>
      </c>
      <c r="J69" s="96">
        <f t="shared" si="1"/>
        <v>25.732424000000002</v>
      </c>
      <c r="K69" s="96">
        <f t="shared" si="2"/>
        <v>18.983087999999999</v>
      </c>
      <c r="L69" s="6">
        <f t="shared" si="3"/>
        <v>14.4</v>
      </c>
      <c r="M69" s="96">
        <f t="shared" ref="M69:N69" si="264">C278</f>
        <v>25.051501999999999</v>
      </c>
      <c r="N69" s="96">
        <f t="shared" si="264"/>
        <v>18.112960999999999</v>
      </c>
      <c r="O69" s="96">
        <f t="shared" si="5"/>
        <v>14.4</v>
      </c>
      <c r="P69" s="96">
        <f t="shared" ref="P69:Q69" si="265">C484</f>
        <v>25.500723000000001</v>
      </c>
      <c r="Q69" s="96">
        <f t="shared" si="265"/>
        <v>18.751933999999999</v>
      </c>
      <c r="S69" s="88">
        <v>13760000000</v>
      </c>
      <c r="T69" s="88">
        <v>13.468149</v>
      </c>
      <c r="U69" s="88">
        <v>21.133773999999999</v>
      </c>
      <c r="V69" s="8"/>
      <c r="W69" s="96">
        <f t="shared" si="7"/>
        <v>14.4</v>
      </c>
      <c r="X69" s="96">
        <f t="shared" si="8"/>
        <v>24.810601999999999</v>
      </c>
      <c r="Y69" s="96">
        <f t="shared" si="9"/>
        <v>16.771585000000002</v>
      </c>
      <c r="Z69" s="96">
        <f t="shared" si="10"/>
        <v>14.4</v>
      </c>
      <c r="AA69" s="96">
        <f t="shared" ref="AA69:AB69" si="266">T278</f>
        <v>29.246310999999999</v>
      </c>
      <c r="AB69" s="96">
        <f t="shared" si="266"/>
        <v>21.000875000000001</v>
      </c>
      <c r="AC69" s="96">
        <f t="shared" si="12"/>
        <v>14.4</v>
      </c>
      <c r="AD69" s="43">
        <f t="shared" ref="AD69:AE69" si="267">T484</f>
        <v>25.297934999999999</v>
      </c>
      <c r="AE69" s="96">
        <f t="shared" si="267"/>
        <v>17.251201999999999</v>
      </c>
    </row>
    <row r="70" spans="2:31" x14ac:dyDescent="0.25">
      <c r="B70" s="88">
        <v>13920000000</v>
      </c>
      <c r="C70" s="88">
        <v>17.883175000000001</v>
      </c>
      <c r="D70" s="88">
        <v>24.523705</v>
      </c>
      <c r="E70" s="88"/>
      <c r="F70" s="88"/>
      <c r="G70" s="88"/>
      <c r="H70" s="8"/>
      <c r="I70" s="6">
        <f t="shared" si="263"/>
        <v>14.56</v>
      </c>
      <c r="J70" s="96">
        <f t="shared" ref="J70:J103" si="268">D73</f>
        <v>24.529882000000001</v>
      </c>
      <c r="K70" s="96">
        <f t="shared" ref="K70:K133" si="269">C73</f>
        <v>17.795513</v>
      </c>
      <c r="L70" s="6">
        <f t="shared" ref="L70:L103" si="270">B74/1000000000</f>
        <v>14.56</v>
      </c>
      <c r="M70" s="96">
        <f t="shared" ref="M70:N70" si="271">C279</f>
        <v>23.054361</v>
      </c>
      <c r="N70" s="96">
        <f t="shared" si="271"/>
        <v>16.070381000000001</v>
      </c>
      <c r="O70" s="96">
        <f t="shared" ref="O70:O133" si="272">B74/1000000000</f>
        <v>14.56</v>
      </c>
      <c r="P70" s="96">
        <f t="shared" ref="P70:Q70" si="273">C485</f>
        <v>24.860098000000001</v>
      </c>
      <c r="Q70" s="96">
        <f t="shared" si="273"/>
        <v>18.125875000000001</v>
      </c>
      <c r="S70" s="88">
        <v>13920000000</v>
      </c>
      <c r="T70" s="88">
        <v>14.105988999999999</v>
      </c>
      <c r="U70" s="88">
        <v>21.789299</v>
      </c>
      <c r="V70" s="8"/>
      <c r="W70" s="96">
        <f t="shared" ref="W70:W133" si="274">S74/1000000000</f>
        <v>14.56</v>
      </c>
      <c r="X70" s="96">
        <f t="shared" ref="X70:X133" si="275">U73</f>
        <v>27.680817000000001</v>
      </c>
      <c r="Y70" s="96">
        <f t="shared" ref="Y70:Y133" si="276">T73</f>
        <v>19.362879</v>
      </c>
      <c r="Z70" s="96">
        <f t="shared" ref="Z70:Z133" si="277">S74/1000000000</f>
        <v>14.56</v>
      </c>
      <c r="AA70" s="96">
        <f t="shared" ref="AA70:AB70" si="278">T279</f>
        <v>31.713619000000001</v>
      </c>
      <c r="AB70" s="96">
        <f t="shared" si="278"/>
        <v>23.226227000000002</v>
      </c>
      <c r="AC70" s="96">
        <f t="shared" ref="AC70:AC133" si="279">S74/1000000000</f>
        <v>14.56</v>
      </c>
      <c r="AD70" s="43">
        <f t="shared" ref="AD70:AE70" si="280">T485</f>
        <v>27.263518999999999</v>
      </c>
      <c r="AE70" s="96">
        <f t="shared" si="280"/>
        <v>18.944157000000001</v>
      </c>
    </row>
    <row r="71" spans="2:31" x14ac:dyDescent="0.25">
      <c r="B71" s="88">
        <v>14080000000</v>
      </c>
      <c r="C71" s="88">
        <v>17.784099999999999</v>
      </c>
      <c r="D71" s="88">
        <v>24.503695</v>
      </c>
      <c r="E71" s="88"/>
      <c r="F71" s="88"/>
      <c r="G71" s="88"/>
      <c r="H71" s="8"/>
      <c r="I71" s="6">
        <f t="shared" si="263"/>
        <v>14.72</v>
      </c>
      <c r="J71" s="96">
        <f t="shared" si="268"/>
        <v>23.833838</v>
      </c>
      <c r="K71" s="96">
        <f t="shared" si="269"/>
        <v>16.902504</v>
      </c>
      <c r="L71" s="6">
        <f t="shared" si="270"/>
        <v>14.72</v>
      </c>
      <c r="M71" s="96">
        <f t="shared" ref="M71:N71" si="281">C280</f>
        <v>20.963902999999998</v>
      </c>
      <c r="N71" s="96">
        <f t="shared" si="281"/>
        <v>13.728923</v>
      </c>
      <c r="O71" s="96">
        <f t="shared" si="272"/>
        <v>14.72</v>
      </c>
      <c r="P71" s="96">
        <f t="shared" ref="P71:Q71" si="282">C486</f>
        <v>23.358522000000001</v>
      </c>
      <c r="Q71" s="96">
        <f t="shared" si="282"/>
        <v>16.402066999999999</v>
      </c>
      <c r="S71" s="88">
        <v>14080000000</v>
      </c>
      <c r="T71" s="88">
        <v>17.174816</v>
      </c>
      <c r="U71" s="88">
        <v>25.111509000000002</v>
      </c>
      <c r="V71" s="8"/>
      <c r="W71" s="96">
        <f t="shared" si="274"/>
        <v>14.72</v>
      </c>
      <c r="X71" s="96">
        <f t="shared" si="275"/>
        <v>24.601635000000002</v>
      </c>
      <c r="Y71" s="96">
        <f t="shared" si="276"/>
        <v>16.298297999999999</v>
      </c>
      <c r="Z71" s="96">
        <f t="shared" si="277"/>
        <v>14.72</v>
      </c>
      <c r="AA71" s="96">
        <f t="shared" ref="AA71:AB71" si="283">T280</f>
        <v>26.384844000000001</v>
      </c>
      <c r="AB71" s="96">
        <f t="shared" si="283"/>
        <v>17.825983000000001</v>
      </c>
      <c r="AC71" s="96">
        <f t="shared" si="279"/>
        <v>14.72</v>
      </c>
      <c r="AD71" s="43">
        <f t="shared" ref="AD71:AE71" si="284">T486</f>
        <v>24.752075000000001</v>
      </c>
      <c r="AE71" s="96">
        <f t="shared" si="284"/>
        <v>16.410578000000001</v>
      </c>
    </row>
    <row r="72" spans="2:31" x14ac:dyDescent="0.25">
      <c r="B72" s="88">
        <v>14240000000</v>
      </c>
      <c r="C72" s="88">
        <v>18.983087999999999</v>
      </c>
      <c r="D72" s="88">
        <v>25.732424000000002</v>
      </c>
      <c r="E72" s="88"/>
      <c r="F72" s="88"/>
      <c r="G72" s="88"/>
      <c r="H72" s="8"/>
      <c r="I72" s="6">
        <f t="shared" si="263"/>
        <v>14.88</v>
      </c>
      <c r="J72" s="96">
        <f t="shared" si="268"/>
        <v>21.825707999999999</v>
      </c>
      <c r="K72" s="96">
        <f t="shared" si="269"/>
        <v>14.793049</v>
      </c>
      <c r="L72" s="6">
        <f t="shared" si="270"/>
        <v>14.88</v>
      </c>
      <c r="M72" s="96">
        <f t="shared" ref="M72:N72" si="285">C281</f>
        <v>20.498835</v>
      </c>
      <c r="N72" s="96">
        <f t="shared" si="285"/>
        <v>13.123595999999999</v>
      </c>
      <c r="O72" s="96">
        <f t="shared" si="272"/>
        <v>14.88</v>
      </c>
      <c r="P72" s="96">
        <f t="shared" ref="P72:Q72" si="286">C487</f>
        <v>21.465136999999999</v>
      </c>
      <c r="Q72" s="96">
        <f t="shared" si="286"/>
        <v>14.412825</v>
      </c>
      <c r="S72" s="88">
        <v>14240000000</v>
      </c>
      <c r="T72" s="88">
        <v>16.771585000000002</v>
      </c>
      <c r="U72" s="88">
        <v>24.810601999999999</v>
      </c>
      <c r="V72" s="8"/>
      <c r="W72" s="96">
        <f t="shared" si="274"/>
        <v>14.88</v>
      </c>
      <c r="X72" s="96">
        <f t="shared" si="275"/>
        <v>24.665085000000001</v>
      </c>
      <c r="Y72" s="96">
        <f t="shared" si="276"/>
        <v>16.171274</v>
      </c>
      <c r="Z72" s="96">
        <f t="shared" si="277"/>
        <v>14.88</v>
      </c>
      <c r="AA72" s="96">
        <f t="shared" ref="AA72:AB72" si="287">T281</f>
        <v>24.335436000000001</v>
      </c>
      <c r="AB72" s="96">
        <f t="shared" si="287"/>
        <v>15.67604</v>
      </c>
      <c r="AC72" s="96">
        <f t="shared" si="279"/>
        <v>14.88</v>
      </c>
      <c r="AD72" s="43">
        <f t="shared" ref="AD72:AE72" si="288">T487</f>
        <v>24.793081000000001</v>
      </c>
      <c r="AE72" s="96">
        <f t="shared" si="288"/>
        <v>16.301884000000001</v>
      </c>
    </row>
    <row r="73" spans="2:31" x14ac:dyDescent="0.25">
      <c r="B73" s="88">
        <v>14400000000</v>
      </c>
      <c r="C73" s="88">
        <v>17.795513</v>
      </c>
      <c r="D73" s="88">
        <v>24.529882000000001</v>
      </c>
      <c r="E73" s="88"/>
      <c r="F73" s="88"/>
      <c r="G73" s="88"/>
      <c r="H73" s="8"/>
      <c r="I73" s="6">
        <f t="shared" si="263"/>
        <v>15.04</v>
      </c>
      <c r="J73" s="96">
        <f t="shared" si="268"/>
        <v>19.730362</v>
      </c>
      <c r="K73" s="96">
        <f t="shared" si="269"/>
        <v>12.962598</v>
      </c>
      <c r="L73" s="6">
        <f t="shared" si="270"/>
        <v>15.04</v>
      </c>
      <c r="M73" s="96">
        <f t="shared" ref="M73:N73" si="289">C282</f>
        <v>19.423449000000002</v>
      </c>
      <c r="N73" s="96">
        <f t="shared" si="289"/>
        <v>12.410852999999999</v>
      </c>
      <c r="O73" s="96">
        <f t="shared" si="272"/>
        <v>15.04</v>
      </c>
      <c r="P73" s="96">
        <f t="shared" ref="P73:Q73" si="290">C488</f>
        <v>19.720402</v>
      </c>
      <c r="Q73" s="96">
        <f t="shared" si="290"/>
        <v>12.956690999999999</v>
      </c>
      <c r="S73" s="88">
        <v>14400000000</v>
      </c>
      <c r="T73" s="88">
        <v>19.362879</v>
      </c>
      <c r="U73" s="88">
        <v>27.680817000000001</v>
      </c>
      <c r="V73" s="8"/>
      <c r="W73" s="96">
        <f t="shared" si="274"/>
        <v>15.04</v>
      </c>
      <c r="X73" s="96">
        <f t="shared" si="275"/>
        <v>24.306173000000001</v>
      </c>
      <c r="Y73" s="96">
        <f t="shared" si="276"/>
        <v>15.541535</v>
      </c>
      <c r="Z73" s="96">
        <f t="shared" si="277"/>
        <v>15.04</v>
      </c>
      <c r="AA73" s="96">
        <f t="shared" ref="AA73:AB73" si="291">T282</f>
        <v>24.446982999999999</v>
      </c>
      <c r="AB73" s="96">
        <f t="shared" si="291"/>
        <v>15.417994</v>
      </c>
      <c r="AC73" s="96">
        <f t="shared" si="279"/>
        <v>15.04</v>
      </c>
      <c r="AD73" s="43">
        <f t="shared" ref="AD73:AE73" si="292">T488</f>
        <v>24.280514</v>
      </c>
      <c r="AE73" s="96">
        <f t="shared" si="292"/>
        <v>15.510083</v>
      </c>
    </row>
    <row r="74" spans="2:31" x14ac:dyDescent="0.25">
      <c r="B74" s="88">
        <v>14560000000</v>
      </c>
      <c r="C74" s="88">
        <v>16.902504</v>
      </c>
      <c r="D74" s="88">
        <v>23.833838</v>
      </c>
      <c r="E74" s="88"/>
      <c r="F74" s="88"/>
      <c r="G74" s="88"/>
      <c r="H74" s="8"/>
      <c r="I74" s="6">
        <f t="shared" si="263"/>
        <v>15.2</v>
      </c>
      <c r="J74" s="96">
        <f t="shared" si="268"/>
        <v>18.970479999999998</v>
      </c>
      <c r="K74" s="96">
        <f t="shared" si="269"/>
        <v>11.775504</v>
      </c>
      <c r="L74" s="6">
        <f t="shared" si="270"/>
        <v>15.2</v>
      </c>
      <c r="M74" s="96">
        <f t="shared" ref="M74:N74" si="293">C283</f>
        <v>19.123868999999999</v>
      </c>
      <c r="N74" s="96">
        <f t="shared" si="293"/>
        <v>11.767687</v>
      </c>
      <c r="O74" s="96">
        <f t="shared" si="272"/>
        <v>15.2</v>
      </c>
      <c r="P74" s="96">
        <f t="shared" ref="P74:Q74" si="294">C489</f>
        <v>19.039923000000002</v>
      </c>
      <c r="Q74" s="96">
        <f t="shared" si="294"/>
        <v>11.842480999999999</v>
      </c>
      <c r="S74" s="88">
        <v>14560000000</v>
      </c>
      <c r="T74" s="88">
        <v>16.298297999999999</v>
      </c>
      <c r="U74" s="88">
        <v>24.601635000000002</v>
      </c>
      <c r="V74" s="8"/>
      <c r="W74" s="96">
        <f t="shared" si="274"/>
        <v>15.2</v>
      </c>
      <c r="X74" s="96">
        <f t="shared" si="275"/>
        <v>23.999298</v>
      </c>
      <c r="Y74" s="96">
        <f t="shared" si="276"/>
        <v>15.131221</v>
      </c>
      <c r="Z74" s="96">
        <f t="shared" si="277"/>
        <v>15.2</v>
      </c>
      <c r="AA74" s="96">
        <f t="shared" ref="AA74:AB74" si="295">T283</f>
        <v>24.037769000000001</v>
      </c>
      <c r="AB74" s="96">
        <f t="shared" si="295"/>
        <v>15.124176</v>
      </c>
      <c r="AC74" s="96">
        <f t="shared" si="279"/>
        <v>15.2</v>
      </c>
      <c r="AD74" s="43">
        <f t="shared" ref="AD74:AE74" si="296">T489</f>
        <v>23.812076999999999</v>
      </c>
      <c r="AE74" s="96">
        <f t="shared" si="296"/>
        <v>14.946191000000001</v>
      </c>
    </row>
    <row r="75" spans="2:31" x14ac:dyDescent="0.25">
      <c r="B75" s="88">
        <v>14720000000</v>
      </c>
      <c r="C75" s="88">
        <v>14.793049</v>
      </c>
      <c r="D75" s="88">
        <v>21.825707999999999</v>
      </c>
      <c r="E75" s="88"/>
      <c r="F75" s="88"/>
      <c r="G75" s="88"/>
      <c r="H75" s="8"/>
      <c r="I75" s="6">
        <f t="shared" si="263"/>
        <v>15.36</v>
      </c>
      <c r="J75" s="96">
        <f t="shared" si="268"/>
        <v>18.962053000000001</v>
      </c>
      <c r="K75" s="96">
        <f t="shared" si="269"/>
        <v>11.860044</v>
      </c>
      <c r="L75" s="6">
        <f t="shared" si="270"/>
        <v>15.36</v>
      </c>
      <c r="M75" s="96">
        <f t="shared" ref="M75:N75" si="297">C284</f>
        <v>18.939343999999998</v>
      </c>
      <c r="N75" s="96">
        <f t="shared" si="297"/>
        <v>11.540011</v>
      </c>
      <c r="O75" s="96">
        <f t="shared" si="272"/>
        <v>15.36</v>
      </c>
      <c r="P75" s="96">
        <f t="shared" ref="P75:Q75" si="298">C490</f>
        <v>19.263472</v>
      </c>
      <c r="Q75" s="96">
        <f t="shared" si="298"/>
        <v>12.194947000000001</v>
      </c>
      <c r="S75" s="88">
        <v>14720000000</v>
      </c>
      <c r="T75" s="88">
        <v>16.171274</v>
      </c>
      <c r="U75" s="88">
        <v>24.665085000000001</v>
      </c>
      <c r="V75" s="8"/>
      <c r="W75" s="96">
        <f t="shared" si="274"/>
        <v>15.36</v>
      </c>
      <c r="X75" s="96">
        <f t="shared" si="275"/>
        <v>24.428736000000001</v>
      </c>
      <c r="Y75" s="96">
        <f t="shared" si="276"/>
        <v>15.619002</v>
      </c>
      <c r="Z75" s="96">
        <f t="shared" si="277"/>
        <v>15.36</v>
      </c>
      <c r="AA75" s="96">
        <f t="shared" ref="AA75:AB75" si="299">T284</f>
        <v>25.11767</v>
      </c>
      <c r="AB75" s="96">
        <f t="shared" si="299"/>
        <v>16.158688000000001</v>
      </c>
      <c r="AC75" s="96">
        <f t="shared" si="279"/>
        <v>15.36</v>
      </c>
      <c r="AD75" s="43">
        <f t="shared" ref="AD75:AE75" si="300">T490</f>
        <v>24.181304999999998</v>
      </c>
      <c r="AE75" s="96">
        <f t="shared" si="300"/>
        <v>15.370571999999999</v>
      </c>
    </row>
    <row r="76" spans="2:31" x14ac:dyDescent="0.25">
      <c r="B76" s="88">
        <v>14880000000</v>
      </c>
      <c r="C76" s="88">
        <v>12.962598</v>
      </c>
      <c r="D76" s="88">
        <v>19.730362</v>
      </c>
      <c r="E76" s="88"/>
      <c r="F76" s="88"/>
      <c r="G76" s="88"/>
      <c r="H76" s="8"/>
      <c r="I76" s="6">
        <f t="shared" si="263"/>
        <v>15.52</v>
      </c>
      <c r="J76" s="96">
        <f t="shared" si="268"/>
        <v>18.733453999999998</v>
      </c>
      <c r="K76" s="96">
        <f t="shared" si="269"/>
        <v>11.015293</v>
      </c>
      <c r="L76" s="6">
        <f t="shared" si="270"/>
        <v>15.52</v>
      </c>
      <c r="M76" s="96">
        <f t="shared" ref="M76:N76" si="301">C285</f>
        <v>18.609848</v>
      </c>
      <c r="N76" s="96">
        <f t="shared" si="301"/>
        <v>10.901382</v>
      </c>
      <c r="O76" s="96">
        <f t="shared" si="272"/>
        <v>15.52</v>
      </c>
      <c r="P76" s="96">
        <f t="shared" ref="P76:Q76" si="302">C491</f>
        <v>18.583288</v>
      </c>
      <c r="Q76" s="96">
        <f t="shared" si="302"/>
        <v>10.864841</v>
      </c>
      <c r="S76" s="88">
        <v>14880000000</v>
      </c>
      <c r="T76" s="88">
        <v>15.541535</v>
      </c>
      <c r="U76" s="88">
        <v>24.306173000000001</v>
      </c>
      <c r="V76" s="8"/>
      <c r="W76" s="96">
        <f t="shared" si="274"/>
        <v>15.52</v>
      </c>
      <c r="X76" s="96">
        <f t="shared" si="275"/>
        <v>27.633154000000001</v>
      </c>
      <c r="Y76" s="96">
        <f t="shared" si="276"/>
        <v>18.622900000000001</v>
      </c>
      <c r="Z76" s="96">
        <f t="shared" si="277"/>
        <v>15.52</v>
      </c>
      <c r="AA76" s="96">
        <f t="shared" ref="AA76:AB76" si="303">T285</f>
        <v>28.258597999999999</v>
      </c>
      <c r="AB76" s="96">
        <f t="shared" si="303"/>
        <v>19.274708</v>
      </c>
      <c r="AC76" s="96">
        <f t="shared" si="279"/>
        <v>15.52</v>
      </c>
      <c r="AD76" s="43">
        <f t="shared" ref="AD76:AE76" si="304">T491</f>
        <v>28.805031</v>
      </c>
      <c r="AE76" s="96">
        <f t="shared" si="304"/>
        <v>19.796232</v>
      </c>
    </row>
    <row r="77" spans="2:31" x14ac:dyDescent="0.25">
      <c r="B77" s="88">
        <v>15040000000</v>
      </c>
      <c r="C77" s="88">
        <v>11.775504</v>
      </c>
      <c r="D77" s="88">
        <v>18.970479999999998</v>
      </c>
      <c r="E77" s="88"/>
      <c r="F77" s="88"/>
      <c r="G77" s="88"/>
      <c r="H77" s="8"/>
      <c r="I77" s="6">
        <f t="shared" si="263"/>
        <v>15.68</v>
      </c>
      <c r="J77" s="96">
        <f t="shared" si="268"/>
        <v>17.930251999999999</v>
      </c>
      <c r="K77" s="96">
        <f t="shared" si="269"/>
        <v>10.945116000000001</v>
      </c>
      <c r="L77" s="6">
        <f t="shared" si="270"/>
        <v>15.68</v>
      </c>
      <c r="M77" s="96">
        <f t="shared" ref="M77:N77" si="305">C286</f>
        <v>18.265236000000002</v>
      </c>
      <c r="N77" s="96">
        <f t="shared" si="305"/>
        <v>11.056182</v>
      </c>
      <c r="O77" s="96">
        <f t="shared" si="272"/>
        <v>15.68</v>
      </c>
      <c r="P77" s="96">
        <f t="shared" ref="P77:Q77" si="306">C492</f>
        <v>18.023803999999998</v>
      </c>
      <c r="Q77" s="96">
        <f t="shared" si="306"/>
        <v>11.040298</v>
      </c>
      <c r="S77" s="88">
        <v>15040000000</v>
      </c>
      <c r="T77" s="88">
        <v>15.131221</v>
      </c>
      <c r="U77" s="88">
        <v>23.999298</v>
      </c>
      <c r="V77" s="8"/>
      <c r="W77" s="96">
        <f t="shared" si="274"/>
        <v>15.68</v>
      </c>
      <c r="X77" s="96">
        <f t="shared" si="275"/>
        <v>24.382490000000001</v>
      </c>
      <c r="Y77" s="96">
        <f t="shared" si="276"/>
        <v>15.366160000000001</v>
      </c>
      <c r="Z77" s="96">
        <f t="shared" si="277"/>
        <v>15.68</v>
      </c>
      <c r="AA77" s="96">
        <f t="shared" ref="AA77:AB77" si="307">T286</f>
        <v>24.123256999999999</v>
      </c>
      <c r="AB77" s="96">
        <f t="shared" si="307"/>
        <v>14.988896</v>
      </c>
      <c r="AC77" s="96">
        <f t="shared" si="279"/>
        <v>15.68</v>
      </c>
      <c r="AD77" s="43">
        <f t="shared" ref="AD77:AE77" si="308">T492</f>
        <v>24.094961000000001</v>
      </c>
      <c r="AE77" s="96">
        <f t="shared" si="308"/>
        <v>15.078307000000001</v>
      </c>
    </row>
    <row r="78" spans="2:31" x14ac:dyDescent="0.25">
      <c r="B78" s="88">
        <v>15200000000</v>
      </c>
      <c r="C78" s="88">
        <v>11.860044</v>
      </c>
      <c r="D78" s="88">
        <v>18.962053000000001</v>
      </c>
      <c r="E78" s="88"/>
      <c r="F78" s="88"/>
      <c r="G78" s="88"/>
      <c r="H78" s="8"/>
      <c r="I78" s="6">
        <f t="shared" si="263"/>
        <v>15.84</v>
      </c>
      <c r="J78" s="96">
        <f t="shared" si="268"/>
        <v>18.653729999999999</v>
      </c>
      <c r="K78" s="96">
        <f t="shared" si="269"/>
        <v>11.276292</v>
      </c>
      <c r="L78" s="6">
        <f t="shared" si="270"/>
        <v>15.84</v>
      </c>
      <c r="M78" s="96">
        <f t="shared" ref="M78:N78" si="309">C287</f>
        <v>18.535328</v>
      </c>
      <c r="N78" s="96">
        <f t="shared" si="309"/>
        <v>11.228197</v>
      </c>
      <c r="O78" s="96">
        <f t="shared" si="272"/>
        <v>15.84</v>
      </c>
      <c r="P78" s="96">
        <f t="shared" ref="P78:Q78" si="310">C493</f>
        <v>18.532914999999999</v>
      </c>
      <c r="Q78" s="96">
        <f t="shared" si="310"/>
        <v>11.154844000000001</v>
      </c>
      <c r="S78" s="88">
        <v>15200000000</v>
      </c>
      <c r="T78" s="88">
        <v>15.619002</v>
      </c>
      <c r="U78" s="88">
        <v>24.428736000000001</v>
      </c>
      <c r="V78" s="8"/>
      <c r="W78" s="96">
        <f t="shared" si="274"/>
        <v>15.84</v>
      </c>
      <c r="X78" s="96">
        <f t="shared" si="275"/>
        <v>23.095075999999999</v>
      </c>
      <c r="Y78" s="96">
        <f t="shared" si="276"/>
        <v>13.990266</v>
      </c>
      <c r="Z78" s="96">
        <f t="shared" si="277"/>
        <v>15.84</v>
      </c>
      <c r="AA78" s="96">
        <f t="shared" ref="AA78:AB78" si="311">T287</f>
        <v>23.060441999999998</v>
      </c>
      <c r="AB78" s="96">
        <f t="shared" si="311"/>
        <v>13.962413</v>
      </c>
      <c r="AC78" s="96">
        <f t="shared" si="279"/>
        <v>15.84</v>
      </c>
      <c r="AD78" s="43">
        <f t="shared" ref="AD78:AE78" si="312">T493</f>
        <v>23.181805000000001</v>
      </c>
      <c r="AE78" s="96">
        <f t="shared" si="312"/>
        <v>14.078116</v>
      </c>
    </row>
    <row r="79" spans="2:31" x14ac:dyDescent="0.25">
      <c r="B79" s="88">
        <v>15360000000</v>
      </c>
      <c r="C79" s="88">
        <v>11.015293</v>
      </c>
      <c r="D79" s="88">
        <v>18.733453999999998</v>
      </c>
      <c r="E79" s="88"/>
      <c r="F79" s="88"/>
      <c r="G79" s="88"/>
      <c r="H79" s="8"/>
      <c r="I79" s="6">
        <f t="shared" si="263"/>
        <v>16</v>
      </c>
      <c r="J79" s="96">
        <f t="shared" si="268"/>
        <v>18.602076</v>
      </c>
      <c r="K79" s="96">
        <f t="shared" si="269"/>
        <v>11.096601</v>
      </c>
      <c r="L79" s="6">
        <f t="shared" si="270"/>
        <v>16</v>
      </c>
      <c r="M79" s="96">
        <f t="shared" ref="M79:N79" si="313">C288</f>
        <v>18.844619999999999</v>
      </c>
      <c r="N79" s="96">
        <f t="shared" si="313"/>
        <v>11.400233999999999</v>
      </c>
      <c r="O79" s="96">
        <f t="shared" si="272"/>
        <v>16</v>
      </c>
      <c r="P79" s="96">
        <f t="shared" ref="P79:Q79" si="314">C494</f>
        <v>18.718769000000002</v>
      </c>
      <c r="Q79" s="96">
        <f t="shared" si="314"/>
        <v>11.212438000000001</v>
      </c>
      <c r="S79" s="88">
        <v>15360000000</v>
      </c>
      <c r="T79" s="88">
        <v>18.622900000000001</v>
      </c>
      <c r="U79" s="88">
        <v>27.633154000000001</v>
      </c>
      <c r="V79" s="8"/>
      <c r="W79" s="96">
        <f t="shared" si="274"/>
        <v>16</v>
      </c>
      <c r="X79" s="96">
        <f t="shared" si="275"/>
        <v>22.36871</v>
      </c>
      <c r="Y79" s="96">
        <f t="shared" si="276"/>
        <v>13.523724</v>
      </c>
      <c r="Z79" s="96">
        <f t="shared" si="277"/>
        <v>16</v>
      </c>
      <c r="AA79" s="96">
        <f t="shared" ref="AA79:AB79" si="315">T288</f>
        <v>22.804158999999999</v>
      </c>
      <c r="AB79" s="96">
        <f t="shared" si="315"/>
        <v>13.855776000000001</v>
      </c>
      <c r="AC79" s="96">
        <f t="shared" si="279"/>
        <v>16</v>
      </c>
      <c r="AD79" s="43">
        <f t="shared" ref="AD79:AE79" si="316">T494</f>
        <v>22.144113999999998</v>
      </c>
      <c r="AE79" s="96">
        <f t="shared" si="316"/>
        <v>13.300655000000001</v>
      </c>
    </row>
    <row r="80" spans="2:31" x14ac:dyDescent="0.25">
      <c r="B80" s="88">
        <v>15520000000</v>
      </c>
      <c r="C80" s="88">
        <v>10.945116000000001</v>
      </c>
      <c r="D80" s="88">
        <v>17.930251999999999</v>
      </c>
      <c r="E80" s="88"/>
      <c r="F80" s="88"/>
      <c r="G80" s="88"/>
      <c r="H80" s="8"/>
      <c r="I80" s="6">
        <f t="shared" si="263"/>
        <v>16.16</v>
      </c>
      <c r="J80" s="96">
        <f t="shared" si="268"/>
        <v>18.773420000000002</v>
      </c>
      <c r="K80" s="96">
        <f t="shared" si="269"/>
        <v>11.617046</v>
      </c>
      <c r="L80" s="6">
        <f t="shared" si="270"/>
        <v>16.16</v>
      </c>
      <c r="M80" s="96">
        <f t="shared" ref="M80:N80" si="317">C289</f>
        <v>18.864177999999999</v>
      </c>
      <c r="N80" s="96">
        <f t="shared" si="317"/>
        <v>11.367509999999999</v>
      </c>
      <c r="O80" s="96">
        <f t="shared" si="272"/>
        <v>16.16</v>
      </c>
      <c r="P80" s="96">
        <f t="shared" ref="P80:Q80" si="318">C495</f>
        <v>18.689969999999999</v>
      </c>
      <c r="Q80" s="96">
        <f t="shared" si="318"/>
        <v>11.483708999999999</v>
      </c>
      <c r="S80" s="88">
        <v>15520000000</v>
      </c>
      <c r="T80" s="88">
        <v>15.366160000000001</v>
      </c>
      <c r="U80" s="88">
        <v>24.382490000000001</v>
      </c>
      <c r="V80" s="8"/>
      <c r="W80" s="96">
        <f t="shared" si="274"/>
        <v>16.16</v>
      </c>
      <c r="X80" s="96">
        <f t="shared" si="275"/>
        <v>21.795403</v>
      </c>
      <c r="Y80" s="96">
        <f t="shared" si="276"/>
        <v>13.010593999999999</v>
      </c>
      <c r="Z80" s="96">
        <f t="shared" si="277"/>
        <v>16.16</v>
      </c>
      <c r="AA80" s="96">
        <f t="shared" ref="AA80:AB80" si="319">T289</f>
        <v>22.220237999999998</v>
      </c>
      <c r="AB80" s="96">
        <f t="shared" si="319"/>
        <v>13.236542</v>
      </c>
      <c r="AC80" s="96">
        <f t="shared" si="279"/>
        <v>16.16</v>
      </c>
      <c r="AD80" s="43">
        <f t="shared" ref="AD80:AE80" si="320">T495</f>
        <v>21.819234999999999</v>
      </c>
      <c r="AE80" s="96">
        <f t="shared" si="320"/>
        <v>13.03016</v>
      </c>
    </row>
    <row r="81" spans="2:31" x14ac:dyDescent="0.25">
      <c r="B81" s="88">
        <v>15680000000</v>
      </c>
      <c r="C81" s="88">
        <v>11.276292</v>
      </c>
      <c r="D81" s="88">
        <v>18.653729999999999</v>
      </c>
      <c r="E81" s="88"/>
      <c r="F81" s="88"/>
      <c r="G81" s="88"/>
      <c r="H81" s="8"/>
      <c r="I81" s="6">
        <f t="shared" si="263"/>
        <v>16.32</v>
      </c>
      <c r="J81" s="96">
        <f t="shared" si="268"/>
        <v>18.753219999999999</v>
      </c>
      <c r="K81" s="96">
        <f t="shared" si="269"/>
        <v>11.692575</v>
      </c>
      <c r="L81" s="6">
        <f t="shared" si="270"/>
        <v>16.32</v>
      </c>
      <c r="M81" s="96">
        <f t="shared" ref="M81:N81" si="321">C290</f>
        <v>18.526724000000002</v>
      </c>
      <c r="N81" s="96">
        <f t="shared" si="321"/>
        <v>11.287362999999999</v>
      </c>
      <c r="O81" s="96">
        <f t="shared" si="272"/>
        <v>16.32</v>
      </c>
      <c r="P81" s="96">
        <f t="shared" ref="P81:Q81" si="322">C496</f>
        <v>18.605187999999998</v>
      </c>
      <c r="Q81" s="96">
        <f t="shared" si="322"/>
        <v>11.548094000000001</v>
      </c>
      <c r="S81" s="88">
        <v>15680000000</v>
      </c>
      <c r="T81" s="88">
        <v>13.990266</v>
      </c>
      <c r="U81" s="88">
        <v>23.095075999999999</v>
      </c>
      <c r="V81" s="8"/>
      <c r="W81" s="96">
        <f t="shared" si="274"/>
        <v>16.32</v>
      </c>
      <c r="X81" s="96">
        <f t="shared" si="275"/>
        <v>21.983093</v>
      </c>
      <c r="Y81" s="96">
        <f t="shared" si="276"/>
        <v>12.911422</v>
      </c>
      <c r="Z81" s="96">
        <f t="shared" si="277"/>
        <v>16.32</v>
      </c>
      <c r="AA81" s="96">
        <f t="shared" ref="AA81:AB81" si="323">T290</f>
        <v>22.045351</v>
      </c>
      <c r="AB81" s="96">
        <f t="shared" si="323"/>
        <v>12.794169999999999</v>
      </c>
      <c r="AC81" s="96">
        <f t="shared" si="279"/>
        <v>16.32</v>
      </c>
      <c r="AD81" s="43">
        <f t="shared" ref="AD81:AE81" si="324">T496</f>
        <v>21.846699000000001</v>
      </c>
      <c r="AE81" s="96">
        <f t="shared" si="324"/>
        <v>12.787808999999999</v>
      </c>
    </row>
    <row r="82" spans="2:31" x14ac:dyDescent="0.25">
      <c r="B82" s="88">
        <v>15840000000</v>
      </c>
      <c r="C82" s="88">
        <v>11.096601</v>
      </c>
      <c r="D82" s="88">
        <v>18.602076</v>
      </c>
      <c r="E82" s="88"/>
      <c r="F82" s="88"/>
      <c r="G82" s="88"/>
      <c r="H82" s="8"/>
      <c r="I82" s="6">
        <f t="shared" si="263"/>
        <v>16.48</v>
      </c>
      <c r="J82" s="96">
        <f t="shared" si="268"/>
        <v>18.744230000000002</v>
      </c>
      <c r="K82" s="96">
        <f t="shared" si="269"/>
        <v>11.842152</v>
      </c>
      <c r="L82" s="6">
        <f t="shared" si="270"/>
        <v>16.48</v>
      </c>
      <c r="M82" s="96">
        <f t="shared" ref="M82:N82" si="325">C291</f>
        <v>18.305662000000002</v>
      </c>
      <c r="N82" s="96">
        <f t="shared" si="325"/>
        <v>11.026372</v>
      </c>
      <c r="O82" s="96">
        <f t="shared" si="272"/>
        <v>16.48</v>
      </c>
      <c r="P82" s="96">
        <f t="shared" ref="P82:Q82" si="326">C497</f>
        <v>18.910961</v>
      </c>
      <c r="Q82" s="96">
        <f t="shared" si="326"/>
        <v>11.856463</v>
      </c>
      <c r="S82" s="88">
        <v>15840000000</v>
      </c>
      <c r="T82" s="88">
        <v>13.523724</v>
      </c>
      <c r="U82" s="88">
        <v>22.36871</v>
      </c>
      <c r="V82" s="8"/>
      <c r="W82" s="96">
        <f t="shared" si="274"/>
        <v>16.48</v>
      </c>
      <c r="X82" s="96">
        <f t="shared" si="275"/>
        <v>21.460609000000002</v>
      </c>
      <c r="Y82" s="96">
        <f t="shared" si="276"/>
        <v>12.720672</v>
      </c>
      <c r="Z82" s="96">
        <f t="shared" si="277"/>
        <v>16.48</v>
      </c>
      <c r="AA82" s="96">
        <f t="shared" ref="AA82:AB82" si="327">T291</f>
        <v>21.735109000000001</v>
      </c>
      <c r="AB82" s="96">
        <f t="shared" si="327"/>
        <v>12.665357999999999</v>
      </c>
      <c r="AC82" s="96">
        <f t="shared" si="279"/>
        <v>16.48</v>
      </c>
      <c r="AD82" s="43">
        <f t="shared" ref="AD82:AE82" si="328">T497</f>
        <v>21.785484</v>
      </c>
      <c r="AE82" s="96">
        <f t="shared" si="328"/>
        <v>12.91206</v>
      </c>
    </row>
    <row r="83" spans="2:31" x14ac:dyDescent="0.25">
      <c r="B83" s="88">
        <v>16000000000</v>
      </c>
      <c r="C83" s="88">
        <v>11.617046</v>
      </c>
      <c r="D83" s="88">
        <v>18.773420000000002</v>
      </c>
      <c r="E83" s="88"/>
      <c r="F83" s="88"/>
      <c r="G83" s="88"/>
      <c r="H83" s="8"/>
      <c r="I83" s="6">
        <f t="shared" si="263"/>
        <v>16.64</v>
      </c>
      <c r="J83" s="96">
        <f t="shared" si="268"/>
        <v>19.201920000000001</v>
      </c>
      <c r="K83" s="96">
        <f t="shared" si="269"/>
        <v>12.001842</v>
      </c>
      <c r="L83" s="6">
        <f t="shared" si="270"/>
        <v>16.64</v>
      </c>
      <c r="M83" s="96">
        <f t="shared" ref="M83:N83" si="329">C292</f>
        <v>18.134202999999999</v>
      </c>
      <c r="N83" s="96">
        <f t="shared" si="329"/>
        <v>10.540538</v>
      </c>
      <c r="O83" s="96">
        <f t="shared" si="272"/>
        <v>16.64</v>
      </c>
      <c r="P83" s="96">
        <f t="shared" ref="P83:Q83" si="330">C498</f>
        <v>18.892738000000001</v>
      </c>
      <c r="Q83" s="96">
        <f t="shared" si="330"/>
        <v>11.543029000000001</v>
      </c>
      <c r="S83" s="88">
        <v>16000000000</v>
      </c>
      <c r="T83" s="88">
        <v>13.010593999999999</v>
      </c>
      <c r="U83" s="88">
        <v>21.795403</v>
      </c>
      <c r="V83" s="8"/>
      <c r="W83" s="96">
        <f t="shared" si="274"/>
        <v>16.64</v>
      </c>
      <c r="X83" s="96">
        <f t="shared" si="275"/>
        <v>21.306538</v>
      </c>
      <c r="Y83" s="96">
        <f t="shared" si="276"/>
        <v>12.837211</v>
      </c>
      <c r="Z83" s="96">
        <f t="shared" si="277"/>
        <v>16.64</v>
      </c>
      <c r="AA83" s="96">
        <f t="shared" ref="AA83:AB83" si="331">T292</f>
        <v>21.578140000000001</v>
      </c>
      <c r="AB83" s="96">
        <f t="shared" si="331"/>
        <v>12.856562</v>
      </c>
      <c r="AC83" s="96">
        <f t="shared" si="279"/>
        <v>16.64</v>
      </c>
      <c r="AD83" s="43">
        <f t="shared" ref="AD83:AE83" si="332">T498</f>
        <v>21.631432</v>
      </c>
      <c r="AE83" s="96">
        <f t="shared" si="332"/>
        <v>13.081483</v>
      </c>
    </row>
    <row r="84" spans="2:31" x14ac:dyDescent="0.25">
      <c r="B84" s="88">
        <v>16160000000</v>
      </c>
      <c r="C84" s="88">
        <v>11.692575</v>
      </c>
      <c r="D84" s="88">
        <v>18.753219999999999</v>
      </c>
      <c r="E84" s="88"/>
      <c r="F84" s="88"/>
      <c r="G84" s="88"/>
      <c r="H84" s="8"/>
      <c r="I84" s="6">
        <f t="shared" si="263"/>
        <v>16.8</v>
      </c>
      <c r="J84" s="96">
        <f t="shared" si="268"/>
        <v>19.328440000000001</v>
      </c>
      <c r="K84" s="96">
        <f t="shared" si="269"/>
        <v>12.166072</v>
      </c>
      <c r="L84" s="6">
        <f t="shared" si="270"/>
        <v>16.8</v>
      </c>
      <c r="M84" s="96">
        <f t="shared" ref="M84:N84" si="333">C293</f>
        <v>17.581326000000001</v>
      </c>
      <c r="N84" s="96">
        <f t="shared" si="333"/>
        <v>10.001201</v>
      </c>
      <c r="O84" s="96">
        <f t="shared" si="272"/>
        <v>16.8</v>
      </c>
      <c r="P84" s="96">
        <f t="shared" ref="P84:Q84" si="334">C499</f>
        <v>18.583147</v>
      </c>
      <c r="Q84" s="96">
        <f t="shared" si="334"/>
        <v>11.257292</v>
      </c>
      <c r="S84" s="88">
        <v>16160000000</v>
      </c>
      <c r="T84" s="88">
        <v>12.911422</v>
      </c>
      <c r="U84" s="88">
        <v>21.983093</v>
      </c>
      <c r="V84" s="8"/>
      <c r="W84" s="96">
        <f t="shared" si="274"/>
        <v>16.8</v>
      </c>
      <c r="X84" s="96">
        <f t="shared" si="275"/>
        <v>22.612452999999999</v>
      </c>
      <c r="Y84" s="96">
        <f t="shared" si="276"/>
        <v>14.059943000000001</v>
      </c>
      <c r="Z84" s="96">
        <f t="shared" si="277"/>
        <v>16.8</v>
      </c>
      <c r="AA84" s="96">
        <f t="shared" ref="AA84:AB84" si="335">T293</f>
        <v>23.028663999999999</v>
      </c>
      <c r="AB84" s="96">
        <f t="shared" si="335"/>
        <v>14.268893</v>
      </c>
      <c r="AC84" s="96">
        <f t="shared" si="279"/>
        <v>16.8</v>
      </c>
      <c r="AD84" s="43">
        <f t="shared" ref="AD84:AE84" si="336">T499</f>
        <v>23.037638000000001</v>
      </c>
      <c r="AE84" s="96">
        <f t="shared" si="336"/>
        <v>14.424365999999999</v>
      </c>
    </row>
    <row r="85" spans="2:31" x14ac:dyDescent="0.25">
      <c r="B85" s="88">
        <v>16320000000</v>
      </c>
      <c r="C85" s="88">
        <v>11.842152</v>
      </c>
      <c r="D85" s="88">
        <v>18.744230000000002</v>
      </c>
      <c r="E85" s="88"/>
      <c r="F85" s="88"/>
      <c r="G85" s="88"/>
      <c r="H85" s="8"/>
      <c r="I85" s="6">
        <f t="shared" si="263"/>
        <v>16.96</v>
      </c>
      <c r="J85" s="96">
        <f t="shared" si="268"/>
        <v>18.532339</v>
      </c>
      <c r="K85" s="96">
        <f t="shared" si="269"/>
        <v>11.571521000000001</v>
      </c>
      <c r="L85" s="6">
        <f t="shared" si="270"/>
        <v>16.96</v>
      </c>
      <c r="M85" s="96">
        <f t="shared" ref="M85:N85" si="337">C294</f>
        <v>17.372464999999998</v>
      </c>
      <c r="N85" s="96">
        <f t="shared" si="337"/>
        <v>10.152613000000001</v>
      </c>
      <c r="O85" s="96">
        <f t="shared" si="272"/>
        <v>16.96</v>
      </c>
      <c r="P85" s="96">
        <f t="shared" ref="P85:Q85" si="338">C500</f>
        <v>18.099913000000001</v>
      </c>
      <c r="Q85" s="96">
        <f t="shared" si="338"/>
        <v>11.081818</v>
      </c>
      <c r="S85" s="88">
        <v>16320000000</v>
      </c>
      <c r="T85" s="88">
        <v>12.720672</v>
      </c>
      <c r="U85" s="88">
        <v>21.460609000000002</v>
      </c>
      <c r="V85" s="8"/>
      <c r="W85" s="96">
        <f t="shared" si="274"/>
        <v>16.96</v>
      </c>
      <c r="X85" s="96">
        <f t="shared" si="275"/>
        <v>26.382843000000001</v>
      </c>
      <c r="Y85" s="96">
        <f t="shared" si="276"/>
        <v>17.452669</v>
      </c>
      <c r="Z85" s="96">
        <f t="shared" si="277"/>
        <v>16.96</v>
      </c>
      <c r="AA85" s="96">
        <f t="shared" ref="AA85:AB85" si="339">T294</f>
        <v>28.550246999999999</v>
      </c>
      <c r="AB85" s="96">
        <f t="shared" si="339"/>
        <v>19.460003</v>
      </c>
      <c r="AC85" s="96">
        <f t="shared" si="279"/>
        <v>16.96</v>
      </c>
      <c r="AD85" s="43">
        <f t="shared" ref="AD85:AE85" si="340">T500</f>
        <v>27.510731</v>
      </c>
      <c r="AE85" s="96">
        <f t="shared" si="340"/>
        <v>18.563534000000001</v>
      </c>
    </row>
    <row r="86" spans="2:31" x14ac:dyDescent="0.25">
      <c r="B86" s="88">
        <v>16480000000</v>
      </c>
      <c r="C86" s="88">
        <v>12.001842</v>
      </c>
      <c r="D86" s="88">
        <v>19.201920000000001</v>
      </c>
      <c r="E86" s="88"/>
      <c r="F86" s="88"/>
      <c r="G86" s="88"/>
      <c r="H86" s="8"/>
      <c r="I86" s="6">
        <f t="shared" si="263"/>
        <v>17.12</v>
      </c>
      <c r="J86" s="96">
        <f t="shared" si="268"/>
        <v>16.769933999999999</v>
      </c>
      <c r="K86" s="96">
        <f t="shared" si="269"/>
        <v>9.6975488999999993</v>
      </c>
      <c r="L86" s="6">
        <f t="shared" si="270"/>
        <v>17.12</v>
      </c>
      <c r="M86" s="96">
        <f t="shared" ref="M86:N86" si="341">C295</f>
        <v>16.290457</v>
      </c>
      <c r="N86" s="96">
        <f t="shared" si="341"/>
        <v>9.0774279</v>
      </c>
      <c r="O86" s="96">
        <f t="shared" si="272"/>
        <v>17.12</v>
      </c>
      <c r="P86" s="96">
        <f t="shared" ref="P86:Q86" si="342">C501</f>
        <v>16.745296</v>
      </c>
      <c r="Q86" s="96">
        <f t="shared" si="342"/>
        <v>9.6756925999999996</v>
      </c>
      <c r="S86" s="88">
        <v>16480000000</v>
      </c>
      <c r="T86" s="88">
        <v>12.837211</v>
      </c>
      <c r="U86" s="88">
        <v>21.306538</v>
      </c>
      <c r="V86" s="8"/>
      <c r="W86" s="96">
        <f t="shared" si="274"/>
        <v>17.12</v>
      </c>
      <c r="X86" s="96">
        <f t="shared" si="275"/>
        <v>27.261247999999998</v>
      </c>
      <c r="Y86" s="96">
        <f t="shared" si="276"/>
        <v>18.229361999999998</v>
      </c>
      <c r="Z86" s="96">
        <f t="shared" si="277"/>
        <v>17.12</v>
      </c>
      <c r="AA86" s="96">
        <f t="shared" ref="AA86:AB86" si="343">T295</f>
        <v>27.016176000000002</v>
      </c>
      <c r="AB86" s="96">
        <f t="shared" si="343"/>
        <v>17.906922999999999</v>
      </c>
      <c r="AC86" s="96">
        <f t="shared" si="279"/>
        <v>17.12</v>
      </c>
      <c r="AD86" s="43">
        <f t="shared" ref="AD86:AE86" si="344">T501</f>
        <v>26.937139999999999</v>
      </c>
      <c r="AE86" s="96">
        <f t="shared" si="344"/>
        <v>17.910294</v>
      </c>
    </row>
    <row r="87" spans="2:31" x14ac:dyDescent="0.25">
      <c r="B87" s="88">
        <v>16640000000</v>
      </c>
      <c r="C87" s="88">
        <v>12.166072</v>
      </c>
      <c r="D87" s="88">
        <v>19.328440000000001</v>
      </c>
      <c r="E87" s="88"/>
      <c r="F87" s="88"/>
      <c r="G87" s="88"/>
      <c r="H87" s="8"/>
      <c r="I87" s="6">
        <f t="shared" si="263"/>
        <v>17.28</v>
      </c>
      <c r="J87" s="96">
        <f t="shared" si="268"/>
        <v>15.951259</v>
      </c>
      <c r="K87" s="96">
        <f t="shared" si="269"/>
        <v>8.8508768</v>
      </c>
      <c r="L87" s="6">
        <f t="shared" si="270"/>
        <v>17.28</v>
      </c>
      <c r="M87" s="96">
        <f t="shared" ref="M87:N87" si="345">C296</f>
        <v>15.886710000000001</v>
      </c>
      <c r="N87" s="96">
        <f t="shared" si="345"/>
        <v>8.7834625000000006</v>
      </c>
      <c r="O87" s="96">
        <f t="shared" si="272"/>
        <v>17.28</v>
      </c>
      <c r="P87" s="96">
        <f t="shared" ref="P87:Q87" si="346">C502</f>
        <v>15.964086</v>
      </c>
      <c r="Q87" s="96">
        <f t="shared" si="346"/>
        <v>8.8690251999999994</v>
      </c>
      <c r="S87" s="88">
        <v>16640000000</v>
      </c>
      <c r="T87" s="88">
        <v>14.059943000000001</v>
      </c>
      <c r="U87" s="88">
        <v>22.612452999999999</v>
      </c>
      <c r="V87" s="8"/>
      <c r="W87" s="96">
        <f t="shared" si="274"/>
        <v>17.28</v>
      </c>
      <c r="X87" s="96">
        <f t="shared" si="275"/>
        <v>24.314722</v>
      </c>
      <c r="Y87" s="96">
        <f t="shared" si="276"/>
        <v>15.14091</v>
      </c>
      <c r="Z87" s="96">
        <f t="shared" si="277"/>
        <v>17.28</v>
      </c>
      <c r="AA87" s="96">
        <f t="shared" ref="AA87:AB87" si="347">T296</f>
        <v>24.104164000000001</v>
      </c>
      <c r="AB87" s="96">
        <f t="shared" si="347"/>
        <v>14.933595</v>
      </c>
      <c r="AC87" s="96">
        <f t="shared" si="279"/>
        <v>17.28</v>
      </c>
      <c r="AD87" s="43">
        <f t="shared" ref="AD87:AE87" si="348">T502</f>
        <v>24.551076999999999</v>
      </c>
      <c r="AE87" s="96">
        <f t="shared" si="348"/>
        <v>15.376245000000001</v>
      </c>
    </row>
    <row r="88" spans="2:31" x14ac:dyDescent="0.25">
      <c r="B88" s="88">
        <v>16800000000</v>
      </c>
      <c r="C88" s="88">
        <v>11.571521000000001</v>
      </c>
      <c r="D88" s="88">
        <v>18.532339</v>
      </c>
      <c r="E88" s="88"/>
      <c r="F88" s="88"/>
      <c r="G88" s="88"/>
      <c r="H88" s="8"/>
      <c r="I88" s="6">
        <f t="shared" si="263"/>
        <v>17.440000000000001</v>
      </c>
      <c r="J88" s="96">
        <f t="shared" si="268"/>
        <v>16.016072999999999</v>
      </c>
      <c r="K88" s="96">
        <f t="shared" si="269"/>
        <v>8.5961122999999997</v>
      </c>
      <c r="L88" s="6">
        <f t="shared" si="270"/>
        <v>17.440000000000001</v>
      </c>
      <c r="M88" s="96">
        <f t="shared" ref="M88:N88" si="349">C297</f>
        <v>16.017033000000001</v>
      </c>
      <c r="N88" s="96">
        <f t="shared" si="349"/>
        <v>8.6117983000000002</v>
      </c>
      <c r="O88" s="96">
        <f t="shared" si="272"/>
        <v>17.440000000000001</v>
      </c>
      <c r="P88" s="96">
        <f t="shared" ref="P88:Q88" si="350">C503</f>
        <v>16.021204000000001</v>
      </c>
      <c r="Q88" s="96">
        <f t="shared" si="350"/>
        <v>8.6042337</v>
      </c>
      <c r="S88" s="88">
        <v>16800000000</v>
      </c>
      <c r="T88" s="88">
        <v>17.452669</v>
      </c>
      <c r="U88" s="88">
        <v>26.382843000000001</v>
      </c>
      <c r="V88" s="8"/>
      <c r="W88" s="96">
        <f t="shared" si="274"/>
        <v>17.440000000000001</v>
      </c>
      <c r="X88" s="96">
        <f t="shared" si="275"/>
        <v>24.024183000000001</v>
      </c>
      <c r="Y88" s="96">
        <f t="shared" si="276"/>
        <v>15.272029</v>
      </c>
      <c r="Z88" s="96">
        <f t="shared" si="277"/>
        <v>17.440000000000001</v>
      </c>
      <c r="AA88" s="96">
        <f t="shared" ref="AA88:AB88" si="351">T297</f>
        <v>24.043763999999999</v>
      </c>
      <c r="AB88" s="96">
        <f t="shared" si="351"/>
        <v>15.260557</v>
      </c>
      <c r="AC88" s="96">
        <f t="shared" si="279"/>
        <v>17.440000000000001</v>
      </c>
      <c r="AD88" s="43">
        <f t="shared" ref="AD88:AE88" si="352">T503</f>
        <v>23.891252999999999</v>
      </c>
      <c r="AE88" s="96">
        <f t="shared" si="352"/>
        <v>15.137931</v>
      </c>
    </row>
    <row r="89" spans="2:31" x14ac:dyDescent="0.25">
      <c r="B89" s="88">
        <v>16960000000</v>
      </c>
      <c r="C89" s="88">
        <v>9.6975488999999993</v>
      </c>
      <c r="D89" s="88">
        <v>16.769933999999999</v>
      </c>
      <c r="E89" s="88"/>
      <c r="F89" s="88"/>
      <c r="G89" s="88"/>
      <c r="H89" s="8"/>
      <c r="I89" s="6">
        <f t="shared" si="263"/>
        <v>17.600000000000001</v>
      </c>
      <c r="J89" s="96">
        <f t="shared" si="268"/>
        <v>16.767766999999999</v>
      </c>
      <c r="K89" s="96">
        <f t="shared" si="269"/>
        <v>8.5696478000000003</v>
      </c>
      <c r="L89" s="6">
        <f t="shared" si="270"/>
        <v>17.600000000000001</v>
      </c>
      <c r="M89" s="96">
        <f t="shared" ref="M89:N89" si="353">C298</f>
        <v>16.782412000000001</v>
      </c>
      <c r="N89" s="96">
        <f t="shared" si="353"/>
        <v>8.6032361999999996</v>
      </c>
      <c r="O89" s="96">
        <f t="shared" si="272"/>
        <v>17.600000000000001</v>
      </c>
      <c r="P89" s="96">
        <f t="shared" ref="P89:Q89" si="354">C504</f>
        <v>16.734459000000001</v>
      </c>
      <c r="Q89" s="96">
        <f t="shared" si="354"/>
        <v>8.5425834999999992</v>
      </c>
      <c r="S89" s="88">
        <v>16960000000</v>
      </c>
      <c r="T89" s="88">
        <v>18.229361999999998</v>
      </c>
      <c r="U89" s="88">
        <v>27.261247999999998</v>
      </c>
      <c r="V89" s="8"/>
      <c r="W89" s="96">
        <f t="shared" si="274"/>
        <v>17.600000000000001</v>
      </c>
      <c r="X89" s="96">
        <f t="shared" si="275"/>
        <v>24.397822999999999</v>
      </c>
      <c r="Y89" s="96">
        <f t="shared" si="276"/>
        <v>15.399944</v>
      </c>
      <c r="Z89" s="96">
        <f t="shared" si="277"/>
        <v>17.600000000000001</v>
      </c>
      <c r="AA89" s="96">
        <f t="shared" ref="AA89:AB89" si="355">T298</f>
        <v>24.580705999999999</v>
      </c>
      <c r="AB89" s="96">
        <f t="shared" si="355"/>
        <v>15.590560999999999</v>
      </c>
      <c r="AC89" s="96">
        <f t="shared" si="279"/>
        <v>17.600000000000001</v>
      </c>
      <c r="AD89" s="43">
        <f t="shared" ref="AD89:AE89" si="356">T504</f>
        <v>24.664580999999998</v>
      </c>
      <c r="AE89" s="96">
        <f t="shared" si="356"/>
        <v>15.669867999999999</v>
      </c>
    </row>
    <row r="90" spans="2:31" x14ac:dyDescent="0.25">
      <c r="B90" s="88">
        <v>17120000000</v>
      </c>
      <c r="C90" s="88">
        <v>8.8508768</v>
      </c>
      <c r="D90" s="88">
        <v>15.951259</v>
      </c>
      <c r="E90" s="88"/>
      <c r="F90" s="88"/>
      <c r="G90" s="88"/>
      <c r="H90" s="8"/>
      <c r="I90" s="6">
        <f t="shared" si="263"/>
        <v>17.760000000000002</v>
      </c>
      <c r="J90" s="96">
        <f t="shared" si="268"/>
        <v>16.853214000000001</v>
      </c>
      <c r="K90" s="96">
        <f t="shared" si="269"/>
        <v>9.9088840000000005</v>
      </c>
      <c r="L90" s="6">
        <f t="shared" si="270"/>
        <v>17.760000000000002</v>
      </c>
      <c r="M90" s="96">
        <f t="shared" ref="M90:N90" si="357">C299</f>
        <v>16.864538</v>
      </c>
      <c r="N90" s="96">
        <f t="shared" si="357"/>
        <v>9.7849301999999998</v>
      </c>
      <c r="O90" s="96">
        <f t="shared" si="272"/>
        <v>17.760000000000002</v>
      </c>
      <c r="P90" s="96">
        <f t="shared" ref="P90:Q90" si="358">C505</f>
        <v>16.875779999999999</v>
      </c>
      <c r="Q90" s="96">
        <f t="shared" si="358"/>
        <v>9.9300241000000007</v>
      </c>
      <c r="S90" s="88">
        <v>17120000000</v>
      </c>
      <c r="T90" s="88">
        <v>15.14091</v>
      </c>
      <c r="U90" s="88">
        <v>24.314722</v>
      </c>
      <c r="V90" s="8"/>
      <c r="W90" s="96">
        <f t="shared" si="274"/>
        <v>17.760000000000002</v>
      </c>
      <c r="X90" s="96">
        <f t="shared" si="275"/>
        <v>24.649713999999999</v>
      </c>
      <c r="Y90" s="96">
        <f t="shared" si="276"/>
        <v>15.648960000000001</v>
      </c>
      <c r="Z90" s="96">
        <f t="shared" si="277"/>
        <v>17.760000000000002</v>
      </c>
      <c r="AA90" s="96">
        <f t="shared" ref="AA90:AB90" si="359">T299</f>
        <v>24.702065999999999</v>
      </c>
      <c r="AB90" s="96">
        <f t="shared" si="359"/>
        <v>15.641068000000001</v>
      </c>
      <c r="AC90" s="96">
        <f t="shared" si="279"/>
        <v>17.760000000000002</v>
      </c>
      <c r="AD90" s="43">
        <f t="shared" ref="AD90:AE90" si="360">T505</f>
        <v>25.320858000000001</v>
      </c>
      <c r="AE90" s="96">
        <f t="shared" si="360"/>
        <v>16.322153</v>
      </c>
    </row>
    <row r="91" spans="2:31" x14ac:dyDescent="0.25">
      <c r="B91" s="88">
        <v>17280000000</v>
      </c>
      <c r="C91" s="88">
        <v>8.5961122999999997</v>
      </c>
      <c r="D91" s="88">
        <v>16.016072999999999</v>
      </c>
      <c r="E91" s="88"/>
      <c r="F91" s="88"/>
      <c r="G91" s="88"/>
      <c r="H91" s="8"/>
      <c r="I91" s="6">
        <f t="shared" si="263"/>
        <v>17.920000000000002</v>
      </c>
      <c r="J91" s="96">
        <f t="shared" si="268"/>
        <v>17.078600000000002</v>
      </c>
      <c r="K91" s="96">
        <f t="shared" si="269"/>
        <v>9.3928556000000007</v>
      </c>
      <c r="L91" s="6">
        <f t="shared" si="270"/>
        <v>17.920000000000002</v>
      </c>
      <c r="M91" s="96">
        <f t="shared" ref="M91:N91" si="361">C300</f>
        <v>17.117463999999998</v>
      </c>
      <c r="N91" s="96">
        <f t="shared" si="361"/>
        <v>9.4471959999999999</v>
      </c>
      <c r="O91" s="96">
        <f t="shared" si="272"/>
        <v>17.920000000000002</v>
      </c>
      <c r="P91" s="96">
        <f t="shared" ref="P91:Q91" si="362">C506</f>
        <v>17.126771999999999</v>
      </c>
      <c r="Q91" s="96">
        <f t="shared" si="362"/>
        <v>9.4446545000000004</v>
      </c>
      <c r="S91" s="88">
        <v>17280000000</v>
      </c>
      <c r="T91" s="88">
        <v>15.272029</v>
      </c>
      <c r="U91" s="88">
        <v>24.024183000000001</v>
      </c>
      <c r="V91" s="8"/>
      <c r="W91" s="96">
        <f t="shared" si="274"/>
        <v>17.920000000000002</v>
      </c>
      <c r="X91" s="96">
        <f t="shared" si="275"/>
        <v>24.537758</v>
      </c>
      <c r="Y91" s="96">
        <f t="shared" si="276"/>
        <v>15.470819000000001</v>
      </c>
      <c r="Z91" s="96">
        <f t="shared" si="277"/>
        <v>17.920000000000002</v>
      </c>
      <c r="AA91" s="96">
        <f t="shared" ref="AA91:AB91" si="363">T300</f>
        <v>24.275772</v>
      </c>
      <c r="AB91" s="96">
        <f t="shared" si="363"/>
        <v>15.213934</v>
      </c>
      <c r="AC91" s="96">
        <f t="shared" si="279"/>
        <v>17.920000000000002</v>
      </c>
      <c r="AD91" s="43">
        <f t="shared" ref="AD91:AE91" si="364">T506</f>
        <v>24.309909999999999</v>
      </c>
      <c r="AE91" s="96">
        <f t="shared" si="364"/>
        <v>15.243942000000001</v>
      </c>
    </row>
    <row r="92" spans="2:31" x14ac:dyDescent="0.25">
      <c r="B92" s="88">
        <v>17440000000</v>
      </c>
      <c r="C92" s="88">
        <v>8.5696478000000003</v>
      </c>
      <c r="D92" s="88">
        <v>16.767766999999999</v>
      </c>
      <c r="E92" s="88"/>
      <c r="F92" s="88"/>
      <c r="G92" s="88"/>
      <c r="H92" s="8"/>
      <c r="I92" s="6">
        <f t="shared" si="263"/>
        <v>18.079999999999998</v>
      </c>
      <c r="J92" s="96">
        <f t="shared" si="268"/>
        <v>17.108087999999999</v>
      </c>
      <c r="K92" s="96">
        <f t="shared" si="269"/>
        <v>10.004754999999999</v>
      </c>
      <c r="L92" s="6">
        <f t="shared" si="270"/>
        <v>18.079999999999998</v>
      </c>
      <c r="M92" s="96">
        <f t="shared" ref="M92:N92" si="365">C301</f>
        <v>17.181021000000001</v>
      </c>
      <c r="N92" s="96">
        <f t="shared" si="365"/>
        <v>9.9597005999999997</v>
      </c>
      <c r="O92" s="96">
        <f t="shared" si="272"/>
        <v>18.079999999999998</v>
      </c>
      <c r="P92" s="96">
        <f t="shared" ref="P92:Q92" si="366">C507</f>
        <v>17.017548000000001</v>
      </c>
      <c r="Q92" s="96">
        <f t="shared" si="366"/>
        <v>9.9138689000000007</v>
      </c>
      <c r="S92" s="88">
        <v>17440000000</v>
      </c>
      <c r="T92" s="88">
        <v>15.399944</v>
      </c>
      <c r="U92" s="88">
        <v>24.397822999999999</v>
      </c>
      <c r="V92" s="8"/>
      <c r="W92" s="96">
        <f t="shared" si="274"/>
        <v>18.079999999999998</v>
      </c>
      <c r="X92" s="96">
        <f t="shared" si="275"/>
        <v>23.475944999999999</v>
      </c>
      <c r="Y92" s="96">
        <f t="shared" si="276"/>
        <v>14.641315000000001</v>
      </c>
      <c r="Z92" s="96">
        <f t="shared" si="277"/>
        <v>18.079999999999998</v>
      </c>
      <c r="AA92" s="96">
        <f t="shared" ref="AA92:AB92" si="367">T301</f>
        <v>23.232005999999998</v>
      </c>
      <c r="AB92" s="96">
        <f t="shared" si="367"/>
        <v>14.312306</v>
      </c>
      <c r="AC92" s="96">
        <f t="shared" si="279"/>
        <v>18.079999999999998</v>
      </c>
      <c r="AD92" s="43">
        <f t="shared" ref="AD92:AE92" si="368">T507</f>
        <v>23.532021</v>
      </c>
      <c r="AE92" s="96">
        <f t="shared" si="368"/>
        <v>14.697835</v>
      </c>
    </row>
    <row r="93" spans="2:31" x14ac:dyDescent="0.25">
      <c r="B93" s="88">
        <v>17600000000</v>
      </c>
      <c r="C93" s="88">
        <v>9.9088840000000005</v>
      </c>
      <c r="D93" s="88">
        <v>16.853214000000001</v>
      </c>
      <c r="E93" s="88"/>
      <c r="F93" s="88"/>
      <c r="G93" s="88"/>
      <c r="H93" s="8"/>
      <c r="I93" s="6">
        <f t="shared" si="263"/>
        <v>18.239999999999998</v>
      </c>
      <c r="J93" s="96">
        <f t="shared" si="268"/>
        <v>17.719975000000002</v>
      </c>
      <c r="K93" s="96">
        <f t="shared" si="269"/>
        <v>10.666403000000001</v>
      </c>
      <c r="L93" s="6">
        <f t="shared" si="270"/>
        <v>18.239999999999998</v>
      </c>
      <c r="M93" s="96">
        <f t="shared" ref="M93:N93" si="369">C302</f>
        <v>17.726106999999999</v>
      </c>
      <c r="N93" s="96">
        <f t="shared" si="369"/>
        <v>10.622247</v>
      </c>
      <c r="O93" s="96">
        <f t="shared" si="272"/>
        <v>18.239999999999998</v>
      </c>
      <c r="P93" s="96">
        <f t="shared" ref="P93:Q93" si="370">C508</f>
        <v>17.799356</v>
      </c>
      <c r="Q93" s="96">
        <f t="shared" si="370"/>
        <v>10.741652999999999</v>
      </c>
      <c r="S93" s="88">
        <v>17600000000</v>
      </c>
      <c r="T93" s="88">
        <v>15.648960000000001</v>
      </c>
      <c r="U93" s="88">
        <v>24.649713999999999</v>
      </c>
      <c r="V93" s="8"/>
      <c r="W93" s="96">
        <f t="shared" si="274"/>
        <v>18.239999999999998</v>
      </c>
      <c r="X93" s="96">
        <f t="shared" si="275"/>
        <v>22.330113999999998</v>
      </c>
      <c r="Y93" s="96">
        <f t="shared" si="276"/>
        <v>13.320707000000001</v>
      </c>
      <c r="Z93" s="96">
        <f t="shared" si="277"/>
        <v>18.239999999999998</v>
      </c>
      <c r="AA93" s="96">
        <f t="shared" ref="AA93:AB93" si="371">T302</f>
        <v>22.586271</v>
      </c>
      <c r="AB93" s="96">
        <f t="shared" si="371"/>
        <v>13.582633</v>
      </c>
      <c r="AC93" s="96">
        <f t="shared" si="279"/>
        <v>18.239999999999998</v>
      </c>
      <c r="AD93" s="43">
        <f t="shared" ref="AD93:AE93" si="372">T508</f>
        <v>22.885017000000001</v>
      </c>
      <c r="AE93" s="96">
        <f t="shared" si="372"/>
        <v>13.877748</v>
      </c>
    </row>
    <row r="94" spans="2:31" x14ac:dyDescent="0.25">
      <c r="B94" s="88">
        <v>17760000000</v>
      </c>
      <c r="C94" s="88">
        <v>9.3928556000000007</v>
      </c>
      <c r="D94" s="88">
        <v>17.078600000000002</v>
      </c>
      <c r="E94" s="88"/>
      <c r="F94" s="88"/>
      <c r="G94" s="88"/>
      <c r="H94" s="8"/>
      <c r="I94" s="6">
        <f t="shared" si="263"/>
        <v>18.399999999999999</v>
      </c>
      <c r="J94" s="96">
        <f t="shared" si="268"/>
        <v>18.274487000000001</v>
      </c>
      <c r="K94" s="96">
        <f t="shared" si="269"/>
        <v>11.219996</v>
      </c>
      <c r="L94" s="6">
        <f t="shared" si="270"/>
        <v>18.399999999999999</v>
      </c>
      <c r="M94" s="96">
        <f t="shared" ref="M94:N94" si="373">C303</f>
        <v>18.510743999999999</v>
      </c>
      <c r="N94" s="96">
        <f t="shared" si="373"/>
        <v>11.326623</v>
      </c>
      <c r="O94" s="96">
        <f t="shared" si="272"/>
        <v>18.399999999999999</v>
      </c>
      <c r="P94" s="96">
        <f t="shared" ref="P94:Q94" si="374">C509</f>
        <v>18.233362</v>
      </c>
      <c r="Q94" s="96">
        <f t="shared" si="374"/>
        <v>11.178457</v>
      </c>
      <c r="S94" s="88">
        <v>17760000000</v>
      </c>
      <c r="T94" s="88">
        <v>15.470819000000001</v>
      </c>
      <c r="U94" s="88">
        <v>24.537758</v>
      </c>
      <c r="V94" s="8"/>
      <c r="W94" s="96">
        <f t="shared" si="274"/>
        <v>18.399999999999999</v>
      </c>
      <c r="X94" s="96">
        <f t="shared" si="275"/>
        <v>22.529897999999999</v>
      </c>
      <c r="Y94" s="96">
        <f t="shared" si="276"/>
        <v>13.874062</v>
      </c>
      <c r="Z94" s="96">
        <f t="shared" si="277"/>
        <v>18.399999999999999</v>
      </c>
      <c r="AA94" s="96">
        <f t="shared" ref="AA94:AB94" si="375">T303</f>
        <v>22.148644999999998</v>
      </c>
      <c r="AB94" s="96">
        <f t="shared" si="375"/>
        <v>13.370803</v>
      </c>
      <c r="AC94" s="96">
        <f t="shared" si="279"/>
        <v>18.399999999999999</v>
      </c>
      <c r="AD94" s="43">
        <f t="shared" ref="AD94:AE94" si="376">T509</f>
        <v>22.492867</v>
      </c>
      <c r="AE94" s="96">
        <f t="shared" si="376"/>
        <v>13.837586999999999</v>
      </c>
    </row>
    <row r="95" spans="2:31" x14ac:dyDescent="0.25">
      <c r="B95" s="88">
        <v>17920000000</v>
      </c>
      <c r="C95" s="88">
        <v>10.004754999999999</v>
      </c>
      <c r="D95" s="88">
        <v>17.108087999999999</v>
      </c>
      <c r="E95" s="88"/>
      <c r="F95" s="88"/>
      <c r="G95" s="88"/>
      <c r="H95" s="8"/>
      <c r="I95" s="6">
        <f t="shared" si="263"/>
        <v>18.559999999999999</v>
      </c>
      <c r="J95" s="96">
        <f t="shared" si="268"/>
        <v>18.716303</v>
      </c>
      <c r="K95" s="96">
        <f t="shared" si="269"/>
        <v>11.615102</v>
      </c>
      <c r="L95" s="6">
        <f t="shared" si="270"/>
        <v>18.559999999999999</v>
      </c>
      <c r="M95" s="96">
        <f t="shared" ref="M95:N95" si="377">C304</f>
        <v>18.819078000000001</v>
      </c>
      <c r="N95" s="96">
        <f t="shared" si="377"/>
        <v>11.507123999999999</v>
      </c>
      <c r="O95" s="96">
        <f t="shared" si="272"/>
        <v>18.559999999999999</v>
      </c>
      <c r="P95" s="96">
        <f t="shared" ref="P95:Q95" si="378">C510</f>
        <v>18.846447000000001</v>
      </c>
      <c r="Q95" s="96">
        <f t="shared" si="378"/>
        <v>11.745048000000001</v>
      </c>
      <c r="S95" s="88">
        <v>17920000000</v>
      </c>
      <c r="T95" s="88">
        <v>14.641315000000001</v>
      </c>
      <c r="U95" s="88">
        <v>23.475944999999999</v>
      </c>
      <c r="V95" s="8"/>
      <c r="W95" s="96">
        <f t="shared" si="274"/>
        <v>18.559999999999999</v>
      </c>
      <c r="X95" s="96">
        <f t="shared" si="275"/>
        <v>21.743841</v>
      </c>
      <c r="Y95" s="96">
        <f t="shared" si="276"/>
        <v>13.162103999999999</v>
      </c>
      <c r="Z95" s="96">
        <f t="shared" si="277"/>
        <v>18.559999999999999</v>
      </c>
      <c r="AA95" s="96">
        <f t="shared" ref="AA95:AB95" si="379">T304</f>
        <v>21.498895999999998</v>
      </c>
      <c r="AB95" s="96">
        <f t="shared" si="379"/>
        <v>12.827311999999999</v>
      </c>
      <c r="AC95" s="96">
        <f t="shared" si="279"/>
        <v>18.559999999999999</v>
      </c>
      <c r="AD95" s="43">
        <f t="shared" ref="AD95:AE95" si="380">T510</f>
        <v>21.81588</v>
      </c>
      <c r="AE95" s="96">
        <f t="shared" si="380"/>
        <v>13.232182999999999</v>
      </c>
    </row>
    <row r="96" spans="2:31" x14ac:dyDescent="0.25">
      <c r="B96" s="88">
        <v>18080000000</v>
      </c>
      <c r="C96" s="88">
        <v>10.666403000000001</v>
      </c>
      <c r="D96" s="88">
        <v>17.719975000000002</v>
      </c>
      <c r="E96" s="88"/>
      <c r="F96" s="88"/>
      <c r="G96" s="88"/>
      <c r="H96" s="8"/>
      <c r="I96" s="6">
        <f t="shared" si="263"/>
        <v>18.72</v>
      </c>
      <c r="J96" s="96">
        <f t="shared" si="268"/>
        <v>18.422405000000001</v>
      </c>
      <c r="K96" s="96">
        <f t="shared" si="269"/>
        <v>11.464784</v>
      </c>
      <c r="L96" s="6">
        <f t="shared" si="270"/>
        <v>18.72</v>
      </c>
      <c r="M96" s="96">
        <f t="shared" ref="M96:N96" si="381">C305</f>
        <v>18.784019000000001</v>
      </c>
      <c r="N96" s="96">
        <f t="shared" si="381"/>
        <v>11.582067</v>
      </c>
      <c r="O96" s="96">
        <f t="shared" si="272"/>
        <v>18.72</v>
      </c>
      <c r="P96" s="96">
        <f t="shared" ref="P96:Q96" si="382">C511</f>
        <v>18.549389000000001</v>
      </c>
      <c r="Q96" s="96">
        <f t="shared" si="382"/>
        <v>11.527471999999999</v>
      </c>
      <c r="S96" s="88">
        <v>18080000000</v>
      </c>
      <c r="T96" s="88">
        <v>13.320707000000001</v>
      </c>
      <c r="U96" s="88">
        <v>22.330113999999998</v>
      </c>
      <c r="V96" s="8"/>
      <c r="W96" s="96">
        <f t="shared" si="274"/>
        <v>18.72</v>
      </c>
      <c r="X96" s="96">
        <f t="shared" si="275"/>
        <v>21.391258000000001</v>
      </c>
      <c r="Y96" s="96">
        <f t="shared" si="276"/>
        <v>12.83897</v>
      </c>
      <c r="Z96" s="96">
        <f t="shared" si="277"/>
        <v>18.72</v>
      </c>
      <c r="AA96" s="96">
        <f t="shared" ref="AA96:AB96" si="383">T305</f>
        <v>21.502116999999998</v>
      </c>
      <c r="AB96" s="96">
        <f t="shared" si="383"/>
        <v>12.796792</v>
      </c>
      <c r="AC96" s="96">
        <f t="shared" si="279"/>
        <v>18.72</v>
      </c>
      <c r="AD96" s="43">
        <f t="shared" ref="AD96:AE96" si="384">T511</f>
        <v>21.297972000000001</v>
      </c>
      <c r="AE96" s="96">
        <f t="shared" si="384"/>
        <v>12.709443</v>
      </c>
    </row>
    <row r="97" spans="2:31" x14ac:dyDescent="0.25">
      <c r="B97" s="88">
        <v>18240000000</v>
      </c>
      <c r="C97" s="88">
        <v>11.219996</v>
      </c>
      <c r="D97" s="88">
        <v>18.274487000000001</v>
      </c>
      <c r="E97" s="88"/>
      <c r="F97" s="88"/>
      <c r="G97" s="88"/>
      <c r="H97" s="8"/>
      <c r="I97" s="6">
        <f t="shared" si="263"/>
        <v>18.88</v>
      </c>
      <c r="J97" s="96">
        <f t="shared" si="268"/>
        <v>18.766553999999999</v>
      </c>
      <c r="K97" s="96">
        <f t="shared" si="269"/>
        <v>11.804575</v>
      </c>
      <c r="L97" s="6">
        <f t="shared" si="270"/>
        <v>18.88</v>
      </c>
      <c r="M97" s="96">
        <f t="shared" ref="M97:N97" si="385">C306</f>
        <v>18.177731000000001</v>
      </c>
      <c r="N97" s="96">
        <f t="shared" si="385"/>
        <v>10.958121999999999</v>
      </c>
      <c r="O97" s="96">
        <f t="shared" si="272"/>
        <v>18.88</v>
      </c>
      <c r="P97" s="96">
        <f t="shared" ref="P97:Q97" si="386">C512</f>
        <v>18.966481999999999</v>
      </c>
      <c r="Q97" s="96">
        <f t="shared" si="386"/>
        <v>11.934568000000001</v>
      </c>
      <c r="S97" s="88">
        <v>18240000000</v>
      </c>
      <c r="T97" s="88">
        <v>13.874062</v>
      </c>
      <c r="U97" s="88">
        <v>22.529897999999999</v>
      </c>
      <c r="V97" s="8"/>
      <c r="W97" s="96">
        <f t="shared" si="274"/>
        <v>18.88</v>
      </c>
      <c r="X97" s="96">
        <f t="shared" si="275"/>
        <v>20.991066</v>
      </c>
      <c r="Y97" s="96">
        <f t="shared" si="276"/>
        <v>12.492578999999999</v>
      </c>
      <c r="Z97" s="96">
        <f t="shared" si="277"/>
        <v>18.88</v>
      </c>
      <c r="AA97" s="96">
        <f t="shared" ref="AA97:AB97" si="387">T306</f>
        <v>21.919146000000001</v>
      </c>
      <c r="AB97" s="96">
        <f t="shared" si="387"/>
        <v>13.286387</v>
      </c>
      <c r="AC97" s="96">
        <f t="shared" si="279"/>
        <v>18.88</v>
      </c>
      <c r="AD97" s="43">
        <f t="shared" ref="AD97:AE97" si="388">T512</f>
        <v>21.418009000000001</v>
      </c>
      <c r="AE97" s="96">
        <f t="shared" si="388"/>
        <v>12.89443</v>
      </c>
    </row>
    <row r="98" spans="2:31" x14ac:dyDescent="0.25">
      <c r="B98" s="88">
        <v>18400000000</v>
      </c>
      <c r="C98" s="88">
        <v>11.615102</v>
      </c>
      <c r="D98" s="88">
        <v>18.716303</v>
      </c>
      <c r="E98" s="88"/>
      <c r="F98" s="88"/>
      <c r="G98" s="88"/>
      <c r="H98" s="8"/>
      <c r="I98" s="6">
        <f t="shared" si="263"/>
        <v>19.04</v>
      </c>
      <c r="J98" s="96">
        <f t="shared" si="268"/>
        <v>19.595831</v>
      </c>
      <c r="K98" s="96">
        <f t="shared" si="269"/>
        <v>12.650013</v>
      </c>
      <c r="L98" s="6">
        <f t="shared" si="270"/>
        <v>19.04</v>
      </c>
      <c r="M98" s="96">
        <f t="shared" ref="M98:N98" si="389">C307</f>
        <v>17.904171000000002</v>
      </c>
      <c r="N98" s="96">
        <f t="shared" si="389"/>
        <v>10.721088</v>
      </c>
      <c r="O98" s="96">
        <f t="shared" si="272"/>
        <v>19.04</v>
      </c>
      <c r="P98" s="96">
        <f t="shared" ref="P98:Q98" si="390">C513</f>
        <v>19.247328</v>
      </c>
      <c r="Q98" s="96">
        <f t="shared" si="390"/>
        <v>12.238341</v>
      </c>
      <c r="S98" s="88">
        <v>18400000000</v>
      </c>
      <c r="T98" s="88">
        <v>13.162103999999999</v>
      </c>
      <c r="U98" s="88">
        <v>21.743841</v>
      </c>
      <c r="V98" s="8"/>
      <c r="W98" s="96">
        <f t="shared" si="274"/>
        <v>19.04</v>
      </c>
      <c r="X98" s="96">
        <f t="shared" si="275"/>
        <v>21.417757000000002</v>
      </c>
      <c r="Y98" s="96">
        <f t="shared" si="276"/>
        <v>12.959057</v>
      </c>
      <c r="Z98" s="96">
        <f t="shared" si="277"/>
        <v>19.04</v>
      </c>
      <c r="AA98" s="96">
        <f t="shared" ref="AA98:AB98" si="391">T307</f>
        <v>22.553502999999999</v>
      </c>
      <c r="AB98" s="96">
        <f t="shared" si="391"/>
        <v>13.967888</v>
      </c>
      <c r="AC98" s="96">
        <f t="shared" si="279"/>
        <v>19.04</v>
      </c>
      <c r="AD98" s="43">
        <f t="shared" ref="AD98:AE98" si="392">T513</f>
        <v>22.024342000000001</v>
      </c>
      <c r="AE98" s="96">
        <f t="shared" si="392"/>
        <v>13.534034</v>
      </c>
    </row>
    <row r="99" spans="2:31" x14ac:dyDescent="0.25">
      <c r="B99" s="88">
        <v>18560000000</v>
      </c>
      <c r="C99" s="88">
        <v>11.464784</v>
      </c>
      <c r="D99" s="88">
        <v>18.422405000000001</v>
      </c>
      <c r="E99" s="88"/>
      <c r="F99" s="88"/>
      <c r="G99" s="88"/>
      <c r="H99" s="8"/>
      <c r="I99" s="6">
        <f t="shared" si="263"/>
        <v>19.2</v>
      </c>
      <c r="J99" s="96">
        <f t="shared" si="268"/>
        <v>19.944582</v>
      </c>
      <c r="K99" s="96">
        <f t="shared" si="269"/>
        <v>12.799918999999999</v>
      </c>
      <c r="L99" s="6">
        <f t="shared" si="270"/>
        <v>19.2</v>
      </c>
      <c r="M99" s="96">
        <f t="shared" ref="M99:N99" si="393">C308</f>
        <v>18.069078000000001</v>
      </c>
      <c r="N99" s="96">
        <f t="shared" si="393"/>
        <v>10.762226</v>
      </c>
      <c r="O99" s="96">
        <f t="shared" si="272"/>
        <v>19.2</v>
      </c>
      <c r="P99" s="96">
        <f t="shared" ref="P99:Q99" si="394">C514</f>
        <v>19.893051</v>
      </c>
      <c r="Q99" s="96">
        <f t="shared" si="394"/>
        <v>12.748983000000001</v>
      </c>
      <c r="S99" s="88">
        <v>18560000000</v>
      </c>
      <c r="T99" s="88">
        <v>12.83897</v>
      </c>
      <c r="U99" s="88">
        <v>21.391258000000001</v>
      </c>
      <c r="V99" s="8"/>
      <c r="W99" s="96">
        <f t="shared" si="274"/>
        <v>19.2</v>
      </c>
      <c r="X99" s="96">
        <f t="shared" si="275"/>
        <v>22.323049999999999</v>
      </c>
      <c r="Y99" s="96">
        <f t="shared" si="276"/>
        <v>14.077214</v>
      </c>
      <c r="Z99" s="96">
        <f t="shared" si="277"/>
        <v>19.2</v>
      </c>
      <c r="AA99" s="96">
        <f t="shared" ref="AA99:AB99" si="395">T308</f>
        <v>22.834503000000002</v>
      </c>
      <c r="AB99" s="96">
        <f t="shared" si="395"/>
        <v>14.522500000000001</v>
      </c>
      <c r="AC99" s="96">
        <f t="shared" si="279"/>
        <v>19.2</v>
      </c>
      <c r="AD99" s="43">
        <f t="shared" ref="AD99:AE99" si="396">T514</f>
        <v>22.567028000000001</v>
      </c>
      <c r="AE99" s="96">
        <f t="shared" si="396"/>
        <v>14.324159</v>
      </c>
    </row>
    <row r="100" spans="2:31" x14ac:dyDescent="0.25">
      <c r="B100" s="88">
        <v>18720000000</v>
      </c>
      <c r="C100" s="88">
        <v>11.804575</v>
      </c>
      <c r="D100" s="88">
        <v>18.766553999999999</v>
      </c>
      <c r="E100" s="88"/>
      <c r="F100" s="88"/>
      <c r="G100" s="88"/>
      <c r="H100" s="8"/>
      <c r="I100" s="6">
        <f t="shared" si="263"/>
        <v>19.36</v>
      </c>
      <c r="J100" s="96">
        <f t="shared" si="268"/>
        <v>20.395201</v>
      </c>
      <c r="K100" s="96">
        <f t="shared" si="269"/>
        <v>13.16943</v>
      </c>
      <c r="L100" s="6">
        <f t="shared" si="270"/>
        <v>19.36</v>
      </c>
      <c r="M100" s="96">
        <f t="shared" ref="M100:N100" si="397">C309</f>
        <v>18.151699000000001</v>
      </c>
      <c r="N100" s="96">
        <f t="shared" si="397"/>
        <v>10.756550000000001</v>
      </c>
      <c r="O100" s="96">
        <f t="shared" si="272"/>
        <v>19.36</v>
      </c>
      <c r="P100" s="96">
        <f t="shared" ref="P100:Q100" si="398">C515</f>
        <v>20.275708999999999</v>
      </c>
      <c r="Q100" s="96">
        <f t="shared" si="398"/>
        <v>13.051723000000001</v>
      </c>
      <c r="S100" s="88">
        <v>18720000000</v>
      </c>
      <c r="T100" s="88">
        <v>12.492578999999999</v>
      </c>
      <c r="U100" s="88">
        <v>20.991066</v>
      </c>
      <c r="V100" s="8"/>
      <c r="W100" s="96">
        <f t="shared" si="274"/>
        <v>19.36</v>
      </c>
      <c r="X100" s="96">
        <f t="shared" si="275"/>
        <v>22.460263999999999</v>
      </c>
      <c r="Y100" s="96">
        <f t="shared" si="276"/>
        <v>14.330095</v>
      </c>
      <c r="Z100" s="96">
        <f t="shared" si="277"/>
        <v>19.36</v>
      </c>
      <c r="AA100" s="96">
        <f t="shared" ref="AA100:AB100" si="399">T309</f>
        <v>23.018621</v>
      </c>
      <c r="AB100" s="96">
        <f t="shared" si="399"/>
        <v>14.833911000000001</v>
      </c>
      <c r="AC100" s="96">
        <f t="shared" si="279"/>
        <v>19.36</v>
      </c>
      <c r="AD100" s="43">
        <f t="shared" ref="AD100:AE100" si="400">T515</f>
        <v>22.300308000000001</v>
      </c>
      <c r="AE100" s="96">
        <f t="shared" si="400"/>
        <v>14.172612000000001</v>
      </c>
    </row>
    <row r="101" spans="2:31" x14ac:dyDescent="0.25">
      <c r="B101" s="88">
        <v>18880000000</v>
      </c>
      <c r="C101" s="88">
        <v>12.650013</v>
      </c>
      <c r="D101" s="88">
        <v>19.595831</v>
      </c>
      <c r="E101" s="88"/>
      <c r="F101" s="88"/>
      <c r="G101" s="88"/>
      <c r="H101" s="8"/>
      <c r="I101" s="6">
        <f t="shared" ref="I101:I103" si="401">B105/1000000000</f>
        <v>19.52</v>
      </c>
      <c r="J101" s="96">
        <f t="shared" si="268"/>
        <v>16.575199000000001</v>
      </c>
      <c r="K101" s="96">
        <f t="shared" si="269"/>
        <v>9.2768583000000007</v>
      </c>
      <c r="L101" s="6">
        <f t="shared" si="270"/>
        <v>19.52</v>
      </c>
      <c r="M101" s="96">
        <f t="shared" ref="M101:N101" si="402">C310</f>
        <v>16.632785999999999</v>
      </c>
      <c r="N101" s="96">
        <f t="shared" si="402"/>
        <v>9.3437271000000006</v>
      </c>
      <c r="O101" s="96">
        <f t="shared" si="272"/>
        <v>19.52</v>
      </c>
      <c r="P101" s="96">
        <f t="shared" ref="P101:Q101" si="403">C516</f>
        <v>16.615013000000001</v>
      </c>
      <c r="Q101" s="96">
        <f t="shared" si="403"/>
        <v>9.3154135</v>
      </c>
      <c r="S101" s="88">
        <v>18880000000</v>
      </c>
      <c r="T101" s="88">
        <v>12.959057</v>
      </c>
      <c r="U101" s="88">
        <v>21.417757000000002</v>
      </c>
      <c r="V101" s="8"/>
      <c r="W101" s="96">
        <f t="shared" si="274"/>
        <v>19.52</v>
      </c>
      <c r="X101" s="96">
        <f t="shared" si="275"/>
        <v>23.405474000000002</v>
      </c>
      <c r="Y101" s="96">
        <f t="shared" si="276"/>
        <v>14.977653999999999</v>
      </c>
      <c r="Z101" s="96">
        <f t="shared" si="277"/>
        <v>19.52</v>
      </c>
      <c r="AA101" s="96">
        <f t="shared" ref="AA101:AB101" si="404">T310</f>
        <v>23.5639</v>
      </c>
      <c r="AB101" s="96">
        <f t="shared" si="404"/>
        <v>15.133751999999999</v>
      </c>
      <c r="AC101" s="96">
        <f t="shared" si="279"/>
        <v>19.52</v>
      </c>
      <c r="AD101" s="43">
        <f t="shared" ref="AD101:AE101" si="405">T516</f>
        <v>23.352682000000001</v>
      </c>
      <c r="AE101" s="96">
        <f t="shared" si="405"/>
        <v>14.925976</v>
      </c>
    </row>
    <row r="102" spans="2:31" x14ac:dyDescent="0.25">
      <c r="B102" s="88">
        <v>19040000000</v>
      </c>
      <c r="C102" s="88">
        <v>12.799918999999999</v>
      </c>
      <c r="D102" s="88">
        <v>19.944582</v>
      </c>
      <c r="E102" s="88"/>
      <c r="F102" s="88"/>
      <c r="G102" s="88"/>
      <c r="H102" s="8"/>
      <c r="I102" s="6">
        <f t="shared" si="401"/>
        <v>19.68</v>
      </c>
      <c r="J102" s="96">
        <f t="shared" si="268"/>
        <v>17.755409</v>
      </c>
      <c r="K102" s="96">
        <f t="shared" si="269"/>
        <v>10.638006000000001</v>
      </c>
      <c r="L102" s="6">
        <f t="shared" si="270"/>
        <v>19.68</v>
      </c>
      <c r="M102" s="96">
        <f t="shared" ref="M102:N102" si="406">C311</f>
        <v>17.899733000000001</v>
      </c>
      <c r="N102" s="96">
        <f t="shared" si="406"/>
        <v>10.785418</v>
      </c>
      <c r="O102" s="96">
        <f t="shared" si="272"/>
        <v>19.68</v>
      </c>
      <c r="P102" s="96">
        <f t="shared" ref="P102:Q102" si="407">C517</f>
        <v>17.834890000000001</v>
      </c>
      <c r="Q102" s="96">
        <f t="shared" si="407"/>
        <v>10.717174999999999</v>
      </c>
      <c r="S102" s="88">
        <v>19040000000</v>
      </c>
      <c r="T102" s="88">
        <v>14.077214</v>
      </c>
      <c r="U102" s="88">
        <v>22.323049999999999</v>
      </c>
      <c r="V102" s="8"/>
      <c r="W102" s="96">
        <f t="shared" si="274"/>
        <v>19.68</v>
      </c>
      <c r="X102" s="96">
        <f t="shared" si="275"/>
        <v>23.083601000000002</v>
      </c>
      <c r="Y102" s="96">
        <f t="shared" si="276"/>
        <v>14.628288</v>
      </c>
      <c r="Z102" s="96">
        <f t="shared" si="277"/>
        <v>19.68</v>
      </c>
      <c r="AA102" s="96">
        <f t="shared" ref="AA102:AB102" si="408">T311</f>
        <v>23.156835999999998</v>
      </c>
      <c r="AB102" s="96">
        <f t="shared" si="408"/>
        <v>14.704935000000001</v>
      </c>
      <c r="AC102" s="96">
        <f t="shared" si="279"/>
        <v>19.68</v>
      </c>
      <c r="AD102" s="43">
        <f t="shared" ref="AD102:AE102" si="409">T517</f>
        <v>23.250546</v>
      </c>
      <c r="AE102" s="96">
        <f t="shared" si="409"/>
        <v>14.797647</v>
      </c>
    </row>
    <row r="103" spans="2:31" x14ac:dyDescent="0.25">
      <c r="B103" s="88">
        <v>19200000000</v>
      </c>
      <c r="C103" s="88">
        <v>13.16943</v>
      </c>
      <c r="D103" s="88">
        <v>20.395201</v>
      </c>
      <c r="E103" s="88"/>
      <c r="F103" s="88"/>
      <c r="G103" s="88"/>
      <c r="H103" s="8"/>
      <c r="I103" s="6">
        <f t="shared" si="401"/>
        <v>19.84</v>
      </c>
      <c r="J103" s="96">
        <f t="shared" si="268"/>
        <v>15.444701999999999</v>
      </c>
      <c r="K103" s="96">
        <f t="shared" si="269"/>
        <v>7.8998879999999998</v>
      </c>
      <c r="L103" s="6">
        <f t="shared" si="270"/>
        <v>19.84</v>
      </c>
      <c r="M103" s="96">
        <f t="shared" ref="M103:N103" si="410">C312</f>
        <v>15.395099</v>
      </c>
      <c r="N103" s="96">
        <f t="shared" si="410"/>
        <v>7.8550224000000002</v>
      </c>
      <c r="O103" s="96">
        <f t="shared" si="272"/>
        <v>19.84</v>
      </c>
      <c r="P103" s="96">
        <f t="shared" ref="P103:Q103" si="411">C518</f>
        <v>15.451677999999999</v>
      </c>
      <c r="Q103" s="96">
        <f t="shared" si="411"/>
        <v>7.9051847000000004</v>
      </c>
      <c r="S103" s="88">
        <v>19200000000</v>
      </c>
      <c r="T103" s="88">
        <v>14.330095</v>
      </c>
      <c r="U103" s="88">
        <v>22.460263999999999</v>
      </c>
      <c r="V103" s="8"/>
      <c r="W103" s="96">
        <f t="shared" si="274"/>
        <v>19.84</v>
      </c>
      <c r="X103" s="96">
        <f t="shared" si="275"/>
        <v>22.984573000000001</v>
      </c>
      <c r="Y103" s="96">
        <f t="shared" si="276"/>
        <v>14.670515999999999</v>
      </c>
      <c r="Z103" s="96">
        <f t="shared" si="277"/>
        <v>19.84</v>
      </c>
      <c r="AA103" s="96">
        <f t="shared" ref="AA103:AB103" si="412">T312</f>
        <v>23.052235</v>
      </c>
      <c r="AB103" s="96">
        <f t="shared" si="412"/>
        <v>14.739215</v>
      </c>
      <c r="AC103" s="96">
        <f t="shared" si="279"/>
        <v>19.84</v>
      </c>
      <c r="AD103" s="43">
        <f t="shared" ref="AD103:AE103" si="413">T518</f>
        <v>23.287167</v>
      </c>
      <c r="AE103" s="96">
        <f t="shared" si="413"/>
        <v>14.973739999999999</v>
      </c>
    </row>
    <row r="104" spans="2:31" x14ac:dyDescent="0.25">
      <c r="B104" s="88">
        <v>19360000000</v>
      </c>
      <c r="C104" s="88">
        <v>9.2768583000000007</v>
      </c>
      <c r="D104" s="88">
        <v>16.575199000000001</v>
      </c>
      <c r="E104" s="88"/>
      <c r="F104" s="88"/>
      <c r="G104" s="88"/>
      <c r="I104" s="96">
        <f t="shared" ref="I104:I167" si="414">B108/1000000000</f>
        <v>20</v>
      </c>
      <c r="J104" s="96">
        <f t="shared" ref="J104:J167" si="415">D107</f>
        <v>17.852246999999998</v>
      </c>
      <c r="K104" s="96">
        <f t="shared" si="269"/>
        <v>10.523728999999999</v>
      </c>
      <c r="L104" s="96">
        <f t="shared" ref="L104:L167" si="416">B108/1000000000</f>
        <v>20</v>
      </c>
      <c r="M104" s="96">
        <f t="shared" ref="M104:N104" si="417">C313</f>
        <v>17.999804999999999</v>
      </c>
      <c r="N104" s="96">
        <f t="shared" si="417"/>
        <v>10.673762</v>
      </c>
      <c r="O104" s="96">
        <f t="shared" si="272"/>
        <v>20</v>
      </c>
      <c r="P104" s="96">
        <f t="shared" ref="P104:Q104" si="418">C519</f>
        <v>17.890858000000001</v>
      </c>
      <c r="Q104" s="96">
        <f t="shared" si="418"/>
        <v>10.55852</v>
      </c>
      <c r="S104" s="88">
        <v>19360000000</v>
      </c>
      <c r="T104" s="88">
        <v>14.977653999999999</v>
      </c>
      <c r="U104" s="88">
        <v>23.405474000000002</v>
      </c>
      <c r="W104" s="96">
        <f t="shared" si="274"/>
        <v>20</v>
      </c>
      <c r="X104" s="96">
        <f t="shared" si="275"/>
        <v>22.453613000000001</v>
      </c>
      <c r="Y104" s="96">
        <f t="shared" si="276"/>
        <v>14.348148</v>
      </c>
      <c r="Z104" s="96">
        <f t="shared" si="277"/>
        <v>20</v>
      </c>
      <c r="AA104" s="96">
        <f t="shared" ref="AA104:AB104" si="419">T313</f>
        <v>22.188282000000001</v>
      </c>
      <c r="AB104" s="96">
        <f t="shared" si="419"/>
        <v>14.084180999999999</v>
      </c>
      <c r="AC104" s="96">
        <f t="shared" si="279"/>
        <v>20</v>
      </c>
      <c r="AD104" s="43">
        <f t="shared" ref="AD104:AE104" si="420">T519</f>
        <v>22.467661</v>
      </c>
      <c r="AE104" s="96">
        <f t="shared" si="420"/>
        <v>14.364158</v>
      </c>
    </row>
    <row r="105" spans="2:31" x14ac:dyDescent="0.25">
      <c r="B105" s="88">
        <v>19520000000</v>
      </c>
      <c r="C105" s="88">
        <v>10.638006000000001</v>
      </c>
      <c r="D105" s="88">
        <v>17.755409</v>
      </c>
      <c r="E105" s="88"/>
      <c r="F105" s="88"/>
      <c r="G105" s="88"/>
      <c r="I105" s="96">
        <f t="shared" si="414"/>
        <v>20.16</v>
      </c>
      <c r="J105" s="96">
        <f t="shared" si="415"/>
        <v>16.806843000000001</v>
      </c>
      <c r="K105" s="96">
        <f t="shared" si="269"/>
        <v>9.4790106000000005</v>
      </c>
      <c r="L105" s="96">
        <f t="shared" si="416"/>
        <v>20.16</v>
      </c>
      <c r="M105" s="96">
        <f t="shared" ref="M105:N105" si="421">C314</f>
        <v>16.851158000000002</v>
      </c>
      <c r="N105" s="96">
        <f t="shared" si="421"/>
        <v>9.5271205999999999</v>
      </c>
      <c r="O105" s="96">
        <f t="shared" si="272"/>
        <v>20.16</v>
      </c>
      <c r="P105" s="96">
        <f t="shared" ref="P105:Q105" si="422">C520</f>
        <v>16.750745999999999</v>
      </c>
      <c r="Q105" s="96">
        <f t="shared" si="422"/>
        <v>9.4223604000000005</v>
      </c>
      <c r="S105" s="88">
        <v>19520000000</v>
      </c>
      <c r="T105" s="88">
        <v>14.628288</v>
      </c>
      <c r="U105" s="88">
        <v>23.083601000000002</v>
      </c>
      <c r="W105" s="96">
        <f t="shared" si="274"/>
        <v>20.16</v>
      </c>
      <c r="X105" s="96">
        <f t="shared" si="275"/>
        <v>22.455542000000001</v>
      </c>
      <c r="Y105" s="96">
        <f t="shared" si="276"/>
        <v>14.178459</v>
      </c>
      <c r="Z105" s="96">
        <f t="shared" si="277"/>
        <v>20.16</v>
      </c>
      <c r="AA105" s="96">
        <f t="shared" ref="AA105:AB105" si="423">T314</f>
        <v>22.363461000000001</v>
      </c>
      <c r="AB105" s="96">
        <f t="shared" si="423"/>
        <v>14.084246</v>
      </c>
      <c r="AC105" s="96">
        <f t="shared" si="279"/>
        <v>20.16</v>
      </c>
      <c r="AD105" s="43">
        <f t="shared" ref="AD105:AE105" si="424">T520</f>
        <v>22.578240999999998</v>
      </c>
      <c r="AE105" s="96">
        <f t="shared" si="424"/>
        <v>14.300026000000001</v>
      </c>
    </row>
    <row r="106" spans="2:31" x14ac:dyDescent="0.25">
      <c r="B106" s="88">
        <v>19680000000</v>
      </c>
      <c r="C106" s="88">
        <v>7.8998879999999998</v>
      </c>
      <c r="D106" s="88">
        <v>15.444701999999999</v>
      </c>
      <c r="E106" s="88"/>
      <c r="F106" s="88"/>
      <c r="G106" s="88"/>
      <c r="I106" s="96">
        <f t="shared" si="414"/>
        <v>20.32</v>
      </c>
      <c r="J106" s="96">
        <f t="shared" si="415"/>
        <v>24.472339999999999</v>
      </c>
      <c r="K106" s="96">
        <f t="shared" si="269"/>
        <v>17.331064000000001</v>
      </c>
      <c r="L106" s="96">
        <f t="shared" si="416"/>
        <v>20.32</v>
      </c>
      <c r="M106" s="96">
        <f t="shared" ref="M106:N106" si="425">C315</f>
        <v>22.381943</v>
      </c>
      <c r="N106" s="96">
        <f t="shared" si="425"/>
        <v>15.179508</v>
      </c>
      <c r="O106" s="96">
        <f t="shared" si="272"/>
        <v>20.32</v>
      </c>
      <c r="P106" s="96">
        <f t="shared" ref="P106:Q106" si="426">C521</f>
        <v>25.098595</v>
      </c>
      <c r="Q106" s="96">
        <f t="shared" si="426"/>
        <v>17.962391</v>
      </c>
      <c r="S106" s="88">
        <v>19680000000</v>
      </c>
      <c r="T106" s="88">
        <v>14.670515999999999</v>
      </c>
      <c r="U106" s="88">
        <v>22.984573000000001</v>
      </c>
      <c r="W106" s="96">
        <f t="shared" si="274"/>
        <v>20.32</v>
      </c>
      <c r="X106" s="96">
        <f t="shared" si="275"/>
        <v>22.031127999999999</v>
      </c>
      <c r="Y106" s="96">
        <f t="shared" si="276"/>
        <v>14.211370000000001</v>
      </c>
      <c r="Z106" s="96">
        <f t="shared" si="277"/>
        <v>20.32</v>
      </c>
      <c r="AA106" s="96">
        <f t="shared" ref="AA106:AB106" si="427">T315</f>
        <v>21.903300999999999</v>
      </c>
      <c r="AB106" s="96">
        <f t="shared" si="427"/>
        <v>14.036490000000001</v>
      </c>
      <c r="AC106" s="96">
        <f t="shared" si="279"/>
        <v>20.32</v>
      </c>
      <c r="AD106" s="43">
        <f t="shared" ref="AD106:AE106" si="428">T521</f>
        <v>22.334893999999998</v>
      </c>
      <c r="AE106" s="96">
        <f t="shared" si="428"/>
        <v>14.526821</v>
      </c>
    </row>
    <row r="107" spans="2:31" x14ac:dyDescent="0.25">
      <c r="B107" s="88">
        <v>19840000000</v>
      </c>
      <c r="C107" s="88">
        <v>10.523728999999999</v>
      </c>
      <c r="D107" s="88">
        <v>17.852246999999998</v>
      </c>
      <c r="E107" s="88"/>
      <c r="F107" s="88"/>
      <c r="G107" s="88"/>
      <c r="I107" s="96">
        <f t="shared" si="414"/>
        <v>20.48</v>
      </c>
      <c r="J107" s="96">
        <f t="shared" si="415"/>
        <v>24.706757</v>
      </c>
      <c r="K107" s="96">
        <f t="shared" si="269"/>
        <v>17.645941000000001</v>
      </c>
      <c r="L107" s="96">
        <f t="shared" si="416"/>
        <v>20.48</v>
      </c>
      <c r="M107" s="96">
        <f t="shared" ref="M107:N107" si="429">C316</f>
        <v>22.096235</v>
      </c>
      <c r="N107" s="96">
        <f t="shared" si="429"/>
        <v>14.997847999999999</v>
      </c>
      <c r="O107" s="96">
        <f t="shared" si="272"/>
        <v>20.48</v>
      </c>
      <c r="P107" s="96">
        <f t="shared" ref="P107:Q107" si="430">C522</f>
        <v>25.242021999999999</v>
      </c>
      <c r="Q107" s="96">
        <f t="shared" si="430"/>
        <v>18.196379</v>
      </c>
      <c r="S107" s="88">
        <v>19840000000</v>
      </c>
      <c r="T107" s="88">
        <v>14.348148</v>
      </c>
      <c r="U107" s="88">
        <v>22.453613000000001</v>
      </c>
      <c r="W107" s="96">
        <f t="shared" si="274"/>
        <v>20.48</v>
      </c>
      <c r="X107" s="96">
        <f t="shared" si="275"/>
        <v>22.486440999999999</v>
      </c>
      <c r="Y107" s="96">
        <f t="shared" si="276"/>
        <v>14.657494</v>
      </c>
      <c r="Z107" s="96">
        <f t="shared" si="277"/>
        <v>20.48</v>
      </c>
      <c r="AA107" s="96">
        <f t="shared" ref="AA107:AB107" si="431">T316</f>
        <v>22.733242000000001</v>
      </c>
      <c r="AB107" s="96">
        <f t="shared" si="431"/>
        <v>14.816916000000001</v>
      </c>
      <c r="AC107" s="96">
        <f t="shared" si="279"/>
        <v>20.48</v>
      </c>
      <c r="AD107" s="43">
        <f t="shared" ref="AD107:AE107" si="432">T522</f>
        <v>22.942927999999998</v>
      </c>
      <c r="AE107" s="96">
        <f t="shared" si="432"/>
        <v>15.101532000000001</v>
      </c>
    </row>
    <row r="108" spans="2:31" x14ac:dyDescent="0.25">
      <c r="B108" s="88">
        <v>20000000000</v>
      </c>
      <c r="C108" s="88">
        <v>9.4790106000000005</v>
      </c>
      <c r="D108" s="88">
        <v>16.806843000000001</v>
      </c>
      <c r="E108" s="88"/>
      <c r="F108" s="88"/>
      <c r="G108" s="88"/>
      <c r="I108" s="96">
        <f t="shared" si="414"/>
        <v>20.64</v>
      </c>
      <c r="J108" s="96">
        <f t="shared" si="415"/>
        <v>25.195399999999999</v>
      </c>
      <c r="K108" s="96">
        <f t="shared" si="269"/>
        <v>18.146509000000002</v>
      </c>
      <c r="L108" s="96">
        <f t="shared" si="416"/>
        <v>20.64</v>
      </c>
      <c r="M108" s="96">
        <f t="shared" ref="M108:N108" si="433">C317</f>
        <v>21.948122000000001</v>
      </c>
      <c r="N108" s="96">
        <f t="shared" si="433"/>
        <v>14.879780999999999</v>
      </c>
      <c r="O108" s="96">
        <f t="shared" si="272"/>
        <v>20.64</v>
      </c>
      <c r="P108" s="96">
        <f t="shared" ref="P108:Q108" si="434">C523</f>
        <v>25.184737999999999</v>
      </c>
      <c r="Q108" s="96">
        <f t="shared" si="434"/>
        <v>18.158290999999998</v>
      </c>
      <c r="S108" s="88">
        <v>20000000000</v>
      </c>
      <c r="T108" s="88">
        <v>14.178459</v>
      </c>
      <c r="U108" s="88">
        <v>22.455542000000001</v>
      </c>
      <c r="W108" s="96">
        <f t="shared" si="274"/>
        <v>20.64</v>
      </c>
      <c r="X108" s="96">
        <f t="shared" si="275"/>
        <v>23.113994999999999</v>
      </c>
      <c r="Y108" s="96">
        <f t="shared" si="276"/>
        <v>15.320040000000001</v>
      </c>
      <c r="Z108" s="96">
        <f t="shared" si="277"/>
        <v>20.64</v>
      </c>
      <c r="AA108" s="96">
        <f t="shared" ref="AA108:AB108" si="435">T317</f>
        <v>23.341674999999999</v>
      </c>
      <c r="AB108" s="96">
        <f t="shared" si="435"/>
        <v>15.453618000000001</v>
      </c>
      <c r="AC108" s="96">
        <f t="shared" si="279"/>
        <v>20.64</v>
      </c>
      <c r="AD108" s="43">
        <f t="shared" ref="AD108:AE108" si="436">T523</f>
        <v>23.164694000000001</v>
      </c>
      <c r="AE108" s="96">
        <f t="shared" si="436"/>
        <v>15.35575</v>
      </c>
    </row>
    <row r="109" spans="2:31" x14ac:dyDescent="0.25">
      <c r="B109" s="88">
        <v>20160000000</v>
      </c>
      <c r="C109" s="88">
        <v>17.331064000000001</v>
      </c>
      <c r="D109" s="88">
        <v>24.472339999999999</v>
      </c>
      <c r="E109" s="88"/>
      <c r="F109" s="88"/>
      <c r="G109" s="88"/>
      <c r="I109" s="96">
        <f t="shared" si="414"/>
        <v>20.8</v>
      </c>
      <c r="J109" s="96">
        <f t="shared" si="415"/>
        <v>24.288236999999999</v>
      </c>
      <c r="K109" s="96">
        <f t="shared" si="269"/>
        <v>17.416906000000001</v>
      </c>
      <c r="L109" s="96">
        <f t="shared" si="416"/>
        <v>20.8</v>
      </c>
      <c r="M109" s="96">
        <f t="shared" ref="M109:N109" si="437">C318</f>
        <v>20.964017999999999</v>
      </c>
      <c r="N109" s="96">
        <f t="shared" si="437"/>
        <v>14.074609000000001</v>
      </c>
      <c r="O109" s="96">
        <f t="shared" si="272"/>
        <v>20.8</v>
      </c>
      <c r="P109" s="96">
        <f t="shared" ref="P109:Q109" si="438">C524</f>
        <v>24.060393999999999</v>
      </c>
      <c r="Q109" s="96">
        <f t="shared" si="438"/>
        <v>17.209506999999999</v>
      </c>
      <c r="S109" s="88">
        <v>20160000000</v>
      </c>
      <c r="T109" s="88">
        <v>14.211370000000001</v>
      </c>
      <c r="U109" s="88">
        <v>22.031127999999999</v>
      </c>
      <c r="W109" s="96">
        <f t="shared" si="274"/>
        <v>20.8</v>
      </c>
      <c r="X109" s="96">
        <f t="shared" si="275"/>
        <v>23.765443999999999</v>
      </c>
      <c r="Y109" s="96">
        <f t="shared" si="276"/>
        <v>15.892467</v>
      </c>
      <c r="Z109" s="96">
        <f t="shared" si="277"/>
        <v>20.8</v>
      </c>
      <c r="AA109" s="96">
        <f t="shared" ref="AA109:AB109" si="439">T318</f>
        <v>23.625326000000001</v>
      </c>
      <c r="AB109" s="96">
        <f t="shared" si="439"/>
        <v>15.645363</v>
      </c>
      <c r="AC109" s="96">
        <f t="shared" si="279"/>
        <v>20.8</v>
      </c>
      <c r="AD109" s="43">
        <f t="shared" ref="AD109:AE109" si="440">T524</f>
        <v>24.031061000000001</v>
      </c>
      <c r="AE109" s="96">
        <f t="shared" si="440"/>
        <v>16.135206</v>
      </c>
    </row>
    <row r="110" spans="2:31" x14ac:dyDescent="0.25">
      <c r="B110" s="88">
        <v>20320000000</v>
      </c>
      <c r="C110" s="88">
        <v>17.645941000000001</v>
      </c>
      <c r="D110" s="88">
        <v>24.706757</v>
      </c>
      <c r="E110" s="88"/>
      <c r="F110" s="88"/>
      <c r="G110" s="88"/>
      <c r="I110" s="96">
        <f t="shared" si="414"/>
        <v>20.96</v>
      </c>
      <c r="J110" s="96">
        <f t="shared" si="415"/>
        <v>24.821966</v>
      </c>
      <c r="K110" s="96">
        <f t="shared" si="269"/>
        <v>17.929566999999999</v>
      </c>
      <c r="L110" s="96">
        <f t="shared" si="416"/>
        <v>20.96</v>
      </c>
      <c r="M110" s="96">
        <f t="shared" ref="M110:N110" si="441">C319</f>
        <v>21.465482999999999</v>
      </c>
      <c r="N110" s="96">
        <f t="shared" si="441"/>
        <v>14.617293</v>
      </c>
      <c r="O110" s="96">
        <f t="shared" si="272"/>
        <v>20.96</v>
      </c>
      <c r="P110" s="96">
        <f t="shared" ref="P110:Q110" si="442">C525</f>
        <v>23.767710000000001</v>
      </c>
      <c r="Q110" s="96">
        <f t="shared" si="442"/>
        <v>16.923100999999999</v>
      </c>
      <c r="S110" s="88">
        <v>20320000000</v>
      </c>
      <c r="T110" s="88">
        <v>14.657494</v>
      </c>
      <c r="U110" s="88">
        <v>22.486440999999999</v>
      </c>
      <c r="W110" s="96">
        <f t="shared" si="274"/>
        <v>20.96</v>
      </c>
      <c r="X110" s="96">
        <f t="shared" si="275"/>
        <v>24.54504</v>
      </c>
      <c r="Y110" s="96">
        <f t="shared" si="276"/>
        <v>16.692098999999999</v>
      </c>
      <c r="Z110" s="96">
        <f t="shared" si="277"/>
        <v>20.96</v>
      </c>
      <c r="AA110" s="96">
        <f t="shared" ref="AA110:AB110" si="443">T319</f>
        <v>24.140038000000001</v>
      </c>
      <c r="AB110" s="96">
        <f t="shared" si="443"/>
        <v>16.125126000000002</v>
      </c>
      <c r="AC110" s="96">
        <f t="shared" si="279"/>
        <v>20.96</v>
      </c>
      <c r="AD110" s="43">
        <f t="shared" ref="AD110:AE110" si="444">T525</f>
        <v>24.659452000000002</v>
      </c>
      <c r="AE110" s="96">
        <f t="shared" si="444"/>
        <v>16.758614999999999</v>
      </c>
    </row>
    <row r="111" spans="2:31" x14ac:dyDescent="0.25">
      <c r="B111" s="88">
        <v>20480000000</v>
      </c>
      <c r="C111" s="88">
        <v>18.146509000000002</v>
      </c>
      <c r="D111" s="88">
        <v>25.195399999999999</v>
      </c>
      <c r="E111" s="88"/>
      <c r="F111" s="88"/>
      <c r="G111" s="88"/>
      <c r="I111" s="96">
        <f t="shared" si="414"/>
        <v>21.12</v>
      </c>
      <c r="J111" s="96">
        <f t="shared" si="415"/>
        <v>25.519428000000001</v>
      </c>
      <c r="K111" s="96">
        <f t="shared" si="269"/>
        <v>18.354517000000001</v>
      </c>
      <c r="L111" s="96">
        <f t="shared" si="416"/>
        <v>21.12</v>
      </c>
      <c r="M111" s="96">
        <f t="shared" ref="M111:N111" si="445">C320</f>
        <v>21.869586999999999</v>
      </c>
      <c r="N111" s="96">
        <f t="shared" si="445"/>
        <v>14.804444999999999</v>
      </c>
      <c r="O111" s="96">
        <f t="shared" si="272"/>
        <v>21.12</v>
      </c>
      <c r="P111" s="96">
        <f t="shared" ref="P111:Q111" si="446">C526</f>
        <v>25.225936999999998</v>
      </c>
      <c r="Q111" s="96">
        <f t="shared" si="446"/>
        <v>18.134018000000001</v>
      </c>
      <c r="S111" s="88">
        <v>20480000000</v>
      </c>
      <c r="T111" s="88">
        <v>15.320040000000001</v>
      </c>
      <c r="U111" s="88">
        <v>23.113994999999999</v>
      </c>
      <c r="W111" s="96">
        <f t="shared" si="274"/>
        <v>21.12</v>
      </c>
      <c r="X111" s="96">
        <f t="shared" si="275"/>
        <v>24.486450000000001</v>
      </c>
      <c r="Y111" s="96">
        <f t="shared" si="276"/>
        <v>16.854254000000001</v>
      </c>
      <c r="Z111" s="96">
        <f t="shared" si="277"/>
        <v>21.12</v>
      </c>
      <c r="AA111" s="96">
        <f t="shared" ref="AA111:AB111" si="447">T320</f>
        <v>25.033867000000001</v>
      </c>
      <c r="AB111" s="96">
        <f t="shared" si="447"/>
        <v>17.248631</v>
      </c>
      <c r="AC111" s="96">
        <f t="shared" si="279"/>
        <v>21.12</v>
      </c>
      <c r="AD111" s="43">
        <f t="shared" ref="AD111:AE111" si="448">T526</f>
        <v>25.316890999999998</v>
      </c>
      <c r="AE111" s="96">
        <f t="shared" si="448"/>
        <v>17.641501999999999</v>
      </c>
    </row>
    <row r="112" spans="2:31" x14ac:dyDescent="0.25">
      <c r="B112" s="88">
        <v>20640000000</v>
      </c>
      <c r="C112" s="88">
        <v>17.416906000000001</v>
      </c>
      <c r="D112" s="88">
        <v>24.288236999999999</v>
      </c>
      <c r="E112" s="88"/>
      <c r="F112" s="88"/>
      <c r="G112" s="88"/>
      <c r="I112" s="96">
        <f t="shared" si="414"/>
        <v>21.28</v>
      </c>
      <c r="J112" s="96">
        <f t="shared" si="415"/>
        <v>25.354731000000001</v>
      </c>
      <c r="K112" s="96">
        <f t="shared" si="269"/>
        <v>18.183647000000001</v>
      </c>
      <c r="L112" s="96">
        <f t="shared" si="416"/>
        <v>21.28</v>
      </c>
      <c r="M112" s="96">
        <f t="shared" ref="M112:N112" si="449">C321</f>
        <v>21.89123</v>
      </c>
      <c r="N112" s="96">
        <f t="shared" si="449"/>
        <v>14.745924</v>
      </c>
      <c r="O112" s="96">
        <f t="shared" si="272"/>
        <v>21.28</v>
      </c>
      <c r="P112" s="96">
        <f t="shared" ref="P112:Q112" si="450">C527</f>
        <v>25.197104</v>
      </c>
      <c r="Q112" s="96">
        <f t="shared" si="450"/>
        <v>18.066445999999999</v>
      </c>
      <c r="S112" s="88">
        <v>20640000000</v>
      </c>
      <c r="T112" s="88">
        <v>15.892467</v>
      </c>
      <c r="U112" s="88">
        <v>23.765443999999999</v>
      </c>
      <c r="W112" s="96">
        <f t="shared" si="274"/>
        <v>21.28</v>
      </c>
      <c r="X112" s="96">
        <f t="shared" si="275"/>
        <v>22.999065000000002</v>
      </c>
      <c r="Y112" s="96">
        <f t="shared" si="276"/>
        <v>15.393523</v>
      </c>
      <c r="Z112" s="96">
        <f t="shared" si="277"/>
        <v>21.28</v>
      </c>
      <c r="AA112" s="96">
        <f t="shared" ref="AA112:AB112" si="451">T321</f>
        <v>23.808364999999998</v>
      </c>
      <c r="AB112" s="96">
        <f t="shared" si="451"/>
        <v>16.098690000000001</v>
      </c>
      <c r="AC112" s="96">
        <f t="shared" si="279"/>
        <v>21.28</v>
      </c>
      <c r="AD112" s="43">
        <f t="shared" ref="AD112:AE112" si="452">T527</f>
        <v>24.115334000000001</v>
      </c>
      <c r="AE112" s="96">
        <f t="shared" si="452"/>
        <v>16.488333000000001</v>
      </c>
    </row>
    <row r="113" spans="2:31" x14ac:dyDescent="0.25">
      <c r="B113" s="88">
        <v>20800000000</v>
      </c>
      <c r="C113" s="88">
        <v>17.929566999999999</v>
      </c>
      <c r="D113" s="88">
        <v>24.821966</v>
      </c>
      <c r="E113" s="88"/>
      <c r="F113" s="88"/>
      <c r="G113" s="88"/>
      <c r="I113" s="96">
        <f t="shared" si="414"/>
        <v>21.44</v>
      </c>
      <c r="J113" s="96">
        <f t="shared" si="415"/>
        <v>25.767348999999999</v>
      </c>
      <c r="K113" s="96">
        <f t="shared" si="269"/>
        <v>18.656829999999999</v>
      </c>
      <c r="L113" s="96">
        <f t="shared" si="416"/>
        <v>21.44</v>
      </c>
      <c r="M113" s="96">
        <f t="shared" ref="M113:N113" si="453">C322</f>
        <v>21.784033000000001</v>
      </c>
      <c r="N113" s="96">
        <f t="shared" si="453"/>
        <v>14.720065999999999</v>
      </c>
      <c r="O113" s="96">
        <f t="shared" si="272"/>
        <v>21.44</v>
      </c>
      <c r="P113" s="96">
        <f t="shared" ref="P113:Q113" si="454">C528</f>
        <v>25.468499999999999</v>
      </c>
      <c r="Q113" s="96">
        <f t="shared" si="454"/>
        <v>18.400658</v>
      </c>
      <c r="S113" s="88">
        <v>20800000000</v>
      </c>
      <c r="T113" s="88">
        <v>16.692098999999999</v>
      </c>
      <c r="U113" s="88">
        <v>24.54504</v>
      </c>
      <c r="W113" s="96">
        <f t="shared" si="274"/>
        <v>21.44</v>
      </c>
      <c r="X113" s="96">
        <f t="shared" si="275"/>
        <v>23.682107999999999</v>
      </c>
      <c r="Y113" s="96">
        <f t="shared" si="276"/>
        <v>16.034839999999999</v>
      </c>
      <c r="Z113" s="96">
        <f t="shared" si="277"/>
        <v>21.44</v>
      </c>
      <c r="AA113" s="96">
        <f t="shared" ref="AA113:AB113" si="455">T322</f>
        <v>24.662396999999999</v>
      </c>
      <c r="AB113" s="96">
        <f t="shared" si="455"/>
        <v>16.856731</v>
      </c>
      <c r="AC113" s="96">
        <f t="shared" si="279"/>
        <v>21.44</v>
      </c>
      <c r="AD113" s="43">
        <f t="shared" ref="AD113:AE113" si="456">T528</f>
        <v>24.627421999999999</v>
      </c>
      <c r="AE113" s="96">
        <f t="shared" si="456"/>
        <v>16.929756000000001</v>
      </c>
    </row>
    <row r="114" spans="2:31" x14ac:dyDescent="0.25">
      <c r="B114" s="88">
        <v>20960000000</v>
      </c>
      <c r="C114" s="88">
        <v>18.354517000000001</v>
      </c>
      <c r="D114" s="88">
        <v>25.519428000000001</v>
      </c>
      <c r="E114" s="88"/>
      <c r="F114" s="88"/>
      <c r="G114" s="88"/>
      <c r="I114" s="96">
        <f t="shared" si="414"/>
        <v>21.6</v>
      </c>
      <c r="J114" s="96">
        <f t="shared" si="415"/>
        <v>27.008929999999999</v>
      </c>
      <c r="K114" s="96">
        <f t="shared" si="269"/>
        <v>19.924849999999999</v>
      </c>
      <c r="L114" s="96">
        <f t="shared" si="416"/>
        <v>21.6</v>
      </c>
      <c r="M114" s="96">
        <f t="shared" ref="M114:N114" si="457">C323</f>
        <v>22.103268</v>
      </c>
      <c r="N114" s="96">
        <f t="shared" si="457"/>
        <v>15.066955</v>
      </c>
      <c r="O114" s="96">
        <f t="shared" si="272"/>
        <v>21.6</v>
      </c>
      <c r="P114" s="96">
        <f t="shared" ref="P114:Q114" si="458">C529</f>
        <v>25.543488</v>
      </c>
      <c r="Q114" s="96">
        <f t="shared" si="458"/>
        <v>18.505141999999999</v>
      </c>
      <c r="S114" s="88">
        <v>20960000000</v>
      </c>
      <c r="T114" s="88">
        <v>16.854254000000001</v>
      </c>
      <c r="U114" s="88">
        <v>24.486450000000001</v>
      </c>
      <c r="W114" s="96">
        <f t="shared" si="274"/>
        <v>21.6</v>
      </c>
      <c r="X114" s="96">
        <f t="shared" si="275"/>
        <v>24.810210999999999</v>
      </c>
      <c r="Y114" s="96">
        <f t="shared" si="276"/>
        <v>17.131933</v>
      </c>
      <c r="Z114" s="96">
        <f t="shared" si="277"/>
        <v>21.6</v>
      </c>
      <c r="AA114" s="96">
        <f t="shared" ref="AA114:AB114" si="459">T323</f>
        <v>25.967264</v>
      </c>
      <c r="AB114" s="96">
        <f t="shared" si="459"/>
        <v>18.122644000000001</v>
      </c>
      <c r="AC114" s="96">
        <f t="shared" si="279"/>
        <v>21.6</v>
      </c>
      <c r="AD114" s="43">
        <f t="shared" ref="AD114:AE114" si="460">T529</f>
        <v>26.072410999999999</v>
      </c>
      <c r="AE114" s="96">
        <f t="shared" si="460"/>
        <v>18.344874999999998</v>
      </c>
    </row>
    <row r="115" spans="2:31" x14ac:dyDescent="0.25">
      <c r="B115" s="88">
        <v>21120000000</v>
      </c>
      <c r="C115" s="88">
        <v>18.183647000000001</v>
      </c>
      <c r="D115" s="88">
        <v>25.354731000000001</v>
      </c>
      <c r="E115" s="88"/>
      <c r="F115" s="88"/>
      <c r="G115" s="88"/>
      <c r="I115" s="96">
        <f t="shared" si="414"/>
        <v>21.76</v>
      </c>
      <c r="J115" s="96">
        <f t="shared" si="415"/>
        <v>25.988437999999999</v>
      </c>
      <c r="K115" s="96">
        <f t="shared" si="269"/>
        <v>18.944965</v>
      </c>
      <c r="L115" s="96">
        <f t="shared" si="416"/>
        <v>21.76</v>
      </c>
      <c r="M115" s="96">
        <f t="shared" ref="M115:N115" si="461">C324</f>
        <v>21.530497</v>
      </c>
      <c r="N115" s="96">
        <f t="shared" si="461"/>
        <v>14.515319999999999</v>
      </c>
      <c r="O115" s="96">
        <f t="shared" si="272"/>
        <v>21.76</v>
      </c>
      <c r="P115" s="96">
        <f t="shared" ref="P115:Q115" si="462">C530</f>
        <v>25.001722000000001</v>
      </c>
      <c r="Q115" s="96">
        <f t="shared" si="462"/>
        <v>17.994709</v>
      </c>
      <c r="S115" s="88">
        <v>21120000000</v>
      </c>
      <c r="T115" s="88">
        <v>15.393523</v>
      </c>
      <c r="U115" s="88">
        <v>22.999065000000002</v>
      </c>
      <c r="W115" s="96">
        <f t="shared" si="274"/>
        <v>21.76</v>
      </c>
      <c r="X115" s="96">
        <f t="shared" si="275"/>
        <v>25.154036000000001</v>
      </c>
      <c r="Y115" s="96">
        <f t="shared" si="276"/>
        <v>17.407350999999998</v>
      </c>
      <c r="Z115" s="96">
        <f t="shared" si="277"/>
        <v>21.76</v>
      </c>
      <c r="AA115" s="96">
        <f t="shared" ref="AA115:AB115" si="463">T324</f>
        <v>24.594944000000002</v>
      </c>
      <c r="AB115" s="96">
        <f t="shared" si="463"/>
        <v>16.689592000000001</v>
      </c>
      <c r="AC115" s="96">
        <f t="shared" si="279"/>
        <v>21.76</v>
      </c>
      <c r="AD115" s="43">
        <f t="shared" ref="AD115:AE115" si="464">T530</f>
        <v>26.278406</v>
      </c>
      <c r="AE115" s="96">
        <f t="shared" si="464"/>
        <v>18.489184999999999</v>
      </c>
    </row>
    <row r="116" spans="2:31" x14ac:dyDescent="0.25">
      <c r="B116" s="88">
        <v>21280000000</v>
      </c>
      <c r="C116" s="88">
        <v>18.656829999999999</v>
      </c>
      <c r="D116" s="88">
        <v>25.767348999999999</v>
      </c>
      <c r="E116" s="88"/>
      <c r="F116" s="88"/>
      <c r="G116" s="88"/>
      <c r="I116" s="96">
        <f t="shared" si="414"/>
        <v>21.92</v>
      </c>
      <c r="J116" s="96">
        <f t="shared" si="415"/>
        <v>25.453133000000001</v>
      </c>
      <c r="K116" s="96">
        <f t="shared" si="269"/>
        <v>18.244077999999998</v>
      </c>
      <c r="L116" s="96">
        <f t="shared" si="416"/>
        <v>21.92</v>
      </c>
      <c r="M116" s="96">
        <f t="shared" ref="M116:N116" si="465">C325</f>
        <v>22.101998999999999</v>
      </c>
      <c r="N116" s="96">
        <f t="shared" si="465"/>
        <v>14.87087</v>
      </c>
      <c r="O116" s="96">
        <f t="shared" si="272"/>
        <v>21.92</v>
      </c>
      <c r="P116" s="96">
        <f t="shared" ref="P116:Q116" si="466">C531</f>
        <v>24.919916000000001</v>
      </c>
      <c r="Q116" s="96">
        <f t="shared" si="466"/>
        <v>17.727879000000001</v>
      </c>
      <c r="S116" s="88">
        <v>21280000000</v>
      </c>
      <c r="T116" s="88">
        <v>16.034839999999999</v>
      </c>
      <c r="U116" s="88">
        <v>23.682107999999999</v>
      </c>
      <c r="W116" s="96">
        <f t="shared" si="274"/>
        <v>21.92</v>
      </c>
      <c r="X116" s="96">
        <f t="shared" si="275"/>
        <v>25.651810000000001</v>
      </c>
      <c r="Y116" s="96">
        <f t="shared" si="276"/>
        <v>17.888905999999999</v>
      </c>
      <c r="Z116" s="96">
        <f t="shared" si="277"/>
        <v>21.92</v>
      </c>
      <c r="AA116" s="96">
        <f t="shared" ref="AA116:AB116" si="467">T325</f>
        <v>24.373259999999998</v>
      </c>
      <c r="AB116" s="96">
        <f t="shared" si="467"/>
        <v>16.475155000000001</v>
      </c>
      <c r="AC116" s="96">
        <f t="shared" si="279"/>
        <v>21.92</v>
      </c>
      <c r="AD116" s="43">
        <f t="shared" ref="AD116:AE116" si="468">T531</f>
        <v>26.663363</v>
      </c>
      <c r="AE116" s="96">
        <f t="shared" si="468"/>
        <v>18.870279</v>
      </c>
    </row>
    <row r="117" spans="2:31" x14ac:dyDescent="0.25">
      <c r="B117" s="88">
        <v>21440000000</v>
      </c>
      <c r="C117" s="88">
        <v>19.924849999999999</v>
      </c>
      <c r="D117" s="88">
        <v>27.008929999999999</v>
      </c>
      <c r="E117" s="88"/>
      <c r="F117" s="88"/>
      <c r="G117" s="88"/>
      <c r="I117" s="96">
        <f t="shared" si="414"/>
        <v>22.08</v>
      </c>
      <c r="J117" s="96">
        <f t="shared" si="415"/>
        <v>26.581620999999998</v>
      </c>
      <c r="K117" s="96">
        <f t="shared" si="269"/>
        <v>19.263352999999999</v>
      </c>
      <c r="L117" s="96">
        <f t="shared" si="416"/>
        <v>22.08</v>
      </c>
      <c r="M117" s="96">
        <f t="shared" ref="M117:N117" si="469">C326</f>
        <v>23.193249000000002</v>
      </c>
      <c r="N117" s="96">
        <f t="shared" si="469"/>
        <v>15.801556</v>
      </c>
      <c r="O117" s="96">
        <f t="shared" si="272"/>
        <v>22.08</v>
      </c>
      <c r="P117" s="96">
        <f t="shared" ref="P117:Q117" si="470">C532</f>
        <v>25.353472</v>
      </c>
      <c r="Q117" s="96">
        <f t="shared" si="470"/>
        <v>18.031685</v>
      </c>
      <c r="S117" s="88">
        <v>21440000000</v>
      </c>
      <c r="T117" s="88">
        <v>17.131933</v>
      </c>
      <c r="U117" s="88">
        <v>24.810210999999999</v>
      </c>
      <c r="W117" s="96">
        <f t="shared" si="274"/>
        <v>22.08</v>
      </c>
      <c r="X117" s="96">
        <f t="shared" si="275"/>
        <v>26.425419000000002</v>
      </c>
      <c r="Y117" s="96">
        <f t="shared" si="276"/>
        <v>18.551639999999999</v>
      </c>
      <c r="Z117" s="96">
        <f t="shared" si="277"/>
        <v>22.08</v>
      </c>
      <c r="AA117" s="96">
        <f t="shared" ref="AA117:AB117" si="471">T326</f>
        <v>27.118317000000001</v>
      </c>
      <c r="AB117" s="96">
        <f t="shared" si="471"/>
        <v>19.071428000000001</v>
      </c>
      <c r="AC117" s="96">
        <f t="shared" si="279"/>
        <v>22.08</v>
      </c>
      <c r="AD117" s="43">
        <f t="shared" ref="AD117:AE117" si="472">T532</f>
        <v>27.376617</v>
      </c>
      <c r="AE117" s="96">
        <f t="shared" si="472"/>
        <v>19.460498999999999</v>
      </c>
    </row>
    <row r="118" spans="2:31" x14ac:dyDescent="0.25">
      <c r="B118" s="88">
        <v>21600000000</v>
      </c>
      <c r="C118" s="88">
        <v>18.944965</v>
      </c>
      <c r="D118" s="88">
        <v>25.988437999999999</v>
      </c>
      <c r="E118" s="88"/>
      <c r="F118" s="88"/>
      <c r="G118" s="88"/>
      <c r="I118" s="96">
        <f t="shared" si="414"/>
        <v>22.24</v>
      </c>
      <c r="J118" s="96">
        <f t="shared" si="415"/>
        <v>25.788627999999999</v>
      </c>
      <c r="K118" s="96">
        <f t="shared" si="269"/>
        <v>18.367760000000001</v>
      </c>
      <c r="L118" s="96">
        <f t="shared" si="416"/>
        <v>22.24</v>
      </c>
      <c r="M118" s="96">
        <f t="shared" ref="M118:N118" si="473">C327</f>
        <v>23.864794</v>
      </c>
      <c r="N118" s="96">
        <f t="shared" si="473"/>
        <v>16.298195</v>
      </c>
      <c r="O118" s="96">
        <f t="shared" si="272"/>
        <v>22.24</v>
      </c>
      <c r="P118" s="96">
        <f t="shared" ref="P118:Q118" si="474">C533</f>
        <v>25.524557000000001</v>
      </c>
      <c r="Q118" s="96">
        <f t="shared" si="474"/>
        <v>18.074286000000001</v>
      </c>
      <c r="S118" s="88">
        <v>21600000000</v>
      </c>
      <c r="T118" s="88">
        <v>17.407350999999998</v>
      </c>
      <c r="U118" s="88">
        <v>25.154036000000001</v>
      </c>
      <c r="W118" s="96">
        <f t="shared" si="274"/>
        <v>22.24</v>
      </c>
      <c r="X118" s="96">
        <f t="shared" si="275"/>
        <v>25.123940999999999</v>
      </c>
      <c r="Y118" s="96">
        <f t="shared" si="276"/>
        <v>17.095922000000002</v>
      </c>
      <c r="Z118" s="96">
        <f t="shared" si="277"/>
        <v>22.24</v>
      </c>
      <c r="AA118" s="96">
        <f t="shared" ref="AA118:AB118" si="475">T327</f>
        <v>26.157681</v>
      </c>
      <c r="AB118" s="96">
        <f t="shared" si="475"/>
        <v>17.929303999999998</v>
      </c>
      <c r="AC118" s="96">
        <f t="shared" si="279"/>
        <v>22.24</v>
      </c>
      <c r="AD118" s="43">
        <f t="shared" ref="AD118:AE118" si="476">T533</f>
        <v>25.175659</v>
      </c>
      <c r="AE118" s="96">
        <f t="shared" si="476"/>
        <v>17.092483999999999</v>
      </c>
    </row>
    <row r="119" spans="2:31" x14ac:dyDescent="0.25">
      <c r="B119" s="88">
        <v>21760000000</v>
      </c>
      <c r="C119" s="88">
        <v>18.244077999999998</v>
      </c>
      <c r="D119" s="88">
        <v>25.453133000000001</v>
      </c>
      <c r="E119" s="88"/>
      <c r="F119" s="88"/>
      <c r="G119" s="88"/>
      <c r="I119" s="96">
        <f t="shared" si="414"/>
        <v>22.4</v>
      </c>
      <c r="J119" s="96">
        <f t="shared" si="415"/>
        <v>25.717533</v>
      </c>
      <c r="K119" s="96">
        <f t="shared" si="269"/>
        <v>18.344429000000002</v>
      </c>
      <c r="L119" s="96">
        <f t="shared" si="416"/>
        <v>22.4</v>
      </c>
      <c r="M119" s="96">
        <f t="shared" ref="M119:N119" si="477">C328</f>
        <v>24.641655</v>
      </c>
      <c r="N119" s="96">
        <f t="shared" si="477"/>
        <v>17.071642000000001</v>
      </c>
      <c r="O119" s="96">
        <f t="shared" si="272"/>
        <v>22.4</v>
      </c>
      <c r="P119" s="96">
        <f t="shared" ref="P119:Q119" si="478">C534</f>
        <v>24.839928</v>
      </c>
      <c r="Q119" s="96">
        <f t="shared" si="478"/>
        <v>17.420356999999999</v>
      </c>
      <c r="S119" s="88">
        <v>21760000000</v>
      </c>
      <c r="T119" s="88">
        <v>17.888905999999999</v>
      </c>
      <c r="U119" s="88">
        <v>25.651810000000001</v>
      </c>
      <c r="W119" s="96">
        <f t="shared" si="274"/>
        <v>22.4</v>
      </c>
      <c r="X119" s="96">
        <f t="shared" si="275"/>
        <v>24.091487999999998</v>
      </c>
      <c r="Y119" s="96">
        <f t="shared" si="276"/>
        <v>15.929812</v>
      </c>
      <c r="Z119" s="96">
        <f t="shared" si="277"/>
        <v>22.4</v>
      </c>
      <c r="AA119" s="96">
        <f t="shared" ref="AA119:AB119" si="479">T328</f>
        <v>25.061337999999999</v>
      </c>
      <c r="AB119" s="96">
        <f t="shared" si="479"/>
        <v>16.683952000000001</v>
      </c>
      <c r="AC119" s="96">
        <f t="shared" si="279"/>
        <v>22.4</v>
      </c>
      <c r="AD119" s="43">
        <f t="shared" ref="AD119:AE119" si="480">T534</f>
        <v>24.338342999999998</v>
      </c>
      <c r="AE119" s="96">
        <f t="shared" si="480"/>
        <v>16.117065</v>
      </c>
    </row>
    <row r="120" spans="2:31" x14ac:dyDescent="0.25">
      <c r="B120" s="88">
        <v>21920000000</v>
      </c>
      <c r="C120" s="88">
        <v>19.263352999999999</v>
      </c>
      <c r="D120" s="88">
        <v>26.581620999999998</v>
      </c>
      <c r="E120" s="88"/>
      <c r="F120" s="88"/>
      <c r="G120" s="88"/>
      <c r="I120" s="96">
        <f t="shared" si="414"/>
        <v>22.56</v>
      </c>
      <c r="J120" s="96">
        <f t="shared" si="415"/>
        <v>25.856992999999999</v>
      </c>
      <c r="K120" s="96">
        <f t="shared" si="269"/>
        <v>18.34656</v>
      </c>
      <c r="L120" s="96">
        <f t="shared" si="416"/>
        <v>22.56</v>
      </c>
      <c r="M120" s="96">
        <f t="shared" ref="M120:N120" si="481">C329</f>
        <v>23.942905</v>
      </c>
      <c r="N120" s="96">
        <f t="shared" si="481"/>
        <v>16.178626999999999</v>
      </c>
      <c r="O120" s="96">
        <f t="shared" si="272"/>
        <v>22.56</v>
      </c>
      <c r="P120" s="96">
        <f t="shared" ref="P120:Q120" si="482">C535</f>
        <v>23.929531000000001</v>
      </c>
      <c r="Q120" s="96">
        <f t="shared" si="482"/>
        <v>16.353577000000001</v>
      </c>
      <c r="S120" s="88">
        <v>21920000000</v>
      </c>
      <c r="T120" s="88">
        <v>18.551639999999999</v>
      </c>
      <c r="U120" s="88">
        <v>26.425419000000002</v>
      </c>
      <c r="W120" s="96">
        <f t="shared" si="274"/>
        <v>22.56</v>
      </c>
      <c r="X120" s="96">
        <f t="shared" si="275"/>
        <v>24.387378999999999</v>
      </c>
      <c r="Y120" s="96">
        <f t="shared" si="276"/>
        <v>16.152650999999999</v>
      </c>
      <c r="Z120" s="96">
        <f t="shared" si="277"/>
        <v>22.56</v>
      </c>
      <c r="AA120" s="96">
        <f t="shared" ref="AA120:AB120" si="483">T329</f>
        <v>24.166436999999998</v>
      </c>
      <c r="AB120" s="96">
        <f t="shared" si="483"/>
        <v>15.702304</v>
      </c>
      <c r="AC120" s="96">
        <f t="shared" si="279"/>
        <v>22.56</v>
      </c>
      <c r="AD120" s="43">
        <f t="shared" ref="AD120:AE120" si="484">T535</f>
        <v>23.939412999999998</v>
      </c>
      <c r="AE120" s="96">
        <f t="shared" si="484"/>
        <v>15.648516000000001</v>
      </c>
    </row>
    <row r="121" spans="2:31" x14ac:dyDescent="0.25">
      <c r="B121" s="88">
        <v>22080000000</v>
      </c>
      <c r="C121" s="88">
        <v>18.367760000000001</v>
      </c>
      <c r="D121" s="88">
        <v>25.788627999999999</v>
      </c>
      <c r="E121" s="88"/>
      <c r="F121" s="88"/>
      <c r="G121" s="88"/>
      <c r="I121" s="96">
        <f t="shared" si="414"/>
        <v>22.72</v>
      </c>
      <c r="J121" s="96">
        <f t="shared" si="415"/>
        <v>26.194814999999998</v>
      </c>
      <c r="K121" s="96">
        <f t="shared" si="269"/>
        <v>18.551625999999999</v>
      </c>
      <c r="L121" s="96">
        <f t="shared" si="416"/>
        <v>22.72</v>
      </c>
      <c r="M121" s="96">
        <f t="shared" ref="M121:N121" si="485">C330</f>
        <v>25.260076999999999</v>
      </c>
      <c r="N121" s="96">
        <f t="shared" si="485"/>
        <v>17.303017000000001</v>
      </c>
      <c r="O121" s="96">
        <f t="shared" si="272"/>
        <v>22.72</v>
      </c>
      <c r="P121" s="96">
        <f t="shared" ref="P121:Q121" si="486">C536</f>
        <v>25.246542000000002</v>
      </c>
      <c r="Q121" s="96">
        <f t="shared" si="486"/>
        <v>17.516311999999999</v>
      </c>
      <c r="S121" s="88">
        <v>22080000000</v>
      </c>
      <c r="T121" s="88">
        <v>17.095922000000002</v>
      </c>
      <c r="U121" s="88">
        <v>25.123940999999999</v>
      </c>
      <c r="W121" s="96">
        <f t="shared" si="274"/>
        <v>22.72</v>
      </c>
      <c r="X121" s="96">
        <f t="shared" si="275"/>
        <v>24.628246000000001</v>
      </c>
      <c r="Y121" s="96">
        <f t="shared" si="276"/>
        <v>16.196601999999999</v>
      </c>
      <c r="Z121" s="96">
        <f t="shared" si="277"/>
        <v>22.72</v>
      </c>
      <c r="AA121" s="96">
        <f t="shared" ref="AA121:AB121" si="487">T330</f>
        <v>25.942758999999999</v>
      </c>
      <c r="AB121" s="96">
        <f t="shared" si="487"/>
        <v>17.244271999999999</v>
      </c>
      <c r="AC121" s="96">
        <f t="shared" si="279"/>
        <v>22.72</v>
      </c>
      <c r="AD121" s="43">
        <f t="shared" ref="AD121:AE121" si="488">T536</f>
        <v>25.400317999999999</v>
      </c>
      <c r="AE121" s="96">
        <f t="shared" si="488"/>
        <v>16.890899999999998</v>
      </c>
    </row>
    <row r="122" spans="2:31" x14ac:dyDescent="0.25">
      <c r="B122" s="88">
        <v>22240000000</v>
      </c>
      <c r="C122" s="88">
        <v>18.344429000000002</v>
      </c>
      <c r="D122" s="88">
        <v>25.717533</v>
      </c>
      <c r="E122" s="88"/>
      <c r="F122" s="88"/>
      <c r="G122" s="88"/>
      <c r="I122" s="96">
        <f t="shared" si="414"/>
        <v>22.88</v>
      </c>
      <c r="J122" s="96">
        <f t="shared" si="415"/>
        <v>25.692730000000001</v>
      </c>
      <c r="K122" s="96">
        <f t="shared" si="269"/>
        <v>17.949238000000001</v>
      </c>
      <c r="L122" s="96">
        <f t="shared" si="416"/>
        <v>22.88</v>
      </c>
      <c r="M122" s="96">
        <f t="shared" ref="M122:N122" si="489">C331</f>
        <v>25.022444</v>
      </c>
      <c r="N122" s="96">
        <f t="shared" si="489"/>
        <v>16.951920999999999</v>
      </c>
      <c r="O122" s="96">
        <f t="shared" si="272"/>
        <v>22.88</v>
      </c>
      <c r="P122" s="96">
        <f t="shared" ref="P122:Q122" si="490">C537</f>
        <v>25.293023999999999</v>
      </c>
      <c r="Q122" s="96">
        <f t="shared" si="490"/>
        <v>17.458364</v>
      </c>
      <c r="S122" s="88">
        <v>22240000000</v>
      </c>
      <c r="T122" s="88">
        <v>15.929812</v>
      </c>
      <c r="U122" s="88">
        <v>24.091487999999998</v>
      </c>
      <c r="W122" s="96">
        <f t="shared" si="274"/>
        <v>22.88</v>
      </c>
      <c r="X122" s="96">
        <f t="shared" si="275"/>
        <v>25.011402</v>
      </c>
      <c r="Y122" s="96">
        <f t="shared" si="276"/>
        <v>16.431576</v>
      </c>
      <c r="Z122" s="96">
        <f t="shared" si="277"/>
        <v>22.88</v>
      </c>
      <c r="AA122" s="96">
        <f t="shared" ref="AA122:AB122" si="491">T331</f>
        <v>26.290937</v>
      </c>
      <c r="AB122" s="96">
        <f t="shared" si="491"/>
        <v>17.445629</v>
      </c>
      <c r="AC122" s="96">
        <f t="shared" si="279"/>
        <v>22.88</v>
      </c>
      <c r="AD122" s="43">
        <f t="shared" ref="AD122:AE122" si="492">T537</f>
        <v>26.781880999999998</v>
      </c>
      <c r="AE122" s="96">
        <f t="shared" si="492"/>
        <v>18.121718999999999</v>
      </c>
    </row>
    <row r="123" spans="2:31" x14ac:dyDescent="0.25">
      <c r="B123" s="88">
        <v>22400000000</v>
      </c>
      <c r="C123" s="88">
        <v>18.34656</v>
      </c>
      <c r="D123" s="88">
        <v>25.856992999999999</v>
      </c>
      <c r="E123" s="88"/>
      <c r="F123" s="88"/>
      <c r="G123" s="88"/>
      <c r="I123" s="96">
        <f t="shared" si="414"/>
        <v>23.04</v>
      </c>
      <c r="J123" s="96">
        <f t="shared" si="415"/>
        <v>25.521077999999999</v>
      </c>
      <c r="K123" s="96">
        <f t="shared" si="269"/>
        <v>17.516399</v>
      </c>
      <c r="L123" s="96">
        <f t="shared" si="416"/>
        <v>23.04</v>
      </c>
      <c r="M123" s="96">
        <f t="shared" ref="M123:N123" si="493">C332</f>
        <v>22.654989</v>
      </c>
      <c r="N123" s="96">
        <f t="shared" si="493"/>
        <v>14.202029</v>
      </c>
      <c r="O123" s="96">
        <f t="shared" si="272"/>
        <v>23.04</v>
      </c>
      <c r="P123" s="96">
        <f t="shared" ref="P123:Q123" si="494">C538</f>
        <v>24.113175999999999</v>
      </c>
      <c r="Q123" s="96">
        <f t="shared" si="494"/>
        <v>15.981453</v>
      </c>
      <c r="S123" s="88">
        <v>22400000000</v>
      </c>
      <c r="T123" s="88">
        <v>16.152650999999999</v>
      </c>
      <c r="U123" s="88">
        <v>24.387378999999999</v>
      </c>
      <c r="W123" s="96">
        <f t="shared" si="274"/>
        <v>23.04</v>
      </c>
      <c r="X123" s="96">
        <f t="shared" si="275"/>
        <v>22.963256999999999</v>
      </c>
      <c r="Y123" s="96">
        <f t="shared" si="276"/>
        <v>14.308673000000001</v>
      </c>
      <c r="Z123" s="96">
        <f t="shared" si="277"/>
        <v>23.04</v>
      </c>
      <c r="AA123" s="96">
        <f t="shared" ref="AA123:AB123" si="495">T332</f>
        <v>23.903238000000002</v>
      </c>
      <c r="AB123" s="96">
        <f t="shared" si="495"/>
        <v>14.988028999999999</v>
      </c>
      <c r="AC123" s="96">
        <f t="shared" si="279"/>
        <v>23.04</v>
      </c>
      <c r="AD123" s="43">
        <f t="shared" ref="AD123:AE123" si="496">T538</f>
        <v>23.952950999999999</v>
      </c>
      <c r="AE123" s="96">
        <f t="shared" si="496"/>
        <v>15.226520000000001</v>
      </c>
    </row>
    <row r="124" spans="2:31" x14ac:dyDescent="0.25">
      <c r="B124" s="88">
        <v>22560000000</v>
      </c>
      <c r="C124" s="88">
        <v>18.551625999999999</v>
      </c>
      <c r="D124" s="88">
        <v>26.194814999999998</v>
      </c>
      <c r="E124" s="88"/>
      <c r="F124" s="88"/>
      <c r="G124" s="88"/>
      <c r="I124" s="96">
        <f t="shared" si="414"/>
        <v>23.2</v>
      </c>
      <c r="J124" s="96">
        <f t="shared" si="415"/>
        <v>23.742688999999999</v>
      </c>
      <c r="K124" s="96">
        <f t="shared" si="269"/>
        <v>15.898899</v>
      </c>
      <c r="L124" s="96">
        <f t="shared" si="416"/>
        <v>23.2</v>
      </c>
      <c r="M124" s="96">
        <f t="shared" ref="M124:N124" si="497">C333</f>
        <v>20.689063999999998</v>
      </c>
      <c r="N124" s="96">
        <f t="shared" si="497"/>
        <v>12.471662</v>
      </c>
      <c r="O124" s="96">
        <f t="shared" si="272"/>
        <v>23.2</v>
      </c>
      <c r="P124" s="96">
        <f t="shared" ref="P124:Q124" si="498">C539</f>
        <v>21.871016000000001</v>
      </c>
      <c r="Q124" s="96">
        <f t="shared" si="498"/>
        <v>13.919765</v>
      </c>
      <c r="S124" s="88">
        <v>22560000000</v>
      </c>
      <c r="T124" s="88">
        <v>16.196601999999999</v>
      </c>
      <c r="U124" s="88">
        <v>24.628246000000001</v>
      </c>
      <c r="W124" s="96">
        <f t="shared" si="274"/>
        <v>23.2</v>
      </c>
      <c r="X124" s="96">
        <f t="shared" si="275"/>
        <v>21.665932000000002</v>
      </c>
      <c r="Y124" s="96">
        <f t="shared" si="276"/>
        <v>12.825666999999999</v>
      </c>
      <c r="Z124" s="96">
        <f t="shared" si="277"/>
        <v>23.2</v>
      </c>
      <c r="AA124" s="96">
        <f t="shared" ref="AA124:AB124" si="499">T333</f>
        <v>22.403461</v>
      </c>
      <c r="AB124" s="96">
        <f t="shared" si="499"/>
        <v>13.305561000000001</v>
      </c>
      <c r="AC124" s="96">
        <f t="shared" si="279"/>
        <v>23.2</v>
      </c>
      <c r="AD124" s="43">
        <f t="shared" ref="AD124:AE124" si="500">T539</f>
        <v>22.280127</v>
      </c>
      <c r="AE124" s="96">
        <f t="shared" si="500"/>
        <v>13.365964999999999</v>
      </c>
    </row>
    <row r="125" spans="2:31" x14ac:dyDescent="0.25">
      <c r="B125" s="88">
        <v>22720000000</v>
      </c>
      <c r="C125" s="88">
        <v>17.949238000000001</v>
      </c>
      <c r="D125" s="88">
        <v>25.692730000000001</v>
      </c>
      <c r="E125" s="88"/>
      <c r="F125" s="88"/>
      <c r="G125" s="88"/>
      <c r="I125" s="96">
        <f t="shared" si="414"/>
        <v>23.36</v>
      </c>
      <c r="J125" s="96">
        <f t="shared" si="415"/>
        <v>22.920770999999998</v>
      </c>
      <c r="K125" s="96">
        <f t="shared" si="269"/>
        <v>15.334434</v>
      </c>
      <c r="L125" s="96">
        <f t="shared" si="416"/>
        <v>23.36</v>
      </c>
      <c r="M125" s="96">
        <f t="shared" ref="M125:N125" si="501">C334</f>
        <v>19.804129</v>
      </c>
      <c r="N125" s="96">
        <f t="shared" si="501"/>
        <v>11.925338999999999</v>
      </c>
      <c r="O125" s="96">
        <f t="shared" si="272"/>
        <v>23.36</v>
      </c>
      <c r="P125" s="96">
        <f t="shared" ref="P125:Q125" si="502">C540</f>
        <v>21.502493000000001</v>
      </c>
      <c r="Q125" s="96">
        <f t="shared" si="502"/>
        <v>13.844810000000001</v>
      </c>
      <c r="S125" s="88">
        <v>22720000000</v>
      </c>
      <c r="T125" s="88">
        <v>16.431576</v>
      </c>
      <c r="U125" s="88">
        <v>25.011402</v>
      </c>
      <c r="W125" s="96">
        <f t="shared" si="274"/>
        <v>23.36</v>
      </c>
      <c r="X125" s="96">
        <f t="shared" si="275"/>
        <v>21.239204000000001</v>
      </c>
      <c r="Y125" s="96">
        <f t="shared" si="276"/>
        <v>12.297537</v>
      </c>
      <c r="Z125" s="96">
        <f t="shared" si="277"/>
        <v>23.36</v>
      </c>
      <c r="AA125" s="96">
        <f t="shared" ref="AA125:AB125" si="503">T334</f>
        <v>22.472124000000001</v>
      </c>
      <c r="AB125" s="96">
        <f t="shared" si="503"/>
        <v>13.331585</v>
      </c>
      <c r="AC125" s="96">
        <f t="shared" si="279"/>
        <v>23.36</v>
      </c>
      <c r="AD125" s="43">
        <f t="shared" ref="AD125:AE125" si="504">T540</f>
        <v>22.115295</v>
      </c>
      <c r="AE125" s="96">
        <f t="shared" si="504"/>
        <v>13.122563</v>
      </c>
    </row>
    <row r="126" spans="2:31" x14ac:dyDescent="0.25">
      <c r="B126" s="88">
        <v>22880000000</v>
      </c>
      <c r="C126" s="88">
        <v>17.516399</v>
      </c>
      <c r="D126" s="88">
        <v>25.521077999999999</v>
      </c>
      <c r="E126" s="88"/>
      <c r="F126" s="88"/>
      <c r="G126" s="88"/>
      <c r="I126" s="96">
        <f t="shared" si="414"/>
        <v>23.52</v>
      </c>
      <c r="J126" s="96">
        <f t="shared" si="415"/>
        <v>23.126902000000001</v>
      </c>
      <c r="K126" s="96">
        <f t="shared" si="269"/>
        <v>15.501213999999999</v>
      </c>
      <c r="L126" s="96">
        <f t="shared" si="416"/>
        <v>23.52</v>
      </c>
      <c r="M126" s="96">
        <f t="shared" ref="M126:N126" si="505">C335</f>
        <v>19.25695</v>
      </c>
      <c r="N126" s="96">
        <f t="shared" si="505"/>
        <v>11.332113</v>
      </c>
      <c r="O126" s="96">
        <f t="shared" si="272"/>
        <v>23.52</v>
      </c>
      <c r="P126" s="96">
        <f t="shared" ref="P126:Q126" si="506">C541</f>
        <v>21.09094</v>
      </c>
      <c r="Q126" s="96">
        <f t="shared" si="506"/>
        <v>13.399475000000001</v>
      </c>
      <c r="S126" s="88">
        <v>22880000000</v>
      </c>
      <c r="T126" s="88">
        <v>14.308673000000001</v>
      </c>
      <c r="U126" s="88">
        <v>22.963256999999999</v>
      </c>
      <c r="W126" s="96">
        <f t="shared" si="274"/>
        <v>23.52</v>
      </c>
      <c r="X126" s="96">
        <f t="shared" si="275"/>
        <v>21.081892</v>
      </c>
      <c r="Y126" s="96">
        <f t="shared" si="276"/>
        <v>12.146214000000001</v>
      </c>
      <c r="Z126" s="96">
        <f t="shared" si="277"/>
        <v>23.52</v>
      </c>
      <c r="AA126" s="96">
        <f t="shared" ref="AA126:AB126" si="507">T335</f>
        <v>22.001816000000002</v>
      </c>
      <c r="AB126" s="96">
        <f t="shared" si="507"/>
        <v>12.948098999999999</v>
      </c>
      <c r="AC126" s="96">
        <f t="shared" si="279"/>
        <v>23.52</v>
      </c>
      <c r="AD126" s="43">
        <f t="shared" ref="AD126:AE126" si="508">T541</f>
        <v>21.963464999999999</v>
      </c>
      <c r="AE126" s="96">
        <f t="shared" si="508"/>
        <v>13.019321</v>
      </c>
    </row>
    <row r="127" spans="2:31" x14ac:dyDescent="0.25">
      <c r="B127" s="88">
        <v>23040000000</v>
      </c>
      <c r="C127" s="88">
        <v>15.898899</v>
      </c>
      <c r="D127" s="88">
        <v>23.742688999999999</v>
      </c>
      <c r="E127" s="88"/>
      <c r="F127" s="88"/>
      <c r="G127" s="88"/>
      <c r="I127" s="96">
        <f t="shared" si="414"/>
        <v>23.68</v>
      </c>
      <c r="J127" s="96">
        <f t="shared" si="415"/>
        <v>23.516855</v>
      </c>
      <c r="K127" s="96">
        <f t="shared" si="269"/>
        <v>15.777843000000001</v>
      </c>
      <c r="L127" s="96">
        <f t="shared" si="416"/>
        <v>23.68</v>
      </c>
      <c r="M127" s="96">
        <f t="shared" ref="M127:N127" si="509">C336</f>
        <v>19.430990000000001</v>
      </c>
      <c r="N127" s="96">
        <f t="shared" si="509"/>
        <v>11.412884</v>
      </c>
      <c r="O127" s="96">
        <f t="shared" si="272"/>
        <v>23.68</v>
      </c>
      <c r="P127" s="96">
        <f t="shared" ref="P127:Q127" si="510">C542</f>
        <v>21.655363000000001</v>
      </c>
      <c r="Q127" s="96">
        <f t="shared" si="510"/>
        <v>13.854926000000001</v>
      </c>
      <c r="S127" s="88">
        <v>23040000000</v>
      </c>
      <c r="T127" s="88">
        <v>12.825666999999999</v>
      </c>
      <c r="U127" s="88">
        <v>21.665932000000002</v>
      </c>
      <c r="W127" s="96">
        <f t="shared" si="274"/>
        <v>23.68</v>
      </c>
      <c r="X127" s="96">
        <f t="shared" si="275"/>
        <v>21.456236000000001</v>
      </c>
      <c r="Y127" s="96">
        <f t="shared" si="276"/>
        <v>12.386380000000001</v>
      </c>
      <c r="Z127" s="96">
        <f t="shared" si="277"/>
        <v>23.68</v>
      </c>
      <c r="AA127" s="96">
        <f t="shared" ref="AA127:AB127" si="511">T336</f>
        <v>22.959541000000002</v>
      </c>
      <c r="AB127" s="96">
        <f t="shared" si="511"/>
        <v>13.786094</v>
      </c>
      <c r="AC127" s="96">
        <f t="shared" si="279"/>
        <v>23.68</v>
      </c>
      <c r="AD127" s="43">
        <f t="shared" ref="AD127:AE127" si="512">T542</f>
        <v>22.415344000000001</v>
      </c>
      <c r="AE127" s="96">
        <f t="shared" si="512"/>
        <v>13.345587999999999</v>
      </c>
    </row>
    <row r="128" spans="2:31" x14ac:dyDescent="0.25">
      <c r="B128" s="88">
        <v>23200000000</v>
      </c>
      <c r="C128" s="88">
        <v>15.334434</v>
      </c>
      <c r="D128" s="88">
        <v>22.920770999999998</v>
      </c>
      <c r="E128" s="88"/>
      <c r="F128" s="88"/>
      <c r="G128" s="88"/>
      <c r="I128" s="96">
        <f t="shared" si="414"/>
        <v>23.84</v>
      </c>
      <c r="J128" s="96">
        <f t="shared" si="415"/>
        <v>24.907962999999999</v>
      </c>
      <c r="K128" s="96">
        <f t="shared" si="269"/>
        <v>17.024260000000002</v>
      </c>
      <c r="L128" s="96">
        <f t="shared" si="416"/>
        <v>23.84</v>
      </c>
      <c r="M128" s="96">
        <f t="shared" ref="M128:N128" si="513">C337</f>
        <v>20.306636999999998</v>
      </c>
      <c r="N128" s="96">
        <f t="shared" si="513"/>
        <v>12.170684</v>
      </c>
      <c r="O128" s="96">
        <f t="shared" si="272"/>
        <v>23.84</v>
      </c>
      <c r="P128" s="96">
        <f t="shared" ref="P128:Q128" si="514">C543</f>
        <v>22.604296000000001</v>
      </c>
      <c r="Q128" s="96">
        <f t="shared" si="514"/>
        <v>14.67137</v>
      </c>
      <c r="S128" s="88">
        <v>23200000000</v>
      </c>
      <c r="T128" s="88">
        <v>12.297537</v>
      </c>
      <c r="U128" s="88">
        <v>21.239204000000001</v>
      </c>
      <c r="W128" s="96">
        <f t="shared" si="274"/>
        <v>23.84</v>
      </c>
      <c r="X128" s="96">
        <f t="shared" si="275"/>
        <v>22.097684999999998</v>
      </c>
      <c r="Y128" s="96">
        <f t="shared" si="276"/>
        <v>12.983167999999999</v>
      </c>
      <c r="Z128" s="96">
        <f t="shared" si="277"/>
        <v>23.84</v>
      </c>
      <c r="AA128" s="96">
        <f t="shared" ref="AA128:AB128" si="515">T337</f>
        <v>23.115921</v>
      </c>
      <c r="AB128" s="96">
        <f t="shared" si="515"/>
        <v>13.930104999999999</v>
      </c>
      <c r="AC128" s="96">
        <f t="shared" si="279"/>
        <v>23.84</v>
      </c>
      <c r="AD128" s="43">
        <f t="shared" ref="AD128:AE128" si="516">T543</f>
        <v>23.026658999999999</v>
      </c>
      <c r="AE128" s="96">
        <f t="shared" si="516"/>
        <v>13.923323999999999</v>
      </c>
    </row>
    <row r="129" spans="2:31" x14ac:dyDescent="0.25">
      <c r="B129" s="88">
        <v>23360000000</v>
      </c>
      <c r="C129" s="88">
        <v>15.501213999999999</v>
      </c>
      <c r="D129" s="88">
        <v>23.126902000000001</v>
      </c>
      <c r="E129" s="88"/>
      <c r="F129" s="88"/>
      <c r="G129" s="88"/>
      <c r="I129" s="96">
        <f t="shared" si="414"/>
        <v>24</v>
      </c>
      <c r="J129" s="96">
        <f t="shared" si="415"/>
        <v>23.789397999999998</v>
      </c>
      <c r="K129" s="96">
        <f t="shared" si="269"/>
        <v>16.027305999999999</v>
      </c>
      <c r="L129" s="96">
        <f t="shared" si="416"/>
        <v>24</v>
      </c>
      <c r="M129" s="96">
        <f t="shared" ref="M129:N129" si="517">C338</f>
        <v>19.613050000000001</v>
      </c>
      <c r="N129" s="96">
        <f t="shared" si="517"/>
        <v>11.574797</v>
      </c>
      <c r="O129" s="96">
        <f t="shared" si="272"/>
        <v>24</v>
      </c>
      <c r="P129" s="96">
        <f t="shared" ref="P129:Q129" si="518">C544</f>
        <v>21.687149000000002</v>
      </c>
      <c r="Q129" s="96">
        <f t="shared" si="518"/>
        <v>13.872287</v>
      </c>
      <c r="S129" s="88">
        <v>23360000000</v>
      </c>
      <c r="T129" s="88">
        <v>12.146214000000001</v>
      </c>
      <c r="U129" s="88">
        <v>21.081892</v>
      </c>
      <c r="W129" s="96">
        <f t="shared" si="274"/>
        <v>24</v>
      </c>
      <c r="X129" s="96">
        <f t="shared" si="275"/>
        <v>22.580062999999999</v>
      </c>
      <c r="Y129" s="96">
        <f t="shared" si="276"/>
        <v>13.363568000000001</v>
      </c>
      <c r="Z129" s="96">
        <f t="shared" si="277"/>
        <v>24</v>
      </c>
      <c r="AA129" s="96">
        <f t="shared" ref="AA129:AB129" si="519">T338</f>
        <v>23.549643</v>
      </c>
      <c r="AB129" s="96">
        <f t="shared" si="519"/>
        <v>14.228256999999999</v>
      </c>
      <c r="AC129" s="96">
        <f t="shared" si="279"/>
        <v>24</v>
      </c>
      <c r="AD129" s="43">
        <f t="shared" ref="AD129:AE129" si="520">T544</f>
        <v>23.263522999999999</v>
      </c>
      <c r="AE129" s="96">
        <f t="shared" si="520"/>
        <v>14.05097</v>
      </c>
    </row>
    <row r="130" spans="2:31" x14ac:dyDescent="0.25">
      <c r="B130" s="88">
        <v>23520000000</v>
      </c>
      <c r="C130" s="88">
        <v>15.777843000000001</v>
      </c>
      <c r="D130" s="88">
        <v>23.516855</v>
      </c>
      <c r="E130" s="88"/>
      <c r="F130" s="88"/>
      <c r="G130" s="88"/>
      <c r="I130" s="96">
        <f t="shared" si="414"/>
        <v>24.16</v>
      </c>
      <c r="J130" s="96">
        <f t="shared" si="415"/>
        <v>22.034345999999999</v>
      </c>
      <c r="K130" s="96">
        <f t="shared" si="269"/>
        <v>14.727739</v>
      </c>
      <c r="L130" s="96">
        <f t="shared" si="416"/>
        <v>24.16</v>
      </c>
      <c r="M130" s="96">
        <f t="shared" ref="M130:N130" si="521">C339</f>
        <v>18.787329</v>
      </c>
      <c r="N130" s="96">
        <f t="shared" si="521"/>
        <v>11.322907000000001</v>
      </c>
      <c r="O130" s="96">
        <f t="shared" si="272"/>
        <v>24.16</v>
      </c>
      <c r="P130" s="96">
        <f t="shared" ref="P130:Q130" si="522">C545</f>
        <v>20.551365000000001</v>
      </c>
      <c r="Q130" s="96">
        <f t="shared" si="522"/>
        <v>13.239191999999999</v>
      </c>
      <c r="S130" s="88">
        <v>23520000000</v>
      </c>
      <c r="T130" s="88">
        <v>12.386380000000001</v>
      </c>
      <c r="U130" s="88">
        <v>21.456236000000001</v>
      </c>
      <c r="W130" s="96">
        <f t="shared" si="274"/>
        <v>24.16</v>
      </c>
      <c r="X130" s="96">
        <f t="shared" si="275"/>
        <v>21.996919999999999</v>
      </c>
      <c r="Y130" s="96">
        <f t="shared" si="276"/>
        <v>12.969251999999999</v>
      </c>
      <c r="Z130" s="96">
        <f t="shared" si="277"/>
        <v>24.16</v>
      </c>
      <c r="AA130" s="96">
        <f t="shared" ref="AA130:AB130" si="523">T339</f>
        <v>22.412579000000001</v>
      </c>
      <c r="AB130" s="96">
        <f t="shared" si="523"/>
        <v>13.266832000000001</v>
      </c>
      <c r="AC130" s="96">
        <f t="shared" si="279"/>
        <v>24.16</v>
      </c>
      <c r="AD130" s="43">
        <f t="shared" ref="AD130:AE130" si="524">T545</f>
        <v>22.273814999999999</v>
      </c>
      <c r="AE130" s="96">
        <f t="shared" si="524"/>
        <v>13.242637999999999</v>
      </c>
    </row>
    <row r="131" spans="2:31" x14ac:dyDescent="0.25">
      <c r="B131" s="88">
        <v>23680000000</v>
      </c>
      <c r="C131" s="88">
        <v>17.024260000000002</v>
      </c>
      <c r="D131" s="88">
        <v>24.907962999999999</v>
      </c>
      <c r="E131" s="88"/>
      <c r="F131" s="88"/>
      <c r="G131" s="88"/>
      <c r="I131" s="96">
        <f t="shared" si="414"/>
        <v>24.32</v>
      </c>
      <c r="J131" s="96">
        <f t="shared" si="415"/>
        <v>21.430928999999999</v>
      </c>
      <c r="K131" s="96">
        <f t="shared" si="269"/>
        <v>14.168882</v>
      </c>
      <c r="L131" s="96">
        <f t="shared" si="416"/>
        <v>24.32</v>
      </c>
      <c r="M131" s="96">
        <f t="shared" ref="M131:N131" si="525">C340</f>
        <v>18.570938000000002</v>
      </c>
      <c r="N131" s="96">
        <f t="shared" si="525"/>
        <v>11.148574999999999</v>
      </c>
      <c r="O131" s="96">
        <f t="shared" si="272"/>
        <v>24.32</v>
      </c>
      <c r="P131" s="96">
        <f t="shared" ref="P131:Q131" si="526">C546</f>
        <v>19.701138</v>
      </c>
      <c r="Q131" s="96">
        <f t="shared" si="526"/>
        <v>12.434754999999999</v>
      </c>
      <c r="S131" s="88">
        <v>23680000000</v>
      </c>
      <c r="T131" s="88">
        <v>12.983167999999999</v>
      </c>
      <c r="U131" s="88">
        <v>22.097684999999998</v>
      </c>
      <c r="W131" s="96">
        <f t="shared" si="274"/>
        <v>24.32</v>
      </c>
      <c r="X131" s="96">
        <f t="shared" si="275"/>
        <v>21.393557000000001</v>
      </c>
      <c r="Y131" s="96">
        <f t="shared" si="276"/>
        <v>12.667892999999999</v>
      </c>
      <c r="Z131" s="96">
        <f t="shared" si="277"/>
        <v>24.32</v>
      </c>
      <c r="AA131" s="96">
        <f t="shared" ref="AA131:AB131" si="527">T340</f>
        <v>21.808800000000002</v>
      </c>
      <c r="AB131" s="96">
        <f t="shared" si="527"/>
        <v>13.032215000000001</v>
      </c>
      <c r="AC131" s="96">
        <f t="shared" si="279"/>
        <v>24.32</v>
      </c>
      <c r="AD131" s="43">
        <f t="shared" ref="AD131:AE131" si="528">T546</f>
        <v>21.384104000000001</v>
      </c>
      <c r="AE131" s="96">
        <f t="shared" si="528"/>
        <v>12.685577</v>
      </c>
    </row>
    <row r="132" spans="2:31" x14ac:dyDescent="0.25">
      <c r="B132" s="88">
        <v>23840000000</v>
      </c>
      <c r="C132" s="88">
        <v>16.027305999999999</v>
      </c>
      <c r="D132" s="88">
        <v>23.789397999999998</v>
      </c>
      <c r="E132" s="88"/>
      <c r="F132" s="88"/>
      <c r="G132" s="88"/>
      <c r="I132" s="96">
        <f t="shared" si="414"/>
        <v>24.48</v>
      </c>
      <c r="J132" s="96">
        <f t="shared" si="415"/>
        <v>21.700448999999999</v>
      </c>
      <c r="K132" s="96">
        <f t="shared" si="269"/>
        <v>14.172185000000001</v>
      </c>
      <c r="L132" s="96">
        <f t="shared" si="416"/>
        <v>24.48</v>
      </c>
      <c r="M132" s="96">
        <f t="shared" ref="M132:N132" si="529">C341</f>
        <v>19.528793</v>
      </c>
      <c r="N132" s="96">
        <f t="shared" si="529"/>
        <v>11.734503999999999</v>
      </c>
      <c r="O132" s="96">
        <f t="shared" si="272"/>
        <v>24.48</v>
      </c>
      <c r="P132" s="96">
        <f t="shared" ref="P132:Q132" si="530">C547</f>
        <v>19.854261000000001</v>
      </c>
      <c r="Q132" s="96">
        <f t="shared" si="530"/>
        <v>12.288346000000001</v>
      </c>
      <c r="S132" s="88">
        <v>23840000000</v>
      </c>
      <c r="T132" s="88">
        <v>13.363568000000001</v>
      </c>
      <c r="U132" s="88">
        <v>22.580062999999999</v>
      </c>
      <c r="W132" s="96">
        <f t="shared" si="274"/>
        <v>24.48</v>
      </c>
      <c r="X132" s="96">
        <f t="shared" si="275"/>
        <v>22.456125</v>
      </c>
      <c r="Y132" s="96">
        <f t="shared" si="276"/>
        <v>13.390810999999999</v>
      </c>
      <c r="Z132" s="96">
        <f t="shared" si="277"/>
        <v>24.48</v>
      </c>
      <c r="AA132" s="96">
        <f t="shared" ref="AA132:AB132" si="531">T341</f>
        <v>22.794951999999999</v>
      </c>
      <c r="AB132" s="96">
        <f t="shared" si="531"/>
        <v>13.670533000000001</v>
      </c>
      <c r="AC132" s="96">
        <f t="shared" si="279"/>
        <v>24.48</v>
      </c>
      <c r="AD132" s="43">
        <f t="shared" ref="AD132:AE132" si="532">T547</f>
        <v>22.379393</v>
      </c>
      <c r="AE132" s="96">
        <f t="shared" si="532"/>
        <v>13.345547</v>
      </c>
    </row>
    <row r="133" spans="2:31" x14ac:dyDescent="0.25">
      <c r="B133" s="88">
        <v>24000000000</v>
      </c>
      <c r="C133" s="88">
        <v>14.727739</v>
      </c>
      <c r="D133" s="88">
        <v>22.034345999999999</v>
      </c>
      <c r="E133" s="88"/>
      <c r="F133" s="88"/>
      <c r="G133" s="88"/>
      <c r="I133" s="96">
        <f t="shared" si="414"/>
        <v>24.64</v>
      </c>
      <c r="J133" s="96">
        <f t="shared" si="415"/>
        <v>22.533132999999999</v>
      </c>
      <c r="K133" s="96">
        <f t="shared" si="269"/>
        <v>15.042545</v>
      </c>
      <c r="L133" s="96">
        <f t="shared" si="416"/>
        <v>24.64</v>
      </c>
      <c r="M133" s="96">
        <f t="shared" ref="M133:N133" si="533">C342</f>
        <v>20.965919</v>
      </c>
      <c r="N133" s="96">
        <f t="shared" si="533"/>
        <v>13.257225</v>
      </c>
      <c r="O133" s="96">
        <f t="shared" si="272"/>
        <v>24.64</v>
      </c>
      <c r="P133" s="96">
        <f t="shared" ref="P133:Q133" si="534">C548</f>
        <v>20.620697</v>
      </c>
      <c r="Q133" s="96">
        <f t="shared" si="534"/>
        <v>13.115952999999999</v>
      </c>
      <c r="S133" s="88">
        <v>24000000000</v>
      </c>
      <c r="T133" s="88">
        <v>12.969251999999999</v>
      </c>
      <c r="U133" s="88">
        <v>21.996919999999999</v>
      </c>
      <c r="W133" s="96">
        <f t="shared" si="274"/>
        <v>24.64</v>
      </c>
      <c r="X133" s="96">
        <f t="shared" si="275"/>
        <v>24.586008</v>
      </c>
      <c r="Y133" s="96">
        <f t="shared" si="276"/>
        <v>15.318317</v>
      </c>
      <c r="Z133" s="96">
        <f t="shared" si="277"/>
        <v>24.64</v>
      </c>
      <c r="AA133" s="96">
        <f t="shared" ref="AA133:AB133" si="535">T342</f>
        <v>24.084167000000001</v>
      </c>
      <c r="AB133" s="96">
        <f t="shared" si="535"/>
        <v>14.701772999999999</v>
      </c>
      <c r="AC133" s="96">
        <f t="shared" si="279"/>
        <v>24.64</v>
      </c>
      <c r="AD133" s="43">
        <f t="shared" ref="AD133:AE133" si="536">T548</f>
        <v>23.816974999999999</v>
      </c>
      <c r="AE133" s="96">
        <f t="shared" si="536"/>
        <v>14.546478</v>
      </c>
    </row>
    <row r="134" spans="2:31" x14ac:dyDescent="0.25">
      <c r="B134" s="88">
        <v>24160000000</v>
      </c>
      <c r="C134" s="88">
        <v>14.168882</v>
      </c>
      <c r="D134" s="88">
        <v>21.430928999999999</v>
      </c>
      <c r="E134" s="88"/>
      <c r="F134" s="88"/>
      <c r="G134" s="88"/>
      <c r="I134" s="96">
        <f t="shared" si="414"/>
        <v>24.8</v>
      </c>
      <c r="J134" s="96">
        <f t="shared" si="415"/>
        <v>22.474202999999999</v>
      </c>
      <c r="K134" s="96">
        <f t="shared" ref="K134:K197" si="537">C137</f>
        <v>14.967051</v>
      </c>
      <c r="L134" s="96">
        <f t="shared" si="416"/>
        <v>24.8</v>
      </c>
      <c r="M134" s="96">
        <f t="shared" ref="M134:N134" si="538">C343</f>
        <v>26.129919000000001</v>
      </c>
      <c r="N134" s="96">
        <f t="shared" si="538"/>
        <v>18.361129999999999</v>
      </c>
      <c r="O134" s="96">
        <f t="shared" ref="O134:O197" si="539">B138/1000000000</f>
        <v>24.8</v>
      </c>
      <c r="P134" s="96">
        <f t="shared" ref="P134:Q134" si="540">C549</f>
        <v>20.530611</v>
      </c>
      <c r="Q134" s="96">
        <f t="shared" si="540"/>
        <v>13.012762</v>
      </c>
      <c r="S134" s="88">
        <v>24160000000</v>
      </c>
      <c r="T134" s="88">
        <v>12.667892999999999</v>
      </c>
      <c r="U134" s="88">
        <v>21.393557000000001</v>
      </c>
      <c r="W134" s="96">
        <f t="shared" ref="W134:W197" si="541">S138/1000000000</f>
        <v>24.8</v>
      </c>
      <c r="X134" s="96">
        <f t="shared" ref="X134:X197" si="542">U137</f>
        <v>24.863448999999999</v>
      </c>
      <c r="Y134" s="96">
        <f t="shared" ref="Y134:Y197" si="543">T137</f>
        <v>15.558223999999999</v>
      </c>
      <c r="Z134" s="96">
        <f t="shared" ref="Z134:Z197" si="544">S138/1000000000</f>
        <v>24.8</v>
      </c>
      <c r="AA134" s="96">
        <f t="shared" ref="AA134:AB134" si="545">T343</f>
        <v>25.546790999999999</v>
      </c>
      <c r="AB134" s="96">
        <f t="shared" si="545"/>
        <v>16.114801</v>
      </c>
      <c r="AC134" s="96">
        <f t="shared" ref="AC134:AC197" si="546">S138/1000000000</f>
        <v>24.8</v>
      </c>
      <c r="AD134" s="43">
        <f t="shared" ref="AD134:AE134" si="547">T549</f>
        <v>24.845262999999999</v>
      </c>
      <c r="AE134" s="96">
        <f t="shared" si="547"/>
        <v>15.539574999999999</v>
      </c>
    </row>
    <row r="135" spans="2:31" x14ac:dyDescent="0.25">
      <c r="B135" s="88">
        <v>24320000000</v>
      </c>
      <c r="C135" s="88">
        <v>14.172185000000001</v>
      </c>
      <c r="D135" s="88">
        <v>21.700448999999999</v>
      </c>
      <c r="E135" s="88"/>
      <c r="F135" s="88"/>
      <c r="G135" s="88"/>
      <c r="I135" s="96">
        <f t="shared" si="414"/>
        <v>24.96</v>
      </c>
      <c r="J135" s="96">
        <f t="shared" si="415"/>
        <v>22.861177000000001</v>
      </c>
      <c r="K135" s="96">
        <f t="shared" si="537"/>
        <v>15.426792000000001</v>
      </c>
      <c r="L135" s="96">
        <f t="shared" si="416"/>
        <v>24.96</v>
      </c>
      <c r="M135" s="96">
        <f t="shared" ref="M135:N135" si="548">C344</f>
        <v>24.927809</v>
      </c>
      <c r="N135" s="96">
        <f t="shared" si="548"/>
        <v>17.273662999999999</v>
      </c>
      <c r="O135" s="96">
        <f t="shared" si="539"/>
        <v>24.96</v>
      </c>
      <c r="P135" s="96">
        <f t="shared" ref="P135:Q135" si="549">C550</f>
        <v>20.822626</v>
      </c>
      <c r="Q135" s="96">
        <f t="shared" si="549"/>
        <v>13.382630000000001</v>
      </c>
      <c r="S135" s="88">
        <v>24320000000</v>
      </c>
      <c r="T135" s="88">
        <v>13.390810999999999</v>
      </c>
      <c r="U135" s="88">
        <v>22.456125</v>
      </c>
      <c r="W135" s="96">
        <f t="shared" si="541"/>
        <v>24.96</v>
      </c>
      <c r="X135" s="96">
        <f t="shared" si="542"/>
        <v>25.517160000000001</v>
      </c>
      <c r="Y135" s="96">
        <f t="shared" si="543"/>
        <v>16.381895</v>
      </c>
      <c r="Z135" s="96">
        <f t="shared" si="544"/>
        <v>24.96</v>
      </c>
      <c r="AA135" s="96">
        <f t="shared" ref="AA135:AB135" si="550">T344</f>
        <v>26.085169</v>
      </c>
      <c r="AB135" s="96">
        <f t="shared" si="550"/>
        <v>16.824217000000001</v>
      </c>
      <c r="AC135" s="96">
        <f t="shared" si="546"/>
        <v>24.96</v>
      </c>
      <c r="AD135" s="43">
        <f t="shared" ref="AD135:AE135" si="551">T550</f>
        <v>24.728762</v>
      </c>
      <c r="AE135" s="96">
        <f t="shared" si="551"/>
        <v>15.593503</v>
      </c>
    </row>
    <row r="136" spans="2:31" x14ac:dyDescent="0.25">
      <c r="B136" s="88">
        <v>24480000000</v>
      </c>
      <c r="C136" s="88">
        <v>15.042545</v>
      </c>
      <c r="D136" s="88">
        <v>22.533132999999999</v>
      </c>
      <c r="E136" s="88"/>
      <c r="F136" s="88"/>
      <c r="G136" s="88"/>
      <c r="I136" s="96">
        <f t="shared" si="414"/>
        <v>25.12</v>
      </c>
      <c r="J136" s="96">
        <f t="shared" si="415"/>
        <v>21.366886000000001</v>
      </c>
      <c r="K136" s="96">
        <f t="shared" si="537"/>
        <v>14.036725000000001</v>
      </c>
      <c r="L136" s="96">
        <f t="shared" si="416"/>
        <v>25.12</v>
      </c>
      <c r="M136" s="96">
        <f t="shared" ref="M136:N136" si="552">C345</f>
        <v>24.788584</v>
      </c>
      <c r="N136" s="96">
        <f t="shared" si="552"/>
        <v>17.242231</v>
      </c>
      <c r="O136" s="96">
        <f t="shared" si="539"/>
        <v>25.12</v>
      </c>
      <c r="P136" s="96">
        <f t="shared" ref="P136:Q136" si="553">C551</f>
        <v>19.908667000000001</v>
      </c>
      <c r="Q136" s="96">
        <f t="shared" si="553"/>
        <v>12.573245999999999</v>
      </c>
      <c r="S136" s="88">
        <v>24480000000</v>
      </c>
      <c r="T136" s="88">
        <v>15.318317</v>
      </c>
      <c r="U136" s="88">
        <v>24.586008</v>
      </c>
      <c r="W136" s="96">
        <f t="shared" si="541"/>
        <v>25.12</v>
      </c>
      <c r="X136" s="96">
        <f t="shared" si="542"/>
        <v>24.118773999999998</v>
      </c>
      <c r="Y136" s="96">
        <f t="shared" si="543"/>
        <v>15.119429</v>
      </c>
      <c r="Z136" s="96">
        <f t="shared" si="544"/>
        <v>25.12</v>
      </c>
      <c r="AA136" s="96">
        <f t="shared" ref="AA136:AB136" si="554">T345</f>
        <v>25.627205</v>
      </c>
      <c r="AB136" s="96">
        <f t="shared" si="554"/>
        <v>16.496305</v>
      </c>
      <c r="AC136" s="96">
        <f t="shared" si="546"/>
        <v>25.12</v>
      </c>
      <c r="AD136" s="43">
        <f t="shared" ref="AD136:AE136" si="555">T551</f>
        <v>23.240299</v>
      </c>
      <c r="AE136" s="96">
        <f t="shared" si="555"/>
        <v>14.232583</v>
      </c>
    </row>
    <row r="137" spans="2:31" x14ac:dyDescent="0.25">
      <c r="B137" s="88">
        <v>24640000000</v>
      </c>
      <c r="C137" s="88">
        <v>14.967051</v>
      </c>
      <c r="D137" s="88">
        <v>22.474202999999999</v>
      </c>
      <c r="E137" s="88"/>
      <c r="F137" s="88"/>
      <c r="G137" s="88"/>
      <c r="I137" s="96">
        <f t="shared" si="414"/>
        <v>25.28</v>
      </c>
      <c r="J137" s="96">
        <f t="shared" si="415"/>
        <v>20.147794999999999</v>
      </c>
      <c r="K137" s="96">
        <f t="shared" si="537"/>
        <v>12.606341</v>
      </c>
      <c r="L137" s="96">
        <f t="shared" si="416"/>
        <v>25.28</v>
      </c>
      <c r="M137" s="96">
        <f t="shared" ref="M137:N137" si="556">C346</f>
        <v>27.761126999999998</v>
      </c>
      <c r="N137" s="96">
        <f t="shared" si="556"/>
        <v>19.825876000000001</v>
      </c>
      <c r="O137" s="96">
        <f t="shared" si="539"/>
        <v>25.28</v>
      </c>
      <c r="P137" s="96">
        <f t="shared" ref="P137:Q137" si="557">C552</f>
        <v>19.625639</v>
      </c>
      <c r="Q137" s="96">
        <f t="shared" si="557"/>
        <v>12.008478999999999</v>
      </c>
      <c r="S137" s="88">
        <v>24640000000</v>
      </c>
      <c r="T137" s="88">
        <v>15.558223999999999</v>
      </c>
      <c r="U137" s="88">
        <v>24.863448999999999</v>
      </c>
      <c r="W137" s="96">
        <f t="shared" si="541"/>
        <v>25.28</v>
      </c>
      <c r="X137" s="96">
        <f t="shared" si="542"/>
        <v>22.216816000000001</v>
      </c>
      <c r="Y137" s="96">
        <f t="shared" si="543"/>
        <v>13.007113</v>
      </c>
      <c r="Z137" s="96">
        <f t="shared" si="544"/>
        <v>25.28</v>
      </c>
      <c r="AA137" s="96">
        <f t="shared" ref="AA137:AB137" si="558">T346</f>
        <v>23.478542000000001</v>
      </c>
      <c r="AB137" s="96">
        <f t="shared" si="558"/>
        <v>14.131857999999999</v>
      </c>
      <c r="AC137" s="96">
        <f t="shared" si="546"/>
        <v>25.28</v>
      </c>
      <c r="AD137" s="43">
        <f t="shared" ref="AD137:AE137" si="559">T552</f>
        <v>21.643511</v>
      </c>
      <c r="AE137" s="96">
        <f t="shared" si="559"/>
        <v>12.425325000000001</v>
      </c>
    </row>
    <row r="138" spans="2:31" x14ac:dyDescent="0.25">
      <c r="B138" s="88">
        <v>24800000000</v>
      </c>
      <c r="C138" s="88">
        <v>15.426792000000001</v>
      </c>
      <c r="D138" s="88">
        <v>22.861177000000001</v>
      </c>
      <c r="E138" s="88"/>
      <c r="F138" s="88"/>
      <c r="G138" s="88"/>
      <c r="I138" s="96">
        <f t="shared" si="414"/>
        <v>25.44</v>
      </c>
      <c r="J138" s="96">
        <f t="shared" si="415"/>
        <v>20.099299999999999</v>
      </c>
      <c r="K138" s="96">
        <f t="shared" si="537"/>
        <v>12.547094</v>
      </c>
      <c r="L138" s="96">
        <f t="shared" si="416"/>
        <v>25.44</v>
      </c>
      <c r="M138" s="96">
        <f t="shared" ref="M138:N138" si="560">C347</f>
        <v>25.246897000000001</v>
      </c>
      <c r="N138" s="96">
        <f t="shared" si="560"/>
        <v>17.302994000000002</v>
      </c>
      <c r="O138" s="96">
        <f t="shared" si="539"/>
        <v>25.44</v>
      </c>
      <c r="P138" s="96">
        <f t="shared" ref="P138:Q138" si="561">C553</f>
        <v>20.179773000000001</v>
      </c>
      <c r="Q138" s="96">
        <f t="shared" si="561"/>
        <v>12.542541999999999</v>
      </c>
      <c r="S138" s="88">
        <v>24800000000</v>
      </c>
      <c r="T138" s="88">
        <v>16.381895</v>
      </c>
      <c r="U138" s="88">
        <v>25.517160000000001</v>
      </c>
      <c r="W138" s="96">
        <f t="shared" si="541"/>
        <v>25.44</v>
      </c>
      <c r="X138" s="96">
        <f t="shared" si="542"/>
        <v>22.511973999999999</v>
      </c>
      <c r="Y138" s="96">
        <f t="shared" si="543"/>
        <v>12.839377000000001</v>
      </c>
      <c r="Z138" s="96">
        <f t="shared" si="544"/>
        <v>25.44</v>
      </c>
      <c r="AA138" s="96">
        <f t="shared" ref="AA138:AB138" si="562">T347</f>
        <v>24.023069</v>
      </c>
      <c r="AB138" s="96">
        <f t="shared" si="562"/>
        <v>14.117934</v>
      </c>
      <c r="AC138" s="96">
        <f t="shared" si="546"/>
        <v>25.44</v>
      </c>
      <c r="AD138" s="43">
        <f t="shared" ref="AD138:AE138" si="563">T553</f>
        <v>22.496251999999998</v>
      </c>
      <c r="AE138" s="96">
        <f t="shared" si="563"/>
        <v>12.769113000000001</v>
      </c>
    </row>
    <row r="139" spans="2:31" x14ac:dyDescent="0.25">
      <c r="B139" s="88">
        <v>24960000000</v>
      </c>
      <c r="C139" s="88">
        <v>14.036725000000001</v>
      </c>
      <c r="D139" s="88">
        <v>21.366886000000001</v>
      </c>
      <c r="E139" s="88"/>
      <c r="F139" s="88"/>
      <c r="G139" s="88"/>
      <c r="I139" s="96">
        <f t="shared" si="414"/>
        <v>25.6</v>
      </c>
      <c r="J139" s="96">
        <f t="shared" si="415"/>
        <v>20.816275000000001</v>
      </c>
      <c r="K139" s="96">
        <f t="shared" si="537"/>
        <v>13.327852999999999</v>
      </c>
      <c r="L139" s="96">
        <f t="shared" si="416"/>
        <v>25.6</v>
      </c>
      <c r="M139" s="96">
        <f t="shared" ref="M139:N139" si="564">C348</f>
        <v>23.690617</v>
      </c>
      <c r="N139" s="96">
        <f t="shared" si="564"/>
        <v>15.915792</v>
      </c>
      <c r="O139" s="96">
        <f t="shared" si="539"/>
        <v>25.6</v>
      </c>
      <c r="P139" s="96">
        <f t="shared" ref="P139:Q139" si="565">C554</f>
        <v>21.275236</v>
      </c>
      <c r="Q139" s="96">
        <f t="shared" si="565"/>
        <v>13.739122999999999</v>
      </c>
      <c r="S139" s="88">
        <v>24960000000</v>
      </c>
      <c r="T139" s="88">
        <v>15.119429</v>
      </c>
      <c r="U139" s="88">
        <v>24.118773999999998</v>
      </c>
      <c r="W139" s="96">
        <f t="shared" si="541"/>
        <v>25.6</v>
      </c>
      <c r="X139" s="96">
        <f t="shared" si="542"/>
        <v>23.658591999999999</v>
      </c>
      <c r="Y139" s="96">
        <f t="shared" si="543"/>
        <v>14.157576000000001</v>
      </c>
      <c r="Z139" s="96">
        <f t="shared" si="544"/>
        <v>25.6</v>
      </c>
      <c r="AA139" s="96">
        <f t="shared" ref="AA139:AB139" si="566">T348</f>
        <v>25.976655999999998</v>
      </c>
      <c r="AB139" s="96">
        <f t="shared" si="566"/>
        <v>16.290220000000001</v>
      </c>
      <c r="AC139" s="96">
        <f t="shared" si="546"/>
        <v>25.6</v>
      </c>
      <c r="AD139" s="43">
        <f t="shared" ref="AD139:AE139" si="567">T554</f>
        <v>23.907803999999999</v>
      </c>
      <c r="AE139" s="96">
        <f t="shared" si="567"/>
        <v>14.371185000000001</v>
      </c>
    </row>
    <row r="140" spans="2:31" x14ac:dyDescent="0.25">
      <c r="B140" s="88">
        <v>25120000000</v>
      </c>
      <c r="C140" s="88">
        <v>12.606341</v>
      </c>
      <c r="D140" s="88">
        <v>20.147794999999999</v>
      </c>
      <c r="E140" s="88"/>
      <c r="F140" s="88"/>
      <c r="G140" s="88"/>
      <c r="I140" s="96">
        <f t="shared" si="414"/>
        <v>25.76</v>
      </c>
      <c r="J140" s="96">
        <f t="shared" si="415"/>
        <v>21.217472000000001</v>
      </c>
      <c r="K140" s="96">
        <f t="shared" si="537"/>
        <v>13.701338</v>
      </c>
      <c r="L140" s="96">
        <f t="shared" si="416"/>
        <v>25.76</v>
      </c>
      <c r="M140" s="96">
        <f t="shared" ref="M140:N140" si="568">C349</f>
        <v>22.265447999999999</v>
      </c>
      <c r="N140" s="96">
        <f t="shared" si="568"/>
        <v>14.402555</v>
      </c>
      <c r="O140" s="96">
        <f t="shared" si="539"/>
        <v>25.76</v>
      </c>
      <c r="P140" s="96">
        <f t="shared" ref="P140:Q140" si="569">C555</f>
        <v>23.833331999999999</v>
      </c>
      <c r="Q140" s="96">
        <f t="shared" si="569"/>
        <v>16.237741</v>
      </c>
      <c r="S140" s="88">
        <v>25120000000</v>
      </c>
      <c r="T140" s="88">
        <v>13.007113</v>
      </c>
      <c r="U140" s="88">
        <v>22.216816000000001</v>
      </c>
      <c r="W140" s="96">
        <f t="shared" si="541"/>
        <v>25.76</v>
      </c>
      <c r="X140" s="96">
        <f t="shared" si="542"/>
        <v>23.523720000000001</v>
      </c>
      <c r="Y140" s="96">
        <f t="shared" si="543"/>
        <v>14.287751999999999</v>
      </c>
      <c r="Z140" s="96">
        <f t="shared" si="544"/>
        <v>25.76</v>
      </c>
      <c r="AA140" s="96">
        <f t="shared" ref="AA140:AB140" si="570">T349</f>
        <v>29.009125000000001</v>
      </c>
      <c r="AB140" s="96">
        <f t="shared" si="570"/>
        <v>19.617958000000002</v>
      </c>
      <c r="AC140" s="96">
        <f t="shared" si="546"/>
        <v>25.76</v>
      </c>
      <c r="AD140" s="43">
        <f t="shared" ref="AD140:AE140" si="571">T555</f>
        <v>25.646608000000001</v>
      </c>
      <c r="AE140" s="96">
        <f t="shared" si="571"/>
        <v>16.38982</v>
      </c>
    </row>
    <row r="141" spans="2:31" x14ac:dyDescent="0.25">
      <c r="B141" s="88">
        <v>25280000000</v>
      </c>
      <c r="C141" s="88">
        <v>12.547094</v>
      </c>
      <c r="D141" s="88">
        <v>20.099299999999999</v>
      </c>
      <c r="E141" s="88"/>
      <c r="F141" s="88"/>
      <c r="G141" s="88"/>
      <c r="I141" s="96">
        <f t="shared" si="414"/>
        <v>25.92</v>
      </c>
      <c r="J141" s="96">
        <f t="shared" si="415"/>
        <v>21.091625000000001</v>
      </c>
      <c r="K141" s="96">
        <f t="shared" si="537"/>
        <v>13.389256</v>
      </c>
      <c r="L141" s="96">
        <f t="shared" si="416"/>
        <v>25.92</v>
      </c>
      <c r="M141" s="96">
        <f t="shared" ref="M141:N141" si="572">C350</f>
        <v>21.585999999999999</v>
      </c>
      <c r="N141" s="96">
        <f t="shared" si="572"/>
        <v>13.364305999999999</v>
      </c>
      <c r="O141" s="96">
        <f t="shared" si="539"/>
        <v>25.92</v>
      </c>
      <c r="P141" s="96">
        <f t="shared" ref="P141:Q141" si="573">C556</f>
        <v>28.655632000000001</v>
      </c>
      <c r="Q141" s="96">
        <f t="shared" si="573"/>
        <v>20.783342000000001</v>
      </c>
      <c r="S141" s="88">
        <v>25280000000</v>
      </c>
      <c r="T141" s="88">
        <v>12.839377000000001</v>
      </c>
      <c r="U141" s="88">
        <v>22.511973999999999</v>
      </c>
      <c r="W141" s="96">
        <f t="shared" si="541"/>
        <v>25.92</v>
      </c>
      <c r="X141" s="96">
        <f t="shared" si="542"/>
        <v>23.221845999999999</v>
      </c>
      <c r="Y141" s="96">
        <f t="shared" si="543"/>
        <v>13.645277999999999</v>
      </c>
      <c r="Z141" s="96">
        <f t="shared" si="544"/>
        <v>25.92</v>
      </c>
      <c r="AA141" s="96">
        <f t="shared" ref="AA141:AB141" si="574">T350</f>
        <v>27.652555</v>
      </c>
      <c r="AB141" s="96">
        <f t="shared" si="574"/>
        <v>17.876684000000001</v>
      </c>
      <c r="AC141" s="96">
        <f t="shared" si="546"/>
        <v>25.92</v>
      </c>
      <c r="AD141" s="43">
        <f t="shared" ref="AD141:AE141" si="575">T556</f>
        <v>24.878111000000001</v>
      </c>
      <c r="AE141" s="96">
        <f t="shared" si="575"/>
        <v>15.265798999999999</v>
      </c>
    </row>
    <row r="142" spans="2:31" x14ac:dyDescent="0.25">
      <c r="B142" s="88">
        <v>25440000000</v>
      </c>
      <c r="C142" s="88">
        <v>13.327852999999999</v>
      </c>
      <c r="D142" s="88">
        <v>20.816275000000001</v>
      </c>
      <c r="E142" s="88"/>
      <c r="F142" s="88"/>
      <c r="G142" s="88"/>
      <c r="I142" s="96">
        <f t="shared" si="414"/>
        <v>26.08</v>
      </c>
      <c r="J142" s="96">
        <f t="shared" si="415"/>
        <v>20.469080000000002</v>
      </c>
      <c r="K142" s="96">
        <f t="shared" si="537"/>
        <v>12.812104</v>
      </c>
      <c r="L142" s="96">
        <f t="shared" si="416"/>
        <v>26.08</v>
      </c>
      <c r="M142" s="96">
        <f t="shared" ref="M142:N142" si="576">C351</f>
        <v>24.634052000000001</v>
      </c>
      <c r="N142" s="96">
        <f t="shared" si="576"/>
        <v>16.599892000000001</v>
      </c>
      <c r="O142" s="96">
        <f t="shared" si="539"/>
        <v>26.08</v>
      </c>
      <c r="P142" s="96">
        <f t="shared" ref="P142:Q142" si="577">C557</f>
        <v>24.875233000000001</v>
      </c>
      <c r="Q142" s="96">
        <f t="shared" si="577"/>
        <v>17.103010000000001</v>
      </c>
      <c r="S142" s="88">
        <v>25440000000</v>
      </c>
      <c r="T142" s="88">
        <v>14.157576000000001</v>
      </c>
      <c r="U142" s="88">
        <v>23.658591999999999</v>
      </c>
      <c r="W142" s="96">
        <f t="shared" si="541"/>
        <v>26.08</v>
      </c>
      <c r="X142" s="96">
        <f t="shared" si="542"/>
        <v>22.767582000000001</v>
      </c>
      <c r="Y142" s="96">
        <f t="shared" si="543"/>
        <v>13.057563</v>
      </c>
      <c r="Z142" s="96">
        <f t="shared" si="544"/>
        <v>26.08</v>
      </c>
      <c r="AA142" s="96">
        <f t="shared" ref="AA142:AB142" si="578">T351</f>
        <v>25.70665</v>
      </c>
      <c r="AB142" s="96">
        <f t="shared" si="578"/>
        <v>15.767336999999999</v>
      </c>
      <c r="AC142" s="96">
        <f t="shared" si="546"/>
        <v>26.08</v>
      </c>
      <c r="AD142" s="43">
        <f t="shared" ref="AD142:AE142" si="579">T557</f>
        <v>24.373305999999999</v>
      </c>
      <c r="AE142" s="96">
        <f t="shared" si="579"/>
        <v>14.61642</v>
      </c>
    </row>
    <row r="143" spans="2:31" x14ac:dyDescent="0.25">
      <c r="B143" s="88">
        <v>25600000000</v>
      </c>
      <c r="C143" s="88">
        <v>13.701338</v>
      </c>
      <c r="D143" s="88">
        <v>21.217472000000001</v>
      </c>
      <c r="E143" s="88"/>
      <c r="F143" s="88"/>
      <c r="G143" s="88"/>
      <c r="I143" s="96">
        <f t="shared" si="414"/>
        <v>26.24</v>
      </c>
      <c r="J143" s="96">
        <f t="shared" si="415"/>
        <v>20.573843</v>
      </c>
      <c r="K143" s="96">
        <f t="shared" si="537"/>
        <v>12.863472</v>
      </c>
      <c r="L143" s="96">
        <f t="shared" si="416"/>
        <v>26.24</v>
      </c>
      <c r="M143" s="96">
        <f t="shared" ref="M143:N143" si="580">C352</f>
        <v>23.884895</v>
      </c>
      <c r="N143" s="96">
        <f t="shared" si="580"/>
        <v>15.720886999999999</v>
      </c>
      <c r="O143" s="96">
        <f t="shared" si="539"/>
        <v>26.24</v>
      </c>
      <c r="P143" s="96">
        <f t="shared" ref="P143:Q143" si="581">C558</f>
        <v>28.34395</v>
      </c>
      <c r="Q143" s="96">
        <f t="shared" si="581"/>
        <v>20.474262</v>
      </c>
      <c r="S143" s="88">
        <v>25600000000</v>
      </c>
      <c r="T143" s="88">
        <v>14.287751999999999</v>
      </c>
      <c r="U143" s="88">
        <v>23.523720000000001</v>
      </c>
      <c r="W143" s="96">
        <f t="shared" si="541"/>
        <v>26.24</v>
      </c>
      <c r="X143" s="96">
        <f t="shared" si="542"/>
        <v>23.568562</v>
      </c>
      <c r="Y143" s="96">
        <f t="shared" si="543"/>
        <v>14.015409999999999</v>
      </c>
      <c r="Z143" s="96">
        <f t="shared" si="544"/>
        <v>26.24</v>
      </c>
      <c r="AA143" s="96">
        <f t="shared" ref="AA143:AB143" si="582">T352</f>
        <v>25.075610999999999</v>
      </c>
      <c r="AB143" s="96">
        <f t="shared" si="582"/>
        <v>15.323586000000001</v>
      </c>
      <c r="AC143" s="96">
        <f t="shared" si="546"/>
        <v>26.24</v>
      </c>
      <c r="AD143" s="43">
        <f t="shared" ref="AD143:AE143" si="583">T558</f>
        <v>24.027075</v>
      </c>
      <c r="AE143" s="96">
        <f t="shared" si="583"/>
        <v>14.442330999999999</v>
      </c>
    </row>
    <row r="144" spans="2:31" x14ac:dyDescent="0.25">
      <c r="B144" s="88">
        <v>25760000000</v>
      </c>
      <c r="C144" s="88">
        <v>13.389256</v>
      </c>
      <c r="D144" s="88">
        <v>21.091625000000001</v>
      </c>
      <c r="E144" s="88"/>
      <c r="F144" s="88"/>
      <c r="G144" s="88"/>
      <c r="I144" s="96">
        <f t="shared" si="414"/>
        <v>26.4</v>
      </c>
      <c r="J144" s="96">
        <f t="shared" si="415"/>
        <v>21.255709</v>
      </c>
      <c r="K144" s="96">
        <f t="shared" si="537"/>
        <v>13.38983</v>
      </c>
      <c r="L144" s="96">
        <f t="shared" si="416"/>
        <v>26.4</v>
      </c>
      <c r="M144" s="96">
        <f t="shared" ref="M144:N144" si="584">C353</f>
        <v>22.334205999999998</v>
      </c>
      <c r="N144" s="96">
        <f t="shared" si="584"/>
        <v>13.945593000000001</v>
      </c>
      <c r="O144" s="96">
        <f t="shared" si="539"/>
        <v>26.4</v>
      </c>
      <c r="P144" s="96">
        <f t="shared" ref="P144:Q144" si="585">C559</f>
        <v>24.685023999999999</v>
      </c>
      <c r="Q144" s="96">
        <f t="shared" si="585"/>
        <v>16.617637999999999</v>
      </c>
      <c r="S144" s="88">
        <v>25760000000</v>
      </c>
      <c r="T144" s="88">
        <v>13.645277999999999</v>
      </c>
      <c r="U144" s="88">
        <v>23.221845999999999</v>
      </c>
      <c r="W144" s="96">
        <f t="shared" si="541"/>
        <v>26.4</v>
      </c>
      <c r="X144" s="96">
        <f t="shared" si="542"/>
        <v>23.804863000000001</v>
      </c>
      <c r="Y144" s="96">
        <f t="shared" si="543"/>
        <v>13.999032</v>
      </c>
      <c r="Z144" s="96">
        <f t="shared" si="544"/>
        <v>26.4</v>
      </c>
      <c r="AA144" s="96">
        <f t="shared" ref="AA144:AB144" si="586">T353</f>
        <v>24.085169</v>
      </c>
      <c r="AB144" s="96">
        <f t="shared" si="586"/>
        <v>14.023771999999999</v>
      </c>
      <c r="AC144" s="96">
        <f t="shared" si="546"/>
        <v>26.4</v>
      </c>
      <c r="AD144" s="43">
        <f t="shared" ref="AD144:AE144" si="587">T559</f>
        <v>24.510899999999999</v>
      </c>
      <c r="AE144" s="96">
        <f t="shared" si="587"/>
        <v>14.640234</v>
      </c>
    </row>
    <row r="145" spans="2:31" x14ac:dyDescent="0.25">
      <c r="B145" s="88">
        <v>25920000000</v>
      </c>
      <c r="C145" s="88">
        <v>12.812104</v>
      </c>
      <c r="D145" s="88">
        <v>20.469080000000002</v>
      </c>
      <c r="E145" s="88"/>
      <c r="F145" s="88"/>
      <c r="G145" s="88"/>
      <c r="I145" s="96">
        <f t="shared" si="414"/>
        <v>26.56</v>
      </c>
      <c r="J145" s="96">
        <f t="shared" si="415"/>
        <v>21.702926999999999</v>
      </c>
      <c r="K145" s="96">
        <f t="shared" si="537"/>
        <v>13.763906</v>
      </c>
      <c r="L145" s="96">
        <f t="shared" si="416"/>
        <v>26.56</v>
      </c>
      <c r="M145" s="96">
        <f t="shared" ref="M145:N145" si="588">C354</f>
        <v>24.557372999999998</v>
      </c>
      <c r="N145" s="96">
        <f t="shared" si="588"/>
        <v>16.144176000000002</v>
      </c>
      <c r="O145" s="96">
        <f t="shared" si="539"/>
        <v>26.56</v>
      </c>
      <c r="P145" s="96">
        <f t="shared" ref="P145:Q145" si="589">C560</f>
        <v>27.860102000000001</v>
      </c>
      <c r="Q145" s="96">
        <f t="shared" si="589"/>
        <v>19.737904</v>
      </c>
      <c r="S145" s="88">
        <v>25920000000</v>
      </c>
      <c r="T145" s="88">
        <v>13.057563</v>
      </c>
      <c r="U145" s="88">
        <v>22.767582000000001</v>
      </c>
      <c r="W145" s="96">
        <f t="shared" si="541"/>
        <v>26.56</v>
      </c>
      <c r="X145" s="96">
        <f t="shared" si="542"/>
        <v>23.353383999999998</v>
      </c>
      <c r="Y145" s="96">
        <f t="shared" si="543"/>
        <v>13.740406999999999</v>
      </c>
      <c r="Z145" s="96">
        <f t="shared" si="544"/>
        <v>26.56</v>
      </c>
      <c r="AA145" s="96">
        <f t="shared" ref="AA145:AB145" si="590">T354</f>
        <v>24.406853000000002</v>
      </c>
      <c r="AB145" s="96">
        <f t="shared" si="590"/>
        <v>14.562884</v>
      </c>
      <c r="AC145" s="96">
        <f t="shared" si="546"/>
        <v>26.56</v>
      </c>
      <c r="AD145" s="43">
        <f t="shared" ref="AD145:AE145" si="591">T560</f>
        <v>23.8706</v>
      </c>
      <c r="AE145" s="96">
        <f t="shared" si="591"/>
        <v>14.213638</v>
      </c>
    </row>
    <row r="146" spans="2:31" x14ac:dyDescent="0.25">
      <c r="B146" s="88">
        <v>26080000000</v>
      </c>
      <c r="C146" s="88">
        <v>12.863472</v>
      </c>
      <c r="D146" s="88">
        <v>20.573843</v>
      </c>
      <c r="E146" s="88"/>
      <c r="F146" s="88"/>
      <c r="G146" s="88"/>
      <c r="I146" s="96">
        <f t="shared" si="414"/>
        <v>26.72</v>
      </c>
      <c r="J146" s="96">
        <f t="shared" si="415"/>
        <v>21.946926000000001</v>
      </c>
      <c r="K146" s="96">
        <f t="shared" si="537"/>
        <v>13.707041</v>
      </c>
      <c r="L146" s="96">
        <f t="shared" si="416"/>
        <v>26.72</v>
      </c>
      <c r="M146" s="96">
        <f t="shared" ref="M146:N146" si="592">C355</f>
        <v>25.105822</v>
      </c>
      <c r="N146" s="96">
        <f t="shared" si="592"/>
        <v>16.286337</v>
      </c>
      <c r="O146" s="96">
        <f t="shared" si="539"/>
        <v>26.72</v>
      </c>
      <c r="P146" s="96">
        <f t="shared" ref="P146:Q146" si="593">C561</f>
        <v>25.957533000000002</v>
      </c>
      <c r="Q146" s="96">
        <f t="shared" si="593"/>
        <v>17.495761999999999</v>
      </c>
      <c r="S146" s="88">
        <v>26080000000</v>
      </c>
      <c r="T146" s="88">
        <v>14.015409999999999</v>
      </c>
      <c r="U146" s="88">
        <v>23.568562</v>
      </c>
      <c r="W146" s="96">
        <f t="shared" si="541"/>
        <v>26.72</v>
      </c>
      <c r="X146" s="96">
        <f t="shared" si="542"/>
        <v>21.966351</v>
      </c>
      <c r="Y146" s="96">
        <f t="shared" si="543"/>
        <v>12.021100000000001</v>
      </c>
      <c r="Z146" s="96">
        <f t="shared" si="544"/>
        <v>26.72</v>
      </c>
      <c r="AA146" s="96">
        <f t="shared" ref="AA146:AB146" si="594">T355</f>
        <v>22.889975</v>
      </c>
      <c r="AB146" s="96">
        <f t="shared" si="594"/>
        <v>12.635453</v>
      </c>
      <c r="AC146" s="96">
        <f t="shared" si="546"/>
        <v>26.72</v>
      </c>
      <c r="AD146" s="43">
        <f t="shared" ref="AD146:AE146" si="595">T561</f>
        <v>22.570174999999999</v>
      </c>
      <c r="AE146" s="96">
        <f t="shared" si="595"/>
        <v>12.528510000000001</v>
      </c>
    </row>
    <row r="147" spans="2:31" x14ac:dyDescent="0.25">
      <c r="B147" s="88">
        <v>26240000000</v>
      </c>
      <c r="C147" s="88">
        <v>13.38983</v>
      </c>
      <c r="D147" s="88">
        <v>21.255709</v>
      </c>
      <c r="E147" s="88"/>
      <c r="F147" s="88"/>
      <c r="G147" s="88"/>
      <c r="I147" s="96">
        <f t="shared" si="414"/>
        <v>26.88</v>
      </c>
      <c r="J147" s="96">
        <f t="shared" si="415"/>
        <v>21.408374999999999</v>
      </c>
      <c r="K147" s="96">
        <f t="shared" si="537"/>
        <v>13.445380999999999</v>
      </c>
      <c r="L147" s="96">
        <f t="shared" si="416"/>
        <v>26.88</v>
      </c>
      <c r="M147" s="96">
        <f t="shared" ref="M147:N147" si="596">C356</f>
        <v>23.721806999999998</v>
      </c>
      <c r="N147" s="96">
        <f t="shared" si="596"/>
        <v>15.310553000000001</v>
      </c>
      <c r="O147" s="96">
        <f t="shared" si="539"/>
        <v>26.88</v>
      </c>
      <c r="P147" s="96">
        <f t="shared" ref="P147:Q147" si="597">C562</f>
        <v>23.83202</v>
      </c>
      <c r="Q147" s="96">
        <f t="shared" si="597"/>
        <v>15.706163</v>
      </c>
      <c r="S147" s="88">
        <v>26240000000</v>
      </c>
      <c r="T147" s="88">
        <v>13.999032</v>
      </c>
      <c r="U147" s="88">
        <v>23.804863000000001</v>
      </c>
      <c r="W147" s="96">
        <f t="shared" si="541"/>
        <v>26.88</v>
      </c>
      <c r="X147" s="96">
        <f t="shared" si="542"/>
        <v>21.862967000000001</v>
      </c>
      <c r="Y147" s="96">
        <f t="shared" si="543"/>
        <v>12.143447</v>
      </c>
      <c r="Z147" s="96">
        <f t="shared" si="544"/>
        <v>26.88</v>
      </c>
      <c r="AA147" s="96">
        <f t="shared" ref="AA147:AB147" si="598">T356</f>
        <v>22.438381</v>
      </c>
      <c r="AB147" s="96">
        <f t="shared" si="598"/>
        <v>12.417145</v>
      </c>
      <c r="AC147" s="96">
        <f t="shared" si="546"/>
        <v>26.88</v>
      </c>
      <c r="AD147" s="43">
        <f t="shared" ref="AD147:AE147" si="599">T562</f>
        <v>22.455822000000001</v>
      </c>
      <c r="AE147" s="96">
        <f t="shared" si="599"/>
        <v>12.645637000000001</v>
      </c>
    </row>
    <row r="148" spans="2:31" x14ac:dyDescent="0.25">
      <c r="B148" s="88">
        <v>26400000000</v>
      </c>
      <c r="C148" s="88">
        <v>13.763906</v>
      </c>
      <c r="D148" s="88">
        <v>21.702926999999999</v>
      </c>
      <c r="E148" s="88"/>
      <c r="F148" s="88"/>
      <c r="G148" s="88"/>
      <c r="I148" s="96">
        <f t="shared" si="414"/>
        <v>27.04</v>
      </c>
      <c r="J148" s="96">
        <f t="shared" si="415"/>
        <v>22.010968999999999</v>
      </c>
      <c r="K148" s="96">
        <f t="shared" si="537"/>
        <v>14.155173</v>
      </c>
      <c r="L148" s="96">
        <f t="shared" si="416"/>
        <v>27.04</v>
      </c>
      <c r="M148" s="96">
        <f t="shared" ref="M148:N148" si="600">C357</f>
        <v>22.746044000000001</v>
      </c>
      <c r="N148" s="96">
        <f t="shared" si="600"/>
        <v>14.510774</v>
      </c>
      <c r="O148" s="96">
        <f t="shared" si="539"/>
        <v>27.04</v>
      </c>
      <c r="P148" s="96">
        <f t="shared" ref="P148:Q148" si="601">C563</f>
        <v>23.945834999999999</v>
      </c>
      <c r="Q148" s="96">
        <f t="shared" si="601"/>
        <v>15.955647000000001</v>
      </c>
      <c r="S148" s="88">
        <v>26400000000</v>
      </c>
      <c r="T148" s="88">
        <v>13.740406999999999</v>
      </c>
      <c r="U148" s="88">
        <v>23.353383999999998</v>
      </c>
      <c r="W148" s="96">
        <f t="shared" si="541"/>
        <v>27.04</v>
      </c>
      <c r="X148" s="96">
        <f t="shared" si="542"/>
        <v>21.893108000000002</v>
      </c>
      <c r="Y148" s="96">
        <f t="shared" si="543"/>
        <v>12.606873999999999</v>
      </c>
      <c r="Z148" s="96">
        <f t="shared" si="544"/>
        <v>27.04</v>
      </c>
      <c r="AA148" s="96">
        <f t="shared" ref="AA148:AB148" si="602">T357</f>
        <v>22.736218999999998</v>
      </c>
      <c r="AB148" s="96">
        <f t="shared" si="602"/>
        <v>13.208444</v>
      </c>
      <c r="AC148" s="96">
        <f t="shared" si="546"/>
        <v>27.04</v>
      </c>
      <c r="AD148" s="43">
        <f t="shared" ref="AD148:AE148" si="603">T563</f>
        <v>22.156607000000001</v>
      </c>
      <c r="AE148" s="96">
        <f t="shared" si="603"/>
        <v>12.806431999999999</v>
      </c>
    </row>
    <row r="149" spans="2:31" x14ac:dyDescent="0.25">
      <c r="B149" s="88">
        <v>26560000000</v>
      </c>
      <c r="C149" s="88">
        <v>13.707041</v>
      </c>
      <c r="D149" s="88">
        <v>21.946926000000001</v>
      </c>
      <c r="E149" s="88"/>
      <c r="F149" s="88"/>
      <c r="G149" s="88"/>
      <c r="I149" s="96">
        <f t="shared" si="414"/>
        <v>27.2</v>
      </c>
      <c r="J149" s="96">
        <f t="shared" si="415"/>
        <v>21.083483000000001</v>
      </c>
      <c r="K149" s="96">
        <f t="shared" si="537"/>
        <v>13.067216</v>
      </c>
      <c r="L149" s="96">
        <f t="shared" si="416"/>
        <v>27.2</v>
      </c>
      <c r="M149" s="96">
        <f t="shared" ref="M149:N149" si="604">C358</f>
        <v>19.812419999999999</v>
      </c>
      <c r="N149" s="96">
        <f t="shared" si="604"/>
        <v>11.237904</v>
      </c>
      <c r="O149" s="96">
        <f t="shared" si="539"/>
        <v>27.2</v>
      </c>
      <c r="P149" s="96">
        <f t="shared" ref="P149:Q149" si="605">C564</f>
        <v>21.172535</v>
      </c>
      <c r="Q149" s="96">
        <f t="shared" si="605"/>
        <v>12.944027</v>
      </c>
      <c r="S149" s="88">
        <v>26560000000</v>
      </c>
      <c r="T149" s="88">
        <v>12.021100000000001</v>
      </c>
      <c r="U149" s="88">
        <v>21.966351</v>
      </c>
      <c r="W149" s="96">
        <f t="shared" si="541"/>
        <v>27.2</v>
      </c>
      <c r="X149" s="96">
        <f t="shared" si="542"/>
        <v>20.958653999999999</v>
      </c>
      <c r="Y149" s="96">
        <f t="shared" si="543"/>
        <v>11.581099</v>
      </c>
      <c r="Z149" s="96">
        <f t="shared" si="544"/>
        <v>27.2</v>
      </c>
      <c r="AA149" s="96">
        <f t="shared" ref="AA149:AB149" si="606">T358</f>
        <v>21.777674000000001</v>
      </c>
      <c r="AB149" s="96">
        <f t="shared" si="606"/>
        <v>12.120722000000001</v>
      </c>
      <c r="AC149" s="96">
        <f t="shared" si="546"/>
        <v>27.2</v>
      </c>
      <c r="AD149" s="43">
        <f t="shared" ref="AD149:AE149" si="607">T564</f>
        <v>21.330857999999999</v>
      </c>
      <c r="AE149" s="96">
        <f t="shared" si="607"/>
        <v>11.872653</v>
      </c>
    </row>
    <row r="150" spans="2:31" x14ac:dyDescent="0.25">
      <c r="B150" s="88">
        <v>26720000000</v>
      </c>
      <c r="C150" s="88">
        <v>13.445380999999999</v>
      </c>
      <c r="D150" s="88">
        <v>21.408374999999999</v>
      </c>
      <c r="E150" s="88"/>
      <c r="F150" s="88"/>
      <c r="G150" s="88"/>
      <c r="I150" s="96">
        <f t="shared" si="414"/>
        <v>27.36</v>
      </c>
      <c r="J150" s="96">
        <f t="shared" si="415"/>
        <v>20.448754999999998</v>
      </c>
      <c r="K150" s="96">
        <f t="shared" si="537"/>
        <v>12.475348</v>
      </c>
      <c r="L150" s="96">
        <f t="shared" si="416"/>
        <v>27.36</v>
      </c>
      <c r="M150" s="96">
        <f t="shared" ref="M150:N150" si="608">C359</f>
        <v>19.429485</v>
      </c>
      <c r="N150" s="96">
        <f t="shared" si="608"/>
        <v>11.000923</v>
      </c>
      <c r="O150" s="96">
        <f t="shared" si="539"/>
        <v>27.36</v>
      </c>
      <c r="P150" s="96">
        <f t="shared" ref="P150:Q150" si="609">C565</f>
        <v>20.253349</v>
      </c>
      <c r="Q150" s="96">
        <f t="shared" si="609"/>
        <v>12.103643999999999</v>
      </c>
      <c r="S150" s="88">
        <v>26720000000</v>
      </c>
      <c r="T150" s="88">
        <v>12.143447</v>
      </c>
      <c r="U150" s="88">
        <v>21.862967000000001</v>
      </c>
      <c r="W150" s="96">
        <f t="shared" si="541"/>
        <v>27.36</v>
      </c>
      <c r="X150" s="96">
        <f t="shared" si="542"/>
        <v>20.562442999999998</v>
      </c>
      <c r="Y150" s="96">
        <f t="shared" si="543"/>
        <v>10.901903000000001</v>
      </c>
      <c r="Z150" s="96">
        <f t="shared" si="544"/>
        <v>27.36</v>
      </c>
      <c r="AA150" s="96">
        <f t="shared" ref="AA150:AB150" si="610">T359</f>
        <v>21.050207</v>
      </c>
      <c r="AB150" s="96">
        <f t="shared" si="610"/>
        <v>11.079140000000001</v>
      </c>
      <c r="AC150" s="96">
        <f t="shared" si="546"/>
        <v>27.36</v>
      </c>
      <c r="AD150" s="43">
        <f t="shared" ref="AD150:AE150" si="611">T565</f>
        <v>20.755504999999999</v>
      </c>
      <c r="AE150" s="96">
        <f t="shared" si="611"/>
        <v>10.991486</v>
      </c>
    </row>
    <row r="151" spans="2:31" x14ac:dyDescent="0.25">
      <c r="B151" s="88">
        <v>26880000000</v>
      </c>
      <c r="C151" s="88">
        <v>14.155173</v>
      </c>
      <c r="D151" s="88">
        <v>22.010968999999999</v>
      </c>
      <c r="E151" s="88"/>
      <c r="F151" s="88"/>
      <c r="G151" s="88"/>
      <c r="I151" s="96">
        <f t="shared" si="414"/>
        <v>27.52</v>
      </c>
      <c r="J151" s="96">
        <f t="shared" si="415"/>
        <v>20.521222999999999</v>
      </c>
      <c r="K151" s="96">
        <f t="shared" si="537"/>
        <v>12.633914000000001</v>
      </c>
      <c r="L151" s="96">
        <f t="shared" si="416"/>
        <v>27.52</v>
      </c>
      <c r="M151" s="96">
        <f t="shared" ref="M151:N151" si="612">C360</f>
        <v>19.418934</v>
      </c>
      <c r="N151" s="96">
        <f t="shared" si="612"/>
        <v>11.105171</v>
      </c>
      <c r="O151" s="96">
        <f t="shared" si="539"/>
        <v>27.52</v>
      </c>
      <c r="P151" s="96">
        <f t="shared" ref="P151:Q151" si="613">C566</f>
        <v>20.352243000000001</v>
      </c>
      <c r="Q151" s="96">
        <f t="shared" si="613"/>
        <v>12.306100000000001</v>
      </c>
      <c r="S151" s="88">
        <v>26880000000</v>
      </c>
      <c r="T151" s="88">
        <v>12.606873999999999</v>
      </c>
      <c r="U151" s="88">
        <v>21.893108000000002</v>
      </c>
      <c r="W151" s="96">
        <f t="shared" si="541"/>
        <v>27.52</v>
      </c>
      <c r="X151" s="96">
        <f t="shared" si="542"/>
        <v>21.408912999999998</v>
      </c>
      <c r="Y151" s="96">
        <f t="shared" si="543"/>
        <v>11.727010999999999</v>
      </c>
      <c r="Z151" s="96">
        <f t="shared" si="544"/>
        <v>27.52</v>
      </c>
      <c r="AA151" s="96">
        <f t="shared" ref="AA151:AB151" si="614">T360</f>
        <v>21.535537999999999</v>
      </c>
      <c r="AB151" s="96">
        <f t="shared" si="614"/>
        <v>11.527248</v>
      </c>
      <c r="AC151" s="96">
        <f t="shared" si="546"/>
        <v>27.52</v>
      </c>
      <c r="AD151" s="43">
        <f t="shared" ref="AD151:AE151" si="615">T566</f>
        <v>21.517102999999999</v>
      </c>
      <c r="AE151" s="96">
        <f t="shared" si="615"/>
        <v>11.727238</v>
      </c>
    </row>
    <row r="152" spans="2:31" x14ac:dyDescent="0.25">
      <c r="B152" s="88">
        <v>27040000000</v>
      </c>
      <c r="C152" s="88">
        <v>13.067216</v>
      </c>
      <c r="D152" s="88">
        <v>21.083483000000001</v>
      </c>
      <c r="E152" s="88"/>
      <c r="F152" s="88"/>
      <c r="G152" s="88"/>
      <c r="I152" s="96">
        <f t="shared" si="414"/>
        <v>27.68</v>
      </c>
      <c r="J152" s="96">
        <f t="shared" si="415"/>
        <v>21.277887</v>
      </c>
      <c r="K152" s="96">
        <f t="shared" si="537"/>
        <v>13.369669999999999</v>
      </c>
      <c r="L152" s="96">
        <f t="shared" si="416"/>
        <v>27.68</v>
      </c>
      <c r="M152" s="96">
        <f t="shared" ref="M152:N152" si="616">C361</f>
        <v>19.582840000000001</v>
      </c>
      <c r="N152" s="96">
        <f t="shared" si="616"/>
        <v>11.213405</v>
      </c>
      <c r="O152" s="96">
        <f t="shared" si="539"/>
        <v>27.68</v>
      </c>
      <c r="P152" s="96">
        <f t="shared" ref="P152:Q152" si="617">C567</f>
        <v>20.818501000000001</v>
      </c>
      <c r="Q152" s="96">
        <f t="shared" si="617"/>
        <v>12.745333</v>
      </c>
      <c r="S152" s="88">
        <v>27040000000</v>
      </c>
      <c r="T152" s="88">
        <v>11.581099</v>
      </c>
      <c r="U152" s="88">
        <v>20.958653999999999</v>
      </c>
      <c r="W152" s="96">
        <f t="shared" si="541"/>
        <v>27.68</v>
      </c>
      <c r="X152" s="96">
        <f t="shared" si="542"/>
        <v>22.650234000000001</v>
      </c>
      <c r="Y152" s="96">
        <f t="shared" si="543"/>
        <v>13.038175000000001</v>
      </c>
      <c r="Z152" s="96">
        <f t="shared" si="544"/>
        <v>27.68</v>
      </c>
      <c r="AA152" s="96">
        <f t="shared" ref="AA152:AB152" si="618">T361</f>
        <v>22.957225999999999</v>
      </c>
      <c r="AB152" s="96">
        <f t="shared" si="618"/>
        <v>13.024903999999999</v>
      </c>
      <c r="AC152" s="96">
        <f t="shared" si="546"/>
        <v>27.68</v>
      </c>
      <c r="AD152" s="43">
        <f t="shared" ref="AD152:AE152" si="619">T567</f>
        <v>22.999808999999999</v>
      </c>
      <c r="AE152" s="96">
        <f t="shared" si="619"/>
        <v>13.281753</v>
      </c>
    </row>
    <row r="153" spans="2:31" x14ac:dyDescent="0.25">
      <c r="B153" s="88">
        <v>27200000000</v>
      </c>
      <c r="C153" s="88">
        <v>12.475348</v>
      </c>
      <c r="D153" s="88">
        <v>20.448754999999998</v>
      </c>
      <c r="E153" s="88"/>
      <c r="F153" s="88"/>
      <c r="G153" s="88"/>
      <c r="I153" s="96">
        <f t="shared" si="414"/>
        <v>27.84</v>
      </c>
      <c r="J153" s="96">
        <f t="shared" si="415"/>
        <v>21.116064000000001</v>
      </c>
      <c r="K153" s="96">
        <f t="shared" si="537"/>
        <v>13.181107000000001</v>
      </c>
      <c r="L153" s="96">
        <f t="shared" si="416"/>
        <v>27.84</v>
      </c>
      <c r="M153" s="96">
        <f t="shared" ref="M153:N153" si="620">C362</f>
        <v>19.585781000000001</v>
      </c>
      <c r="N153" s="96">
        <f t="shared" si="620"/>
        <v>11.285392999999999</v>
      </c>
      <c r="O153" s="96">
        <f t="shared" si="539"/>
        <v>27.84</v>
      </c>
      <c r="P153" s="96">
        <f t="shared" ref="P153:Q153" si="621">C568</f>
        <v>20.685364</v>
      </c>
      <c r="Q153" s="96">
        <f t="shared" si="621"/>
        <v>12.621026000000001</v>
      </c>
      <c r="S153" s="88">
        <v>27200000000</v>
      </c>
      <c r="T153" s="88">
        <v>10.901903000000001</v>
      </c>
      <c r="U153" s="88">
        <v>20.562442999999998</v>
      </c>
      <c r="W153" s="96">
        <f t="shared" si="541"/>
        <v>27.84</v>
      </c>
      <c r="X153" s="96">
        <f t="shared" si="542"/>
        <v>22.947037000000002</v>
      </c>
      <c r="Y153" s="96">
        <f t="shared" si="543"/>
        <v>13.324529999999999</v>
      </c>
      <c r="Z153" s="96">
        <f t="shared" si="544"/>
        <v>27.84</v>
      </c>
      <c r="AA153" s="96">
        <f t="shared" ref="AA153:AB153" si="622">T362</f>
        <v>22.988769999999999</v>
      </c>
      <c r="AB153" s="96">
        <f t="shared" si="622"/>
        <v>13.056808999999999</v>
      </c>
      <c r="AC153" s="96">
        <f t="shared" si="546"/>
        <v>27.84</v>
      </c>
      <c r="AD153" s="43">
        <f t="shared" ref="AD153:AE153" si="623">T568</f>
        <v>23.276972000000001</v>
      </c>
      <c r="AE153" s="96">
        <f t="shared" si="623"/>
        <v>13.545203000000001</v>
      </c>
    </row>
    <row r="154" spans="2:31" x14ac:dyDescent="0.25">
      <c r="B154" s="88">
        <v>27360000000</v>
      </c>
      <c r="C154" s="88">
        <v>12.633914000000001</v>
      </c>
      <c r="D154" s="88">
        <v>20.521222999999999</v>
      </c>
      <c r="E154" s="88"/>
      <c r="F154" s="88"/>
      <c r="G154" s="88"/>
      <c r="I154" s="96">
        <f t="shared" si="414"/>
        <v>28</v>
      </c>
      <c r="J154" s="96">
        <f t="shared" si="415"/>
        <v>20.144895999999999</v>
      </c>
      <c r="K154" s="96">
        <f t="shared" si="537"/>
        <v>12.223914000000001</v>
      </c>
      <c r="L154" s="96">
        <f t="shared" si="416"/>
        <v>28</v>
      </c>
      <c r="M154" s="96">
        <f t="shared" ref="M154:N154" si="624">C363</f>
        <v>18.880227999999999</v>
      </c>
      <c r="N154" s="96">
        <f t="shared" si="624"/>
        <v>10.531091</v>
      </c>
      <c r="O154" s="96">
        <f t="shared" si="539"/>
        <v>28</v>
      </c>
      <c r="P154" s="96">
        <f t="shared" ref="P154:Q154" si="625">C569</f>
        <v>19.834713000000001</v>
      </c>
      <c r="Q154" s="96">
        <f t="shared" si="625"/>
        <v>11.755157000000001</v>
      </c>
      <c r="S154" s="88">
        <v>27360000000</v>
      </c>
      <c r="T154" s="88">
        <v>11.727010999999999</v>
      </c>
      <c r="U154" s="88">
        <v>21.408912999999998</v>
      </c>
      <c r="W154" s="96">
        <f t="shared" si="541"/>
        <v>28</v>
      </c>
      <c r="X154" s="96">
        <f t="shared" si="542"/>
        <v>21.56352</v>
      </c>
      <c r="Y154" s="96">
        <f t="shared" si="543"/>
        <v>12.204165</v>
      </c>
      <c r="Z154" s="96">
        <f t="shared" si="544"/>
        <v>28</v>
      </c>
      <c r="AA154" s="96">
        <f t="shared" ref="AA154:AB154" si="626">T363</f>
        <v>22.222258</v>
      </c>
      <c r="AB154" s="96">
        <f t="shared" si="626"/>
        <v>12.566725</v>
      </c>
      <c r="AC154" s="96">
        <f t="shared" si="546"/>
        <v>28</v>
      </c>
      <c r="AD154" s="43">
        <f t="shared" ref="AD154:AE154" si="627">T569</f>
        <v>22.100483000000001</v>
      </c>
      <c r="AE154" s="96">
        <f t="shared" si="627"/>
        <v>12.642749999999999</v>
      </c>
    </row>
    <row r="155" spans="2:31" x14ac:dyDescent="0.25">
      <c r="B155" s="88">
        <v>27520000000</v>
      </c>
      <c r="C155" s="88">
        <v>13.369669999999999</v>
      </c>
      <c r="D155" s="88">
        <v>21.277887</v>
      </c>
      <c r="E155" s="88"/>
      <c r="F155" s="88"/>
      <c r="G155" s="88"/>
      <c r="I155" s="96">
        <f t="shared" si="414"/>
        <v>28.16</v>
      </c>
      <c r="J155" s="96">
        <f t="shared" si="415"/>
        <v>19.984835</v>
      </c>
      <c r="K155" s="96">
        <f t="shared" si="537"/>
        <v>12.057482</v>
      </c>
      <c r="L155" s="96">
        <f t="shared" si="416"/>
        <v>28.16</v>
      </c>
      <c r="M155" s="96">
        <f t="shared" ref="M155:N155" si="628">C364</f>
        <v>18.443815000000001</v>
      </c>
      <c r="N155" s="96">
        <f t="shared" si="628"/>
        <v>10.032297</v>
      </c>
      <c r="O155" s="96">
        <f t="shared" si="539"/>
        <v>28.16</v>
      </c>
      <c r="P155" s="96">
        <f t="shared" ref="P155:Q155" si="629">C570</f>
        <v>19.412942999999999</v>
      </c>
      <c r="Q155" s="96">
        <f t="shared" si="629"/>
        <v>11.306513000000001</v>
      </c>
      <c r="S155" s="88">
        <v>27520000000</v>
      </c>
      <c r="T155" s="88">
        <v>13.038175000000001</v>
      </c>
      <c r="U155" s="88">
        <v>22.650234000000001</v>
      </c>
      <c r="W155" s="96">
        <f t="shared" si="541"/>
        <v>28.16</v>
      </c>
      <c r="X155" s="96">
        <f t="shared" si="542"/>
        <v>22.045860000000001</v>
      </c>
      <c r="Y155" s="96">
        <f t="shared" si="543"/>
        <v>12.314330999999999</v>
      </c>
      <c r="Z155" s="96">
        <f t="shared" si="544"/>
        <v>28.16</v>
      </c>
      <c r="AA155" s="96">
        <f t="shared" ref="AA155:AB155" si="630">T364</f>
        <v>21.654862999999999</v>
      </c>
      <c r="AB155" s="96">
        <f t="shared" si="630"/>
        <v>11.568071</v>
      </c>
      <c r="AC155" s="96">
        <f t="shared" si="546"/>
        <v>28.16</v>
      </c>
      <c r="AD155" s="43">
        <f t="shared" ref="AD155:AE155" si="631">T570</f>
        <v>21.574938</v>
      </c>
      <c r="AE155" s="96">
        <f t="shared" si="631"/>
        <v>11.709320999999999</v>
      </c>
    </row>
    <row r="156" spans="2:31" x14ac:dyDescent="0.25">
      <c r="B156" s="88">
        <v>27680000000</v>
      </c>
      <c r="C156" s="88">
        <v>13.181107000000001</v>
      </c>
      <c r="D156" s="88">
        <v>21.116064000000001</v>
      </c>
      <c r="E156" s="88"/>
      <c r="F156" s="88"/>
      <c r="G156" s="88"/>
      <c r="I156" s="96">
        <f t="shared" si="414"/>
        <v>28.32</v>
      </c>
      <c r="J156" s="96">
        <f t="shared" si="415"/>
        <v>20.103726999999999</v>
      </c>
      <c r="K156" s="96">
        <f t="shared" si="537"/>
        <v>12.167638</v>
      </c>
      <c r="L156" s="96">
        <f t="shared" si="416"/>
        <v>28.32</v>
      </c>
      <c r="M156" s="96">
        <f t="shared" ref="M156:N156" si="632">C365</f>
        <v>18.717746999999999</v>
      </c>
      <c r="N156" s="96">
        <f t="shared" si="632"/>
        <v>10.395257000000001</v>
      </c>
      <c r="O156" s="96">
        <f t="shared" si="539"/>
        <v>28.32</v>
      </c>
      <c r="P156" s="96">
        <f t="shared" ref="P156:Q156" si="633">C571</f>
        <v>19.804196999999998</v>
      </c>
      <c r="Q156" s="96">
        <f t="shared" si="633"/>
        <v>11.734524</v>
      </c>
      <c r="S156" s="88">
        <v>27680000000</v>
      </c>
      <c r="T156" s="88">
        <v>13.324529999999999</v>
      </c>
      <c r="U156" s="88">
        <v>22.947037000000002</v>
      </c>
      <c r="W156" s="96">
        <f t="shared" si="541"/>
        <v>28.32</v>
      </c>
      <c r="X156" s="96">
        <f t="shared" si="542"/>
        <v>21.794028999999998</v>
      </c>
      <c r="Y156" s="96">
        <f t="shared" si="543"/>
        <v>12.073377000000001</v>
      </c>
      <c r="Z156" s="96">
        <f t="shared" si="544"/>
        <v>28.32</v>
      </c>
      <c r="AA156" s="96">
        <f t="shared" ref="AA156:AB156" si="634">T365</f>
        <v>21.610202999999998</v>
      </c>
      <c r="AB156" s="96">
        <f t="shared" si="634"/>
        <v>11.563402999999999</v>
      </c>
      <c r="AC156" s="96">
        <f t="shared" si="546"/>
        <v>28.32</v>
      </c>
      <c r="AD156" s="43">
        <f t="shared" ref="AD156:AE156" si="635">T571</f>
        <v>21.566374</v>
      </c>
      <c r="AE156" s="96">
        <f t="shared" si="635"/>
        <v>11.727757</v>
      </c>
    </row>
    <row r="157" spans="2:31" x14ac:dyDescent="0.25">
      <c r="B157" s="88">
        <v>27840000000</v>
      </c>
      <c r="C157" s="88">
        <v>12.223914000000001</v>
      </c>
      <c r="D157" s="88">
        <v>20.144895999999999</v>
      </c>
      <c r="E157" s="88"/>
      <c r="F157" s="88"/>
      <c r="G157" s="88"/>
      <c r="I157" s="96">
        <f t="shared" si="414"/>
        <v>28.48</v>
      </c>
      <c r="J157" s="96">
        <f t="shared" si="415"/>
        <v>20.540967999999999</v>
      </c>
      <c r="K157" s="96">
        <f t="shared" si="537"/>
        <v>12.598959000000001</v>
      </c>
      <c r="L157" s="96">
        <f t="shared" si="416"/>
        <v>28.48</v>
      </c>
      <c r="M157" s="96">
        <f t="shared" ref="M157:N157" si="636">C366</f>
        <v>18.574884000000001</v>
      </c>
      <c r="N157" s="96">
        <f t="shared" si="636"/>
        <v>10.257084000000001</v>
      </c>
      <c r="O157" s="96">
        <f t="shared" si="539"/>
        <v>28.48</v>
      </c>
      <c r="P157" s="96">
        <f t="shared" ref="P157:Q157" si="637">C572</f>
        <v>19.876415000000001</v>
      </c>
      <c r="Q157" s="96">
        <f t="shared" si="637"/>
        <v>11.809196</v>
      </c>
      <c r="S157" s="88">
        <v>27840000000</v>
      </c>
      <c r="T157" s="88">
        <v>12.204165</v>
      </c>
      <c r="U157" s="88">
        <v>21.56352</v>
      </c>
      <c r="W157" s="96">
        <f t="shared" si="541"/>
        <v>28.48</v>
      </c>
      <c r="X157" s="96">
        <f t="shared" si="542"/>
        <v>22.399052000000001</v>
      </c>
      <c r="Y157" s="96">
        <f t="shared" si="543"/>
        <v>12.817214999999999</v>
      </c>
      <c r="Z157" s="96">
        <f t="shared" si="544"/>
        <v>28.48</v>
      </c>
      <c r="AA157" s="96">
        <f t="shared" ref="AA157:AB157" si="638">T366</f>
        <v>22.068956</v>
      </c>
      <c r="AB157" s="96">
        <f t="shared" si="638"/>
        <v>12.202942999999999</v>
      </c>
      <c r="AC157" s="96">
        <f t="shared" si="546"/>
        <v>28.48</v>
      </c>
      <c r="AD157" s="43">
        <f t="shared" ref="AD157:AE157" si="639">T572</f>
        <v>22.378056000000001</v>
      </c>
      <c r="AE157" s="96">
        <f t="shared" si="639"/>
        <v>12.702839000000001</v>
      </c>
    </row>
    <row r="158" spans="2:31" x14ac:dyDescent="0.25">
      <c r="B158" s="88">
        <v>28000000000</v>
      </c>
      <c r="C158" s="88">
        <v>12.057482</v>
      </c>
      <c r="D158" s="88">
        <v>19.984835</v>
      </c>
      <c r="E158" s="88"/>
      <c r="F158" s="88"/>
      <c r="G158" s="88"/>
      <c r="I158" s="96">
        <f t="shared" si="414"/>
        <v>28.64</v>
      </c>
      <c r="J158" s="96">
        <f t="shared" si="415"/>
        <v>20.232132</v>
      </c>
      <c r="K158" s="96">
        <f t="shared" si="537"/>
        <v>12.174625000000001</v>
      </c>
      <c r="L158" s="96">
        <f t="shared" si="416"/>
        <v>28.64</v>
      </c>
      <c r="M158" s="96">
        <f t="shared" ref="M158:N158" si="640">C367</f>
        <v>18.035643</v>
      </c>
      <c r="N158" s="96">
        <f t="shared" si="640"/>
        <v>9.5807380999999996</v>
      </c>
      <c r="O158" s="96">
        <f t="shared" si="539"/>
        <v>28.64</v>
      </c>
      <c r="P158" s="96">
        <f t="shared" ref="P158:Q158" si="641">C573</f>
        <v>19.435665</v>
      </c>
      <c r="Q158" s="96">
        <f t="shared" si="641"/>
        <v>11.240638000000001</v>
      </c>
      <c r="S158" s="88">
        <v>28000000000</v>
      </c>
      <c r="T158" s="88">
        <v>12.314330999999999</v>
      </c>
      <c r="U158" s="88">
        <v>22.045860000000001</v>
      </c>
      <c r="W158" s="96">
        <f t="shared" si="541"/>
        <v>28.64</v>
      </c>
      <c r="X158" s="96">
        <f t="shared" si="542"/>
        <v>22.349457000000001</v>
      </c>
      <c r="Y158" s="96">
        <f t="shared" si="543"/>
        <v>12.518862</v>
      </c>
      <c r="Z158" s="96">
        <f t="shared" si="544"/>
        <v>28.64</v>
      </c>
      <c r="AA158" s="96">
        <f t="shared" ref="AA158:AB158" si="642">T367</f>
        <v>20.973248000000002</v>
      </c>
      <c r="AB158" s="96">
        <f t="shared" si="642"/>
        <v>10.817796</v>
      </c>
      <c r="AC158" s="96">
        <f t="shared" si="546"/>
        <v>28.64</v>
      </c>
      <c r="AD158" s="43">
        <f t="shared" ref="AD158:AE158" si="643">T573</f>
        <v>21.513097999999999</v>
      </c>
      <c r="AE158" s="96">
        <f t="shared" si="643"/>
        <v>11.561832000000001</v>
      </c>
    </row>
    <row r="159" spans="2:31" x14ac:dyDescent="0.25">
      <c r="B159" s="88">
        <v>28160000000</v>
      </c>
      <c r="C159" s="88">
        <v>12.167638</v>
      </c>
      <c r="D159" s="88">
        <v>20.103726999999999</v>
      </c>
      <c r="E159" s="88"/>
      <c r="F159" s="88"/>
      <c r="G159" s="88"/>
      <c r="I159" s="96">
        <f t="shared" si="414"/>
        <v>28.8</v>
      </c>
      <c r="J159" s="96">
        <f t="shared" si="415"/>
        <v>20.542566000000001</v>
      </c>
      <c r="K159" s="96">
        <f t="shared" si="537"/>
        <v>12.353560999999999</v>
      </c>
      <c r="L159" s="96">
        <f t="shared" si="416"/>
        <v>28.8</v>
      </c>
      <c r="M159" s="96">
        <f t="shared" ref="M159:N159" si="644">C368</f>
        <v>18.261462999999999</v>
      </c>
      <c r="N159" s="96">
        <f t="shared" si="644"/>
        <v>9.7531566999999999</v>
      </c>
      <c r="O159" s="96">
        <f t="shared" si="539"/>
        <v>28.8</v>
      </c>
      <c r="P159" s="96">
        <f t="shared" ref="P159:Q159" si="645">C574</f>
        <v>19.798466000000001</v>
      </c>
      <c r="Q159" s="96">
        <f t="shared" si="645"/>
        <v>11.507815000000001</v>
      </c>
      <c r="S159" s="88">
        <v>28160000000</v>
      </c>
      <c r="T159" s="88">
        <v>12.073377000000001</v>
      </c>
      <c r="U159" s="88">
        <v>21.794028999999998</v>
      </c>
      <c r="W159" s="96">
        <f t="shared" si="541"/>
        <v>28.8</v>
      </c>
      <c r="X159" s="96">
        <f t="shared" si="542"/>
        <v>21.198734000000002</v>
      </c>
      <c r="Y159" s="96">
        <f t="shared" si="543"/>
        <v>11.521238</v>
      </c>
      <c r="Z159" s="96">
        <f t="shared" si="544"/>
        <v>28.8</v>
      </c>
      <c r="AA159" s="96">
        <f t="shared" ref="AA159:AB159" si="646">T368</f>
        <v>20.061764</v>
      </c>
      <c r="AB159" s="96">
        <f t="shared" si="646"/>
        <v>10.143722</v>
      </c>
      <c r="AC159" s="96">
        <f t="shared" si="546"/>
        <v>28.8</v>
      </c>
      <c r="AD159" s="43">
        <f t="shared" ref="AD159:AE159" si="647">T574</f>
        <v>20.851027999999999</v>
      </c>
      <c r="AE159" s="96">
        <f t="shared" si="647"/>
        <v>11.096601</v>
      </c>
    </row>
    <row r="160" spans="2:31" x14ac:dyDescent="0.25">
      <c r="B160" s="88">
        <v>28320000000</v>
      </c>
      <c r="C160" s="88">
        <v>12.598959000000001</v>
      </c>
      <c r="D160" s="88">
        <v>20.540967999999999</v>
      </c>
      <c r="E160" s="88"/>
      <c r="F160" s="88"/>
      <c r="G160" s="88"/>
      <c r="I160" s="96">
        <f t="shared" si="414"/>
        <v>28.96</v>
      </c>
      <c r="J160" s="96">
        <f t="shared" si="415"/>
        <v>21.563141000000002</v>
      </c>
      <c r="K160" s="96">
        <f t="shared" si="537"/>
        <v>13.432435999999999</v>
      </c>
      <c r="L160" s="96">
        <f t="shared" si="416"/>
        <v>28.96</v>
      </c>
      <c r="M160" s="96">
        <f t="shared" ref="M160:N160" si="648">C369</f>
        <v>19.062946</v>
      </c>
      <c r="N160" s="96">
        <f t="shared" si="648"/>
        <v>10.591355</v>
      </c>
      <c r="O160" s="96">
        <f t="shared" si="539"/>
        <v>28.96</v>
      </c>
      <c r="P160" s="96">
        <f t="shared" ref="P160:Q160" si="649">C575</f>
        <v>21.237015</v>
      </c>
      <c r="Q160" s="96">
        <f t="shared" si="649"/>
        <v>12.994766</v>
      </c>
      <c r="S160" s="88">
        <v>28320000000</v>
      </c>
      <c r="T160" s="88">
        <v>12.817214999999999</v>
      </c>
      <c r="U160" s="88">
        <v>22.399052000000001</v>
      </c>
      <c r="W160" s="96">
        <f t="shared" si="541"/>
        <v>28.96</v>
      </c>
      <c r="X160" s="96">
        <f t="shared" si="542"/>
        <v>21.932022</v>
      </c>
      <c r="Y160" s="96">
        <f t="shared" si="543"/>
        <v>12.298537</v>
      </c>
      <c r="Z160" s="96">
        <f t="shared" si="544"/>
        <v>28.96</v>
      </c>
      <c r="AA160" s="96">
        <f t="shared" ref="AA160:AB160" si="650">T369</f>
        <v>20.812456000000001</v>
      </c>
      <c r="AB160" s="96">
        <f t="shared" si="650"/>
        <v>10.932465000000001</v>
      </c>
      <c r="AC160" s="96">
        <f t="shared" si="546"/>
        <v>28.96</v>
      </c>
      <c r="AD160" s="43">
        <f t="shared" ref="AD160:AE160" si="651">T575</f>
        <v>21.458559000000001</v>
      </c>
      <c r="AE160" s="96">
        <f t="shared" si="651"/>
        <v>11.747968999999999</v>
      </c>
    </row>
    <row r="161" spans="2:31" x14ac:dyDescent="0.25">
      <c r="B161" s="88">
        <v>28480000000</v>
      </c>
      <c r="C161" s="88">
        <v>12.174625000000001</v>
      </c>
      <c r="D161" s="88">
        <v>20.232132</v>
      </c>
      <c r="E161" s="88"/>
      <c r="F161" s="88"/>
      <c r="G161" s="88"/>
      <c r="I161" s="96">
        <f t="shared" si="414"/>
        <v>29.12</v>
      </c>
      <c r="J161" s="96">
        <f t="shared" si="415"/>
        <v>23.995837999999999</v>
      </c>
      <c r="K161" s="96">
        <f t="shared" si="537"/>
        <v>15.785192</v>
      </c>
      <c r="L161" s="96">
        <f t="shared" si="416"/>
        <v>29.12</v>
      </c>
      <c r="M161" s="96">
        <f t="shared" ref="M161:N161" si="652">C370</f>
        <v>20.418865</v>
      </c>
      <c r="N161" s="96">
        <f t="shared" si="652"/>
        <v>11.889509</v>
      </c>
      <c r="O161" s="96">
        <f t="shared" si="539"/>
        <v>29.12</v>
      </c>
      <c r="P161" s="96">
        <f t="shared" ref="P161:Q161" si="653">C576</f>
        <v>22.692017</v>
      </c>
      <c r="Q161" s="96">
        <f t="shared" si="653"/>
        <v>14.379704</v>
      </c>
      <c r="S161" s="88">
        <v>28480000000</v>
      </c>
      <c r="T161" s="88">
        <v>12.518862</v>
      </c>
      <c r="U161" s="88">
        <v>22.349457000000001</v>
      </c>
      <c r="W161" s="96">
        <f t="shared" si="541"/>
        <v>29.12</v>
      </c>
      <c r="X161" s="96">
        <f t="shared" si="542"/>
        <v>23.743357</v>
      </c>
      <c r="Y161" s="96">
        <f t="shared" si="543"/>
        <v>13.900706</v>
      </c>
      <c r="Z161" s="96">
        <f t="shared" si="544"/>
        <v>29.12</v>
      </c>
      <c r="AA161" s="96">
        <f t="shared" ref="AA161:AB161" si="654">T370</f>
        <v>22.116658999999999</v>
      </c>
      <c r="AB161" s="96">
        <f t="shared" si="654"/>
        <v>12.032543</v>
      </c>
      <c r="AC161" s="96">
        <f t="shared" si="546"/>
        <v>29.12</v>
      </c>
      <c r="AD161" s="43">
        <f t="shared" ref="AD161:AE161" si="655">T576</f>
        <v>22.920978999999999</v>
      </c>
      <c r="AE161" s="96">
        <f t="shared" si="655"/>
        <v>13.000207</v>
      </c>
    </row>
    <row r="162" spans="2:31" x14ac:dyDescent="0.25">
      <c r="B162" s="88">
        <v>28640000000</v>
      </c>
      <c r="C162" s="88">
        <v>12.353560999999999</v>
      </c>
      <c r="D162" s="88">
        <v>20.542566000000001</v>
      </c>
      <c r="E162" s="88"/>
      <c r="F162" s="88"/>
      <c r="G162" s="88"/>
      <c r="I162" s="96">
        <f t="shared" si="414"/>
        <v>29.28</v>
      </c>
      <c r="J162" s="96">
        <f t="shared" si="415"/>
        <v>25.930969000000001</v>
      </c>
      <c r="K162" s="96">
        <f t="shared" si="537"/>
        <v>17.529446</v>
      </c>
      <c r="L162" s="96">
        <f t="shared" si="416"/>
        <v>29.28</v>
      </c>
      <c r="M162" s="96">
        <f t="shared" ref="M162:N162" si="656">C371</f>
        <v>22.363834000000001</v>
      </c>
      <c r="N162" s="96">
        <f t="shared" si="656"/>
        <v>13.697739</v>
      </c>
      <c r="O162" s="96">
        <f t="shared" si="539"/>
        <v>29.28</v>
      </c>
      <c r="P162" s="96">
        <f t="shared" ref="P162:Q162" si="657">C577</f>
        <v>25.637615</v>
      </c>
      <c r="Q162" s="96">
        <f t="shared" si="657"/>
        <v>17.153925000000001</v>
      </c>
      <c r="S162" s="88">
        <v>28640000000</v>
      </c>
      <c r="T162" s="88">
        <v>11.521238</v>
      </c>
      <c r="U162" s="88">
        <v>21.198734000000002</v>
      </c>
      <c r="W162" s="96">
        <f t="shared" si="541"/>
        <v>29.28</v>
      </c>
      <c r="X162" s="96">
        <f t="shared" si="542"/>
        <v>24.151869000000001</v>
      </c>
      <c r="Y162" s="96">
        <f t="shared" si="543"/>
        <v>14.292087</v>
      </c>
      <c r="Z162" s="96">
        <f t="shared" si="544"/>
        <v>29.28</v>
      </c>
      <c r="AA162" s="96">
        <f t="shared" ref="AA162:AB162" si="658">T371</f>
        <v>23.569655999999998</v>
      </c>
      <c r="AB162" s="96">
        <f t="shared" si="658"/>
        <v>13.526202</v>
      </c>
      <c r="AC162" s="96">
        <f t="shared" si="546"/>
        <v>29.28</v>
      </c>
      <c r="AD162" s="43">
        <f t="shared" ref="AD162:AE162" si="659">T577</f>
        <v>24.397898000000001</v>
      </c>
      <c r="AE162" s="96">
        <f t="shared" si="659"/>
        <v>14.489190000000001</v>
      </c>
    </row>
    <row r="163" spans="2:31" x14ac:dyDescent="0.25">
      <c r="B163" s="88">
        <v>28800000000</v>
      </c>
      <c r="C163" s="88">
        <v>13.432435999999999</v>
      </c>
      <c r="D163" s="88">
        <v>21.563141000000002</v>
      </c>
      <c r="E163" s="88"/>
      <c r="F163" s="88"/>
      <c r="G163" s="88"/>
      <c r="I163" s="96">
        <f t="shared" si="414"/>
        <v>29.44</v>
      </c>
      <c r="J163" s="96">
        <f t="shared" si="415"/>
        <v>25.724164999999999</v>
      </c>
      <c r="K163" s="96">
        <f t="shared" si="537"/>
        <v>17.242440999999999</v>
      </c>
      <c r="L163" s="96">
        <f t="shared" si="416"/>
        <v>29.44</v>
      </c>
      <c r="M163" s="96">
        <f t="shared" ref="M163:N163" si="660">C372</f>
        <v>23.429573000000001</v>
      </c>
      <c r="N163" s="96">
        <f t="shared" si="660"/>
        <v>14.691466999999999</v>
      </c>
      <c r="O163" s="96">
        <f t="shared" si="539"/>
        <v>29.44</v>
      </c>
      <c r="P163" s="96">
        <f t="shared" ref="P163:Q163" si="661">C578</f>
        <v>26.012924000000002</v>
      </c>
      <c r="Q163" s="96">
        <f t="shared" si="661"/>
        <v>17.453716</v>
      </c>
      <c r="S163" s="88">
        <v>28800000000</v>
      </c>
      <c r="T163" s="88">
        <v>12.298537</v>
      </c>
      <c r="U163" s="88">
        <v>21.932022</v>
      </c>
      <c r="W163" s="96">
        <f t="shared" si="541"/>
        <v>29.44</v>
      </c>
      <c r="X163" s="96">
        <f t="shared" si="542"/>
        <v>24.185742999999999</v>
      </c>
      <c r="Y163" s="96">
        <f t="shared" si="543"/>
        <v>14.261189</v>
      </c>
      <c r="Z163" s="96">
        <f t="shared" si="544"/>
        <v>29.44</v>
      </c>
      <c r="AA163" s="96">
        <f t="shared" ref="AA163:AB163" si="662">T372</f>
        <v>23.889700000000001</v>
      </c>
      <c r="AB163" s="96">
        <f t="shared" si="662"/>
        <v>13.775518999999999</v>
      </c>
      <c r="AC163" s="96">
        <f t="shared" si="546"/>
        <v>29.44</v>
      </c>
      <c r="AD163" s="43">
        <f t="shared" ref="AD163:AE163" si="663">T578</f>
        <v>24.403518999999999</v>
      </c>
      <c r="AE163" s="96">
        <f t="shared" si="663"/>
        <v>14.433642000000001</v>
      </c>
    </row>
    <row r="164" spans="2:31" x14ac:dyDescent="0.25">
      <c r="B164" s="88">
        <v>28960000000</v>
      </c>
      <c r="C164" s="88">
        <v>15.785192</v>
      </c>
      <c r="D164" s="88">
        <v>23.995837999999999</v>
      </c>
      <c r="E164" s="88"/>
      <c r="F164" s="88"/>
      <c r="G164" s="88"/>
      <c r="I164" s="96">
        <f t="shared" si="414"/>
        <v>29.6</v>
      </c>
      <c r="J164" s="96">
        <f t="shared" si="415"/>
        <v>24.414673000000001</v>
      </c>
      <c r="K164" s="96">
        <f t="shared" si="537"/>
        <v>15.840998000000001</v>
      </c>
      <c r="L164" s="96">
        <f t="shared" si="416"/>
        <v>29.6</v>
      </c>
      <c r="M164" s="96">
        <f t="shared" ref="M164:N164" si="664">C373</f>
        <v>22.406269000000002</v>
      </c>
      <c r="N164" s="96">
        <f t="shared" si="664"/>
        <v>13.547844</v>
      </c>
      <c r="O164" s="96">
        <f t="shared" si="539"/>
        <v>29.6</v>
      </c>
      <c r="P164" s="96">
        <f t="shared" ref="P164:Q164" si="665">C579</f>
        <v>23.919830000000001</v>
      </c>
      <c r="Q164" s="96">
        <f t="shared" si="665"/>
        <v>15.258391</v>
      </c>
      <c r="S164" s="88">
        <v>28960000000</v>
      </c>
      <c r="T164" s="88">
        <v>13.900706</v>
      </c>
      <c r="U164" s="88">
        <v>23.743357</v>
      </c>
      <c r="W164" s="96">
        <f t="shared" si="541"/>
        <v>29.6</v>
      </c>
      <c r="X164" s="96">
        <f t="shared" si="542"/>
        <v>22.623978000000001</v>
      </c>
      <c r="Y164" s="96">
        <f t="shared" si="543"/>
        <v>12.601266000000001</v>
      </c>
      <c r="Z164" s="96">
        <f t="shared" si="544"/>
        <v>29.6</v>
      </c>
      <c r="AA164" s="96">
        <f t="shared" ref="AA164:AB164" si="666">T373</f>
        <v>22.443293000000001</v>
      </c>
      <c r="AB164" s="96">
        <f t="shared" si="666"/>
        <v>12.252818</v>
      </c>
      <c r="AC164" s="96">
        <f t="shared" si="546"/>
        <v>29.6</v>
      </c>
      <c r="AD164" s="43">
        <f t="shared" ref="AD164:AE164" si="667">T579</f>
        <v>23.000198000000001</v>
      </c>
      <c r="AE164" s="96">
        <f t="shared" si="667"/>
        <v>12.940624</v>
      </c>
    </row>
    <row r="165" spans="2:31" x14ac:dyDescent="0.25">
      <c r="B165" s="88">
        <v>29120000000</v>
      </c>
      <c r="C165" s="88">
        <v>17.529446</v>
      </c>
      <c r="D165" s="88">
        <v>25.930969000000001</v>
      </c>
      <c r="E165" s="88"/>
      <c r="F165" s="88"/>
      <c r="G165" s="88"/>
      <c r="I165" s="96">
        <f t="shared" si="414"/>
        <v>29.76</v>
      </c>
      <c r="J165" s="96">
        <f t="shared" si="415"/>
        <v>23.503672000000002</v>
      </c>
      <c r="K165" s="96">
        <f t="shared" si="537"/>
        <v>14.875734</v>
      </c>
      <c r="L165" s="96">
        <f t="shared" si="416"/>
        <v>29.76</v>
      </c>
      <c r="M165" s="96">
        <f t="shared" ref="M165:N165" si="668">C374</f>
        <v>22.436056000000001</v>
      </c>
      <c r="N165" s="96">
        <f t="shared" si="668"/>
        <v>13.601164000000001</v>
      </c>
      <c r="O165" s="96">
        <f t="shared" si="539"/>
        <v>29.76</v>
      </c>
      <c r="P165" s="96">
        <f t="shared" ref="P165:Q165" si="669">C580</f>
        <v>23.684045999999999</v>
      </c>
      <c r="Q165" s="96">
        <f t="shared" si="669"/>
        <v>15.004889</v>
      </c>
      <c r="S165" s="88">
        <v>29120000000</v>
      </c>
      <c r="T165" s="88">
        <v>14.292087</v>
      </c>
      <c r="U165" s="88">
        <v>24.151869000000001</v>
      </c>
      <c r="W165" s="96">
        <f t="shared" si="541"/>
        <v>29.76</v>
      </c>
      <c r="X165" s="96">
        <f t="shared" si="542"/>
        <v>21.335090999999998</v>
      </c>
      <c r="Y165" s="96">
        <f t="shared" si="543"/>
        <v>11.341297000000001</v>
      </c>
      <c r="Z165" s="96">
        <f t="shared" si="544"/>
        <v>29.76</v>
      </c>
      <c r="AA165" s="96">
        <f t="shared" ref="AA165:AB165" si="670">T374</f>
        <v>22.3934</v>
      </c>
      <c r="AB165" s="96">
        <f t="shared" si="670"/>
        <v>12.277763</v>
      </c>
      <c r="AC165" s="96">
        <f t="shared" si="546"/>
        <v>29.76</v>
      </c>
      <c r="AD165" s="43">
        <f t="shared" ref="AD165:AE165" si="671">T580</f>
        <v>22.652569</v>
      </c>
      <c r="AE165" s="96">
        <f t="shared" si="671"/>
        <v>12.646570000000001</v>
      </c>
    </row>
    <row r="166" spans="2:31" x14ac:dyDescent="0.25">
      <c r="B166" s="88">
        <v>29280000000</v>
      </c>
      <c r="C166" s="88">
        <v>17.242440999999999</v>
      </c>
      <c r="D166" s="88">
        <v>25.724164999999999</v>
      </c>
      <c r="E166" s="88"/>
      <c r="F166" s="88"/>
      <c r="G166" s="88"/>
      <c r="I166" s="96">
        <f t="shared" si="414"/>
        <v>29.92</v>
      </c>
      <c r="J166" s="96">
        <f t="shared" si="415"/>
        <v>24.107825999999999</v>
      </c>
      <c r="K166" s="96">
        <f t="shared" si="537"/>
        <v>15.554622999999999</v>
      </c>
      <c r="L166" s="96">
        <f t="shared" si="416"/>
        <v>29.92</v>
      </c>
      <c r="M166" s="96">
        <f t="shared" ref="M166:N166" si="672">C375</f>
        <v>22.556546999999998</v>
      </c>
      <c r="N166" s="96">
        <f t="shared" si="672"/>
        <v>13.680586</v>
      </c>
      <c r="O166" s="96">
        <f t="shared" si="539"/>
        <v>29.92</v>
      </c>
      <c r="P166" s="96">
        <f t="shared" ref="P166:Q166" si="673">C581</f>
        <v>23.027908</v>
      </c>
      <c r="Q166" s="96">
        <f t="shared" si="673"/>
        <v>14.369697</v>
      </c>
      <c r="S166" s="88">
        <v>29280000000</v>
      </c>
      <c r="T166" s="88">
        <v>14.261189</v>
      </c>
      <c r="U166" s="88">
        <v>24.185742999999999</v>
      </c>
      <c r="W166" s="96">
        <f t="shared" si="541"/>
        <v>29.92</v>
      </c>
      <c r="X166" s="96">
        <f t="shared" si="542"/>
        <v>22.760142999999999</v>
      </c>
      <c r="Y166" s="96">
        <f t="shared" si="543"/>
        <v>12.672984</v>
      </c>
      <c r="Z166" s="96">
        <f t="shared" si="544"/>
        <v>29.92</v>
      </c>
      <c r="AA166" s="96">
        <f t="shared" ref="AA166:AB166" si="674">T375</f>
        <v>23.185487999999999</v>
      </c>
      <c r="AB166" s="96">
        <f t="shared" si="674"/>
        <v>12.934435000000001</v>
      </c>
      <c r="AC166" s="96">
        <f t="shared" si="546"/>
        <v>29.92</v>
      </c>
      <c r="AD166" s="43">
        <f t="shared" ref="AD166:AE166" si="675">T581</f>
        <v>23.534399000000001</v>
      </c>
      <c r="AE166" s="96">
        <f t="shared" si="675"/>
        <v>13.409739</v>
      </c>
    </row>
    <row r="167" spans="2:31" x14ac:dyDescent="0.25">
      <c r="B167" s="88">
        <v>29440000000</v>
      </c>
      <c r="C167" s="88">
        <v>15.840998000000001</v>
      </c>
      <c r="D167" s="88">
        <v>24.414673000000001</v>
      </c>
      <c r="E167" s="88"/>
      <c r="F167" s="88"/>
      <c r="G167" s="88"/>
      <c r="I167" s="96">
        <f t="shared" si="414"/>
        <v>30.08</v>
      </c>
      <c r="J167" s="96">
        <f t="shared" si="415"/>
        <v>25.336842999999998</v>
      </c>
      <c r="K167" s="96">
        <f t="shared" si="537"/>
        <v>16.392492000000001</v>
      </c>
      <c r="L167" s="96">
        <f t="shared" si="416"/>
        <v>30.08</v>
      </c>
      <c r="M167" s="96">
        <f t="shared" ref="M167:N167" si="676">C376</f>
        <v>22.631647000000001</v>
      </c>
      <c r="N167" s="96">
        <f t="shared" si="676"/>
        <v>13.454878000000001</v>
      </c>
      <c r="O167" s="96">
        <f t="shared" si="539"/>
        <v>30.08</v>
      </c>
      <c r="P167" s="96">
        <f t="shared" ref="P167:Q167" si="677">C582</f>
        <v>23.758154000000001</v>
      </c>
      <c r="Q167" s="96">
        <f t="shared" si="677"/>
        <v>14.750299</v>
      </c>
      <c r="S167" s="88">
        <v>29440000000</v>
      </c>
      <c r="T167" s="88">
        <v>12.601266000000001</v>
      </c>
      <c r="U167" s="88">
        <v>22.623978000000001</v>
      </c>
      <c r="W167" s="96">
        <f t="shared" si="541"/>
        <v>30.08</v>
      </c>
      <c r="X167" s="96">
        <f t="shared" si="542"/>
        <v>24.657696000000001</v>
      </c>
      <c r="Y167" s="96">
        <f t="shared" si="543"/>
        <v>14.130684</v>
      </c>
      <c r="Z167" s="96">
        <f t="shared" si="544"/>
        <v>30.08</v>
      </c>
      <c r="AA167" s="96">
        <f t="shared" ref="AA167:AB167" si="678">T376</f>
        <v>24.625080000000001</v>
      </c>
      <c r="AB167" s="96">
        <f t="shared" si="678"/>
        <v>13.977024</v>
      </c>
      <c r="AC167" s="96">
        <f t="shared" si="546"/>
        <v>30.08</v>
      </c>
      <c r="AD167" s="43">
        <f t="shared" ref="AD167:AE167" si="679">T582</f>
        <v>24.987247</v>
      </c>
      <c r="AE167" s="96">
        <f t="shared" si="679"/>
        <v>14.444077999999999</v>
      </c>
    </row>
    <row r="168" spans="2:31" x14ac:dyDescent="0.25">
      <c r="B168" s="88">
        <v>29600000000</v>
      </c>
      <c r="C168" s="88">
        <v>14.875734</v>
      </c>
      <c r="D168" s="88">
        <v>23.503672000000002</v>
      </c>
      <c r="E168" s="88"/>
      <c r="F168" s="88"/>
      <c r="G168" s="88"/>
      <c r="I168" s="96">
        <f t="shared" ref="I168:I204" si="680">B172/1000000000</f>
        <v>30.24</v>
      </c>
      <c r="J168" s="96">
        <f t="shared" ref="J168:J204" si="681">D171</f>
        <v>27.350641</v>
      </c>
      <c r="K168" s="96">
        <f t="shared" si="537"/>
        <v>18.153416</v>
      </c>
      <c r="L168" s="96">
        <f t="shared" ref="L168:L204" si="682">B172/1000000000</f>
        <v>30.24</v>
      </c>
      <c r="M168" s="96">
        <f t="shared" ref="M168:N168" si="683">C377</f>
        <v>24.191046</v>
      </c>
      <c r="N168" s="96">
        <f t="shared" si="683"/>
        <v>14.769726</v>
      </c>
      <c r="O168" s="96">
        <f t="shared" si="539"/>
        <v>30.24</v>
      </c>
      <c r="P168" s="96">
        <f t="shared" ref="P168:Q168" si="684">C583</f>
        <v>24.899633000000001</v>
      </c>
      <c r="Q168" s="96">
        <f t="shared" si="684"/>
        <v>15.649118</v>
      </c>
      <c r="S168" s="88">
        <v>29600000000</v>
      </c>
      <c r="T168" s="88">
        <v>11.341297000000001</v>
      </c>
      <c r="U168" s="88">
        <v>21.335090999999998</v>
      </c>
      <c r="W168" s="96">
        <f t="shared" si="541"/>
        <v>30.24</v>
      </c>
      <c r="X168" s="96">
        <f t="shared" si="542"/>
        <v>24.114180000000001</v>
      </c>
      <c r="Y168" s="96">
        <f t="shared" si="543"/>
        <v>13.604018</v>
      </c>
      <c r="Z168" s="96">
        <f t="shared" si="544"/>
        <v>30.24</v>
      </c>
      <c r="AA168" s="96">
        <f t="shared" ref="AA168:AB168" si="685">T377</f>
        <v>26.610541999999999</v>
      </c>
      <c r="AB168" s="96">
        <f t="shared" si="685"/>
        <v>16.053211000000001</v>
      </c>
      <c r="AC168" s="96">
        <f t="shared" si="546"/>
        <v>30.24</v>
      </c>
      <c r="AD168" s="43">
        <f t="shared" ref="AD168:AE168" si="686">T583</f>
        <v>26.182158999999999</v>
      </c>
      <c r="AE168" s="96">
        <f t="shared" si="686"/>
        <v>15.689692000000001</v>
      </c>
    </row>
    <row r="169" spans="2:31" x14ac:dyDescent="0.25">
      <c r="B169" s="88">
        <v>29760000000</v>
      </c>
      <c r="C169" s="88">
        <v>15.554622999999999</v>
      </c>
      <c r="D169" s="88">
        <v>24.107825999999999</v>
      </c>
      <c r="E169" s="88"/>
      <c r="F169" s="88"/>
      <c r="G169" s="88"/>
      <c r="I169" s="96">
        <f t="shared" si="680"/>
        <v>30.4</v>
      </c>
      <c r="J169" s="96">
        <f t="shared" si="681"/>
        <v>24.737123</v>
      </c>
      <c r="K169" s="96">
        <f t="shared" si="537"/>
        <v>15.86572</v>
      </c>
      <c r="L169" s="96">
        <f t="shared" si="682"/>
        <v>30.4</v>
      </c>
      <c r="M169" s="96">
        <f t="shared" ref="M169:N169" si="687">C378</f>
        <v>24.26754</v>
      </c>
      <c r="N169" s="96">
        <f t="shared" si="687"/>
        <v>15.050774000000001</v>
      </c>
      <c r="O169" s="96">
        <f t="shared" si="539"/>
        <v>30.4</v>
      </c>
      <c r="P169" s="96">
        <f t="shared" ref="P169:Q169" si="688">C584</f>
        <v>23.758329</v>
      </c>
      <c r="Q169" s="96">
        <f t="shared" si="688"/>
        <v>14.779339999999999</v>
      </c>
      <c r="S169" s="88">
        <v>29760000000</v>
      </c>
      <c r="T169" s="88">
        <v>12.672984</v>
      </c>
      <c r="U169" s="88">
        <v>22.760142999999999</v>
      </c>
      <c r="W169" s="96">
        <f t="shared" si="541"/>
        <v>30.4</v>
      </c>
      <c r="X169" s="96">
        <f t="shared" si="542"/>
        <v>25.906556999999999</v>
      </c>
      <c r="Y169" s="96">
        <f t="shared" si="543"/>
        <v>15.431495999999999</v>
      </c>
      <c r="Z169" s="96">
        <f t="shared" si="544"/>
        <v>30.4</v>
      </c>
      <c r="AA169" s="96">
        <f t="shared" ref="AA169:AB169" si="689">T378</f>
        <v>25.289021000000002</v>
      </c>
      <c r="AB169" s="96">
        <f t="shared" si="689"/>
        <v>14.654654000000001</v>
      </c>
      <c r="AC169" s="96">
        <f t="shared" si="546"/>
        <v>30.4</v>
      </c>
      <c r="AD169" s="43">
        <f t="shared" ref="AD169:AE169" si="690">T584</f>
        <v>27.149899000000001</v>
      </c>
      <c r="AE169" s="96">
        <f t="shared" si="690"/>
        <v>16.64357</v>
      </c>
    </row>
    <row r="170" spans="2:31" x14ac:dyDescent="0.25">
      <c r="B170" s="88">
        <v>29920000000</v>
      </c>
      <c r="C170" s="88">
        <v>16.392492000000001</v>
      </c>
      <c r="D170" s="88">
        <v>25.336842999999998</v>
      </c>
      <c r="E170" s="88"/>
      <c r="F170" s="88"/>
      <c r="G170" s="88"/>
      <c r="I170" s="96">
        <f t="shared" si="680"/>
        <v>30.56</v>
      </c>
      <c r="J170" s="96">
        <f t="shared" si="681"/>
        <v>24.048054</v>
      </c>
      <c r="K170" s="96">
        <f t="shared" si="537"/>
        <v>14.960248999999999</v>
      </c>
      <c r="L170" s="96">
        <f t="shared" si="682"/>
        <v>30.56</v>
      </c>
      <c r="M170" s="96">
        <f t="shared" ref="M170:N170" si="691">C379</f>
        <v>22.018339000000001</v>
      </c>
      <c r="N170" s="96">
        <f t="shared" si="691"/>
        <v>12.716657</v>
      </c>
      <c r="O170" s="96">
        <f t="shared" si="539"/>
        <v>30.56</v>
      </c>
      <c r="P170" s="96">
        <f t="shared" ref="P170:Q170" si="692">C585</f>
        <v>22.290763999999999</v>
      </c>
      <c r="Q170" s="96">
        <f t="shared" si="692"/>
        <v>13.157228</v>
      </c>
      <c r="S170" s="88">
        <v>29920000000</v>
      </c>
      <c r="T170" s="88">
        <v>14.130684</v>
      </c>
      <c r="U170" s="88">
        <v>24.657696000000001</v>
      </c>
      <c r="W170" s="96">
        <f t="shared" si="541"/>
        <v>30.56</v>
      </c>
      <c r="X170" s="96">
        <f t="shared" si="542"/>
        <v>24.566293999999999</v>
      </c>
      <c r="Y170" s="96">
        <f t="shared" si="543"/>
        <v>13.545840999999999</v>
      </c>
      <c r="Z170" s="96">
        <f t="shared" si="544"/>
        <v>30.56</v>
      </c>
      <c r="AA170" s="96">
        <f t="shared" ref="AA170:AB170" si="693">T379</f>
        <v>24.518909000000001</v>
      </c>
      <c r="AB170" s="96">
        <f t="shared" si="693"/>
        <v>13.443908</v>
      </c>
      <c r="AC170" s="96">
        <f t="shared" si="546"/>
        <v>30.56</v>
      </c>
      <c r="AD170" s="43">
        <f t="shared" ref="AD170:AE170" si="694">T585</f>
        <v>27.178813999999999</v>
      </c>
      <c r="AE170" s="96">
        <f t="shared" si="694"/>
        <v>16.176303999999998</v>
      </c>
    </row>
    <row r="171" spans="2:31" x14ac:dyDescent="0.25">
      <c r="B171" s="88">
        <v>30080000000</v>
      </c>
      <c r="C171" s="88">
        <v>18.153416</v>
      </c>
      <c r="D171" s="88">
        <v>27.350641</v>
      </c>
      <c r="E171" s="88"/>
      <c r="F171" s="88"/>
      <c r="G171" s="88"/>
      <c r="I171" s="96">
        <f t="shared" si="680"/>
        <v>30.72</v>
      </c>
      <c r="J171" s="96">
        <f t="shared" si="681"/>
        <v>23.450506000000001</v>
      </c>
      <c r="K171" s="96">
        <f t="shared" si="537"/>
        <v>14.208334000000001</v>
      </c>
      <c r="L171" s="96">
        <f t="shared" si="682"/>
        <v>30.72</v>
      </c>
      <c r="M171" s="96">
        <f t="shared" ref="M171:N171" si="695">C380</f>
        <v>22.002499</v>
      </c>
      <c r="N171" s="96">
        <f t="shared" si="695"/>
        <v>12.501636</v>
      </c>
      <c r="O171" s="96">
        <f t="shared" si="539"/>
        <v>30.72</v>
      </c>
      <c r="P171" s="96">
        <f t="shared" ref="P171:Q171" si="696">C586</f>
        <v>21.526800000000001</v>
      </c>
      <c r="Q171" s="96">
        <f t="shared" si="696"/>
        <v>12.225799</v>
      </c>
      <c r="S171" s="88">
        <v>30080000000</v>
      </c>
      <c r="T171" s="88">
        <v>13.604018</v>
      </c>
      <c r="U171" s="88">
        <v>24.114180000000001</v>
      </c>
      <c r="W171" s="96">
        <f t="shared" si="541"/>
        <v>30.72</v>
      </c>
      <c r="X171" s="96">
        <f t="shared" si="542"/>
        <v>24.584216999999999</v>
      </c>
      <c r="Y171" s="96">
        <f t="shared" si="543"/>
        <v>13.389806</v>
      </c>
      <c r="Z171" s="96">
        <f t="shared" si="544"/>
        <v>30.72</v>
      </c>
      <c r="AA171" s="96">
        <f t="shared" ref="AA171:AB171" si="697">T380</f>
        <v>24.115832999999999</v>
      </c>
      <c r="AB171" s="96">
        <f t="shared" si="697"/>
        <v>12.880428</v>
      </c>
      <c r="AC171" s="96">
        <f t="shared" si="546"/>
        <v>30.72</v>
      </c>
      <c r="AD171" s="43">
        <f t="shared" ref="AD171:AE171" si="698">T586</f>
        <v>24.127555999999998</v>
      </c>
      <c r="AE171" s="96">
        <f t="shared" si="698"/>
        <v>12.958496999999999</v>
      </c>
    </row>
    <row r="172" spans="2:31" x14ac:dyDescent="0.25">
      <c r="B172" s="88">
        <v>30240000000</v>
      </c>
      <c r="C172" s="88">
        <v>15.86572</v>
      </c>
      <c r="D172" s="88">
        <v>24.737123</v>
      </c>
      <c r="E172" s="88"/>
      <c r="F172" s="88"/>
      <c r="G172" s="88"/>
      <c r="I172" s="96">
        <f t="shared" si="680"/>
        <v>30.88</v>
      </c>
      <c r="J172" s="96">
        <f t="shared" si="681"/>
        <v>23.541471000000001</v>
      </c>
      <c r="K172" s="96">
        <f t="shared" si="537"/>
        <v>14.102668</v>
      </c>
      <c r="L172" s="96">
        <f t="shared" si="682"/>
        <v>30.88</v>
      </c>
      <c r="M172" s="96">
        <f t="shared" ref="M172:N172" si="699">C381</f>
        <v>22.490024999999999</v>
      </c>
      <c r="N172" s="96">
        <f t="shared" si="699"/>
        <v>12.78166</v>
      </c>
      <c r="O172" s="96">
        <f t="shared" si="539"/>
        <v>30.88</v>
      </c>
      <c r="P172" s="96">
        <f t="shared" ref="P172:Q172" si="700">C587</f>
        <v>22.25189</v>
      </c>
      <c r="Q172" s="96">
        <f t="shared" si="700"/>
        <v>12.750844000000001</v>
      </c>
      <c r="S172" s="88">
        <v>30240000000</v>
      </c>
      <c r="T172" s="88">
        <v>15.431495999999999</v>
      </c>
      <c r="U172" s="88">
        <v>25.906556999999999</v>
      </c>
      <c r="W172" s="96">
        <f t="shared" si="541"/>
        <v>30.88</v>
      </c>
      <c r="X172" s="96">
        <f t="shared" si="542"/>
        <v>25.554099999999998</v>
      </c>
      <c r="Y172" s="96">
        <f t="shared" si="543"/>
        <v>14.092952</v>
      </c>
      <c r="Z172" s="96">
        <f t="shared" si="544"/>
        <v>30.88</v>
      </c>
      <c r="AA172" s="96">
        <f t="shared" ref="AA172:AB172" si="701">T381</f>
        <v>25.443287000000002</v>
      </c>
      <c r="AB172" s="96">
        <f t="shared" si="701"/>
        <v>13.925219999999999</v>
      </c>
      <c r="AC172" s="96">
        <f t="shared" si="546"/>
        <v>30.88</v>
      </c>
      <c r="AD172" s="43">
        <f t="shared" ref="AD172:AE172" si="702">T587</f>
        <v>26.327282</v>
      </c>
      <c r="AE172" s="96">
        <f t="shared" si="702"/>
        <v>14.881356</v>
      </c>
    </row>
    <row r="173" spans="2:31" x14ac:dyDescent="0.25">
      <c r="B173" s="88">
        <v>30400000000</v>
      </c>
      <c r="C173" s="88">
        <v>14.960248999999999</v>
      </c>
      <c r="D173" s="88">
        <v>24.048054</v>
      </c>
      <c r="E173" s="88"/>
      <c r="F173" s="88"/>
      <c r="G173" s="88"/>
      <c r="I173" s="96">
        <f t="shared" si="680"/>
        <v>31.04</v>
      </c>
      <c r="J173" s="96">
        <f t="shared" si="681"/>
        <v>25.388245000000001</v>
      </c>
      <c r="K173" s="96">
        <f t="shared" si="537"/>
        <v>15.829637999999999</v>
      </c>
      <c r="L173" s="96">
        <f t="shared" si="682"/>
        <v>31.04</v>
      </c>
      <c r="M173" s="96">
        <f t="shared" ref="M173:N173" si="703">C382</f>
        <v>20.564703000000002</v>
      </c>
      <c r="N173" s="96">
        <f t="shared" si="703"/>
        <v>10.631539</v>
      </c>
      <c r="O173" s="96">
        <f t="shared" si="539"/>
        <v>31.04</v>
      </c>
      <c r="P173" s="96">
        <f t="shared" ref="P173:Q173" si="704">C588</f>
        <v>23.661228000000001</v>
      </c>
      <c r="Q173" s="96">
        <f t="shared" si="704"/>
        <v>13.995863999999999</v>
      </c>
      <c r="S173" s="88">
        <v>30400000000</v>
      </c>
      <c r="T173" s="88">
        <v>13.545840999999999</v>
      </c>
      <c r="U173" s="88">
        <v>24.566293999999999</v>
      </c>
      <c r="W173" s="96">
        <f t="shared" si="541"/>
        <v>31.04</v>
      </c>
      <c r="X173" s="96">
        <f t="shared" si="542"/>
        <v>23.767021</v>
      </c>
      <c r="Y173" s="96">
        <f t="shared" si="543"/>
        <v>12.307645000000001</v>
      </c>
      <c r="Z173" s="96">
        <f t="shared" si="544"/>
        <v>31.04</v>
      </c>
      <c r="AA173" s="96">
        <f t="shared" ref="AA173:AB173" si="705">T382</f>
        <v>26.911208999999999</v>
      </c>
      <c r="AB173" s="96">
        <f t="shared" si="705"/>
        <v>15.39395</v>
      </c>
      <c r="AC173" s="96">
        <f t="shared" si="546"/>
        <v>31.04</v>
      </c>
      <c r="AD173" s="43">
        <f t="shared" ref="AD173:AE173" si="706">T588</f>
        <v>26.785076</v>
      </c>
      <c r="AE173" s="96">
        <f t="shared" si="706"/>
        <v>15.339067999999999</v>
      </c>
    </row>
    <row r="174" spans="2:31" x14ac:dyDescent="0.25">
      <c r="B174" s="88">
        <v>30560000000</v>
      </c>
      <c r="C174" s="88">
        <v>14.208334000000001</v>
      </c>
      <c r="D174" s="88">
        <v>23.450506000000001</v>
      </c>
      <c r="E174" s="88"/>
      <c r="F174" s="88"/>
      <c r="G174" s="88"/>
      <c r="I174" s="96">
        <f t="shared" si="680"/>
        <v>31.2</v>
      </c>
      <c r="J174" s="96">
        <f t="shared" si="681"/>
        <v>24.516815000000001</v>
      </c>
      <c r="K174" s="96">
        <f t="shared" si="537"/>
        <v>15.2302</v>
      </c>
      <c r="L174" s="96">
        <f t="shared" si="682"/>
        <v>31.2</v>
      </c>
      <c r="M174" s="96">
        <f t="shared" ref="M174:N174" si="707">C383</f>
        <v>19.044751999999999</v>
      </c>
      <c r="N174" s="96">
        <f t="shared" si="707"/>
        <v>9.3967495000000003</v>
      </c>
      <c r="O174" s="96">
        <f t="shared" si="539"/>
        <v>31.2</v>
      </c>
      <c r="P174" s="96">
        <f t="shared" ref="P174:Q174" si="708">C589</f>
        <v>23.009813000000001</v>
      </c>
      <c r="Q174" s="96">
        <f t="shared" si="708"/>
        <v>13.630478999999999</v>
      </c>
      <c r="S174" s="88">
        <v>30560000000</v>
      </c>
      <c r="T174" s="88">
        <v>13.389806</v>
      </c>
      <c r="U174" s="88">
        <v>24.584216999999999</v>
      </c>
      <c r="W174" s="96">
        <f t="shared" si="541"/>
        <v>31.2</v>
      </c>
      <c r="X174" s="96">
        <f t="shared" si="542"/>
        <v>22.075336</v>
      </c>
      <c r="Y174" s="96">
        <f t="shared" si="543"/>
        <v>10.240228999999999</v>
      </c>
      <c r="Z174" s="96">
        <f t="shared" si="544"/>
        <v>31.2</v>
      </c>
      <c r="AA174" s="96">
        <f t="shared" ref="AA174:AB174" si="709">T383</f>
        <v>24.447277</v>
      </c>
      <c r="AB174" s="96">
        <f t="shared" si="709"/>
        <v>12.622166999999999</v>
      </c>
      <c r="AC174" s="96">
        <f t="shared" si="546"/>
        <v>31.2</v>
      </c>
      <c r="AD174" s="43">
        <f t="shared" ref="AD174:AE174" si="710">T589</f>
        <v>23.580428999999999</v>
      </c>
      <c r="AE174" s="96">
        <f t="shared" si="710"/>
        <v>11.795109</v>
      </c>
    </row>
    <row r="175" spans="2:31" x14ac:dyDescent="0.25">
      <c r="B175" s="88">
        <v>30720000000</v>
      </c>
      <c r="C175" s="88">
        <v>14.102668</v>
      </c>
      <c r="D175" s="88">
        <v>23.541471000000001</v>
      </c>
      <c r="E175" s="88"/>
      <c r="F175" s="88"/>
      <c r="G175" s="88"/>
      <c r="I175" s="96">
        <f t="shared" si="680"/>
        <v>31.36</v>
      </c>
      <c r="J175" s="96">
        <f t="shared" si="681"/>
        <v>23.035520999999999</v>
      </c>
      <c r="K175" s="96">
        <f t="shared" si="537"/>
        <v>13.597218</v>
      </c>
      <c r="L175" s="96">
        <f t="shared" si="682"/>
        <v>31.36</v>
      </c>
      <c r="M175" s="96">
        <f t="shared" ref="M175:N175" si="711">C384</f>
        <v>17.119236000000001</v>
      </c>
      <c r="N175" s="96">
        <f t="shared" si="711"/>
        <v>7.2715677999999997</v>
      </c>
      <c r="O175" s="96">
        <f t="shared" si="539"/>
        <v>31.36</v>
      </c>
      <c r="P175" s="96">
        <f t="shared" ref="P175:Q175" si="712">C590</f>
        <v>21.280916000000001</v>
      </c>
      <c r="Q175" s="96">
        <f t="shared" si="712"/>
        <v>11.746847000000001</v>
      </c>
      <c r="S175" s="88">
        <v>30720000000</v>
      </c>
      <c r="T175" s="88">
        <v>14.092952</v>
      </c>
      <c r="U175" s="88">
        <v>25.554099999999998</v>
      </c>
      <c r="W175" s="96">
        <f t="shared" si="541"/>
        <v>31.36</v>
      </c>
      <c r="X175" s="96">
        <f t="shared" si="542"/>
        <v>22.693791999999998</v>
      </c>
      <c r="Y175" s="96">
        <f t="shared" si="543"/>
        <v>9.8764877000000002</v>
      </c>
      <c r="Z175" s="96">
        <f t="shared" si="544"/>
        <v>31.36</v>
      </c>
      <c r="AA175" s="96">
        <f t="shared" ref="AA175:AB175" si="713">T384</f>
        <v>23.194893</v>
      </c>
      <c r="AB175" s="96">
        <f t="shared" si="713"/>
        <v>10.345746999999999</v>
      </c>
      <c r="AC175" s="96">
        <f t="shared" si="546"/>
        <v>31.36</v>
      </c>
      <c r="AD175" s="43">
        <f t="shared" ref="AD175:AE175" si="714">T590</f>
        <v>23.272418999999999</v>
      </c>
      <c r="AE175" s="96">
        <f t="shared" si="714"/>
        <v>10.481719999999999</v>
      </c>
    </row>
    <row r="176" spans="2:31" x14ac:dyDescent="0.25">
      <c r="B176" s="88">
        <v>30880000000</v>
      </c>
      <c r="C176" s="88">
        <v>15.829637999999999</v>
      </c>
      <c r="D176" s="88">
        <v>25.388245000000001</v>
      </c>
      <c r="E176" s="88"/>
      <c r="F176" s="88"/>
      <c r="G176" s="88"/>
      <c r="I176" s="96">
        <f t="shared" si="680"/>
        <v>31.52</v>
      </c>
      <c r="J176" s="96">
        <f t="shared" si="681"/>
        <v>22.491146000000001</v>
      </c>
      <c r="K176" s="96">
        <f t="shared" si="537"/>
        <v>12.454132</v>
      </c>
      <c r="L176" s="96">
        <f t="shared" si="682"/>
        <v>31.52</v>
      </c>
      <c r="M176" s="96">
        <f t="shared" ref="M176:N176" si="715">C385</f>
        <v>16.766726999999999</v>
      </c>
      <c r="N176" s="96">
        <f t="shared" si="715"/>
        <v>6.1840128999999999</v>
      </c>
      <c r="O176" s="96">
        <f t="shared" si="539"/>
        <v>31.52</v>
      </c>
      <c r="P176" s="96">
        <f t="shared" ref="P176:Q176" si="716">C591</f>
        <v>21.264408</v>
      </c>
      <c r="Q176" s="96">
        <f t="shared" si="716"/>
        <v>11.088914000000001</v>
      </c>
      <c r="S176" s="88">
        <v>30880000000</v>
      </c>
      <c r="T176" s="88">
        <v>12.307645000000001</v>
      </c>
      <c r="U176" s="88">
        <v>23.767021</v>
      </c>
      <c r="W176" s="96">
        <f t="shared" si="541"/>
        <v>31.52</v>
      </c>
      <c r="X176" s="96">
        <f t="shared" si="542"/>
        <v>23.053843000000001</v>
      </c>
      <c r="Y176" s="96">
        <f t="shared" si="543"/>
        <v>9.3493890999999998</v>
      </c>
      <c r="Z176" s="96">
        <f t="shared" si="544"/>
        <v>31.52</v>
      </c>
      <c r="AA176" s="96">
        <f t="shared" ref="AA176:AB176" si="717">T385</f>
        <v>23.058273</v>
      </c>
      <c r="AB176" s="96">
        <f t="shared" si="717"/>
        <v>9.3286160999999996</v>
      </c>
      <c r="AC176" s="96">
        <f t="shared" si="546"/>
        <v>31.52</v>
      </c>
      <c r="AD176" s="43">
        <f t="shared" ref="AD176:AE176" si="718">T591</f>
        <v>24.338941999999999</v>
      </c>
      <c r="AE176" s="96">
        <f t="shared" si="718"/>
        <v>10.665456000000001</v>
      </c>
    </row>
    <row r="177" spans="2:31" x14ac:dyDescent="0.25">
      <c r="B177" s="88">
        <v>31040000000</v>
      </c>
      <c r="C177" s="88">
        <v>15.2302</v>
      </c>
      <c r="D177" s="88">
        <v>24.516815000000001</v>
      </c>
      <c r="E177" s="88"/>
      <c r="F177" s="88"/>
      <c r="G177" s="88"/>
      <c r="I177" s="96">
        <f t="shared" si="680"/>
        <v>31.68</v>
      </c>
      <c r="J177" s="96">
        <f t="shared" si="681"/>
        <v>27.029741000000001</v>
      </c>
      <c r="K177" s="96">
        <f t="shared" si="537"/>
        <v>16.730029999999999</v>
      </c>
      <c r="L177" s="96">
        <f t="shared" si="682"/>
        <v>31.68</v>
      </c>
      <c r="M177" s="96">
        <f t="shared" ref="M177:N177" si="719">C386</f>
        <v>16.136714999999999</v>
      </c>
      <c r="N177" s="96">
        <f t="shared" si="719"/>
        <v>4.6961488999999998</v>
      </c>
      <c r="O177" s="96">
        <f t="shared" si="539"/>
        <v>31.68</v>
      </c>
      <c r="P177" s="96">
        <f t="shared" ref="P177:Q177" si="720">C592</f>
        <v>20.806107000000001</v>
      </c>
      <c r="Q177" s="96">
        <f t="shared" si="720"/>
        <v>10.263541999999999</v>
      </c>
      <c r="S177" s="88">
        <v>31040000000</v>
      </c>
      <c r="T177" s="88">
        <v>10.240228999999999</v>
      </c>
      <c r="U177" s="88">
        <v>22.075336</v>
      </c>
      <c r="W177" s="96">
        <f t="shared" si="541"/>
        <v>31.68</v>
      </c>
      <c r="X177" s="96">
        <f t="shared" si="542"/>
        <v>28.700265999999999</v>
      </c>
      <c r="Y177" s="96">
        <f t="shared" si="543"/>
        <v>15.146665</v>
      </c>
      <c r="Z177" s="96">
        <f t="shared" si="544"/>
        <v>31.68</v>
      </c>
      <c r="AA177" s="96">
        <f t="shared" ref="AA177:AB177" si="721">T386</f>
        <v>24.547578999999999</v>
      </c>
      <c r="AB177" s="96">
        <f t="shared" si="721"/>
        <v>10.938390999999999</v>
      </c>
      <c r="AC177" s="96">
        <f t="shared" si="546"/>
        <v>31.68</v>
      </c>
      <c r="AD177" s="43">
        <f t="shared" ref="AD177:AE177" si="722">T592</f>
        <v>24.883517999999999</v>
      </c>
      <c r="AE177" s="96">
        <f t="shared" si="722"/>
        <v>11.342933</v>
      </c>
    </row>
    <row r="178" spans="2:31" x14ac:dyDescent="0.25">
      <c r="B178" s="88">
        <v>31200000000</v>
      </c>
      <c r="C178" s="88">
        <v>13.597218</v>
      </c>
      <c r="D178" s="88">
        <v>23.035520999999999</v>
      </c>
      <c r="E178" s="88"/>
      <c r="F178" s="88"/>
      <c r="G178" s="88"/>
      <c r="I178" s="96">
        <f t="shared" si="680"/>
        <v>31.84</v>
      </c>
      <c r="J178" s="96">
        <f t="shared" si="681"/>
        <v>23.028048999999999</v>
      </c>
      <c r="K178" s="96">
        <f t="shared" si="537"/>
        <v>12.836976999999999</v>
      </c>
      <c r="L178" s="96">
        <f t="shared" si="682"/>
        <v>31.84</v>
      </c>
      <c r="M178" s="96">
        <f t="shared" ref="M178:N178" si="723">C387</f>
        <v>15.520212000000001</v>
      </c>
      <c r="N178" s="96">
        <f t="shared" si="723"/>
        <v>3.2995133000000001</v>
      </c>
      <c r="O178" s="96">
        <f t="shared" si="539"/>
        <v>31.84</v>
      </c>
      <c r="P178" s="96">
        <f t="shared" ref="P178:Q178" si="724">C593</f>
        <v>17.971792000000001</v>
      </c>
      <c r="Q178" s="96">
        <f t="shared" si="724"/>
        <v>7.5136585</v>
      </c>
      <c r="S178" s="88">
        <v>31200000000</v>
      </c>
      <c r="T178" s="88">
        <v>9.8764877000000002</v>
      </c>
      <c r="U178" s="88">
        <v>22.693791999999998</v>
      </c>
      <c r="W178" s="96">
        <f t="shared" si="541"/>
        <v>31.84</v>
      </c>
      <c r="X178" s="96">
        <f t="shared" si="542"/>
        <v>24.214811000000001</v>
      </c>
      <c r="Y178" s="96">
        <f t="shared" si="543"/>
        <v>10.003005999999999</v>
      </c>
      <c r="Z178" s="96">
        <f t="shared" si="544"/>
        <v>31.84</v>
      </c>
      <c r="AA178" s="96">
        <f t="shared" ref="AA178:AB178" si="725">T387</f>
        <v>25.327686</v>
      </c>
      <c r="AB178" s="96">
        <f t="shared" si="725"/>
        <v>11.027995000000001</v>
      </c>
      <c r="AC178" s="96">
        <f t="shared" si="546"/>
        <v>31.84</v>
      </c>
      <c r="AD178" s="43">
        <f t="shared" ref="AD178:AE178" si="726">T593</f>
        <v>24.533752</v>
      </c>
      <c r="AE178" s="96">
        <f t="shared" si="726"/>
        <v>10.330605</v>
      </c>
    </row>
    <row r="179" spans="2:31" x14ac:dyDescent="0.25">
      <c r="B179" s="88">
        <v>31360000000</v>
      </c>
      <c r="C179" s="88">
        <v>12.454132</v>
      </c>
      <c r="D179" s="88">
        <v>22.491146000000001</v>
      </c>
      <c r="E179" s="88"/>
      <c r="F179" s="88"/>
      <c r="G179" s="88"/>
      <c r="I179" s="96">
        <f t="shared" si="680"/>
        <v>32</v>
      </c>
      <c r="J179" s="96">
        <f t="shared" si="681"/>
        <v>19.030629999999999</v>
      </c>
      <c r="K179" s="96">
        <f t="shared" si="537"/>
        <v>8.4671105999999998</v>
      </c>
      <c r="L179" s="96">
        <f t="shared" si="682"/>
        <v>32</v>
      </c>
      <c r="M179" s="96">
        <f t="shared" ref="M179:N179" si="727">C388</f>
        <v>12.665647</v>
      </c>
      <c r="N179" s="96">
        <f t="shared" si="727"/>
        <v>-1.9132521</v>
      </c>
      <c r="O179" s="96">
        <f t="shared" si="539"/>
        <v>32</v>
      </c>
      <c r="P179" s="96">
        <f t="shared" ref="P179:Q179" si="728">C594</f>
        <v>16.301442999999999</v>
      </c>
      <c r="Q179" s="96">
        <f t="shared" si="728"/>
        <v>5.2739224</v>
      </c>
      <c r="S179" s="88">
        <v>31360000000</v>
      </c>
      <c r="T179" s="88">
        <v>9.3493890999999998</v>
      </c>
      <c r="U179" s="88">
        <v>23.053843000000001</v>
      </c>
      <c r="W179" s="96">
        <f t="shared" si="541"/>
        <v>32</v>
      </c>
      <c r="X179" s="96">
        <f t="shared" si="542"/>
        <v>25.853957999999999</v>
      </c>
      <c r="Y179" s="96">
        <f t="shared" si="543"/>
        <v>10.110514999999999</v>
      </c>
      <c r="Z179" s="96">
        <f t="shared" si="544"/>
        <v>32</v>
      </c>
      <c r="AA179" s="96">
        <f t="shared" ref="AA179:AB179" si="729">T388</f>
        <v>24.805872000000001</v>
      </c>
      <c r="AB179" s="96">
        <f t="shared" si="729"/>
        <v>9.0098275999999995</v>
      </c>
      <c r="AC179" s="96">
        <f t="shared" si="546"/>
        <v>32</v>
      </c>
      <c r="AD179" s="43">
        <f t="shared" ref="AD179:AE179" si="730">T594</f>
        <v>25.479675</v>
      </c>
      <c r="AE179" s="96">
        <f t="shared" si="730"/>
        <v>9.7552804999999996</v>
      </c>
    </row>
    <row r="180" spans="2:31" x14ac:dyDescent="0.25">
      <c r="B180" s="88">
        <v>31520000000</v>
      </c>
      <c r="C180" s="88">
        <v>16.730029999999999</v>
      </c>
      <c r="D180" s="88">
        <v>27.029741000000001</v>
      </c>
      <c r="E180" s="88"/>
      <c r="F180" s="88"/>
      <c r="G180" s="88"/>
      <c r="I180" s="96">
        <f t="shared" si="680"/>
        <v>32.159999999999997</v>
      </c>
      <c r="J180" s="96">
        <f t="shared" si="681"/>
        <v>18.676037000000001</v>
      </c>
      <c r="K180" s="96">
        <f t="shared" si="537"/>
        <v>7.4938678999999997</v>
      </c>
      <c r="L180" s="96">
        <f t="shared" si="682"/>
        <v>32.159999999999997</v>
      </c>
      <c r="M180" s="96">
        <f t="shared" ref="M180:N180" si="731">C389</f>
        <v>7.1396312999999996</v>
      </c>
      <c r="N180" s="96">
        <f t="shared" si="731"/>
        <v>-10.567914</v>
      </c>
      <c r="O180" s="96">
        <f t="shared" si="539"/>
        <v>32.159999999999997</v>
      </c>
      <c r="P180" s="96">
        <f t="shared" ref="P180:Q180" si="732">C595</f>
        <v>15.483617000000001</v>
      </c>
      <c r="Q180" s="96">
        <f t="shared" si="732"/>
        <v>3.2965393000000001</v>
      </c>
      <c r="S180" s="88">
        <v>31520000000</v>
      </c>
      <c r="T180" s="88">
        <v>15.146665</v>
      </c>
      <c r="U180" s="88">
        <v>28.700265999999999</v>
      </c>
      <c r="W180" s="96">
        <f t="shared" si="541"/>
        <v>32.159999999999997</v>
      </c>
      <c r="X180" s="96">
        <f t="shared" si="542"/>
        <v>26.750149</v>
      </c>
      <c r="Y180" s="96">
        <f t="shared" si="543"/>
        <v>9.6042003999999999</v>
      </c>
      <c r="Z180" s="96">
        <f t="shared" si="544"/>
        <v>32.159999999999997</v>
      </c>
      <c r="AA180" s="96">
        <f t="shared" ref="AA180:AB180" si="733">T389</f>
        <v>24.667898000000001</v>
      </c>
      <c r="AB180" s="96">
        <f t="shared" si="733"/>
        <v>7.4303980000000003</v>
      </c>
      <c r="AC180" s="96">
        <f t="shared" si="546"/>
        <v>32.159999999999997</v>
      </c>
      <c r="AD180" s="43">
        <f t="shared" ref="AD180:AE180" si="734">T595</f>
        <v>25.399533999999999</v>
      </c>
      <c r="AE180" s="96">
        <f t="shared" si="734"/>
        <v>8.2637395999999992</v>
      </c>
    </row>
    <row r="181" spans="2:31" x14ac:dyDescent="0.25">
      <c r="B181" s="88">
        <v>31680000000</v>
      </c>
      <c r="C181" s="88">
        <v>12.836976999999999</v>
      </c>
      <c r="D181" s="88">
        <v>23.028048999999999</v>
      </c>
      <c r="E181" s="88"/>
      <c r="F181" s="88"/>
      <c r="G181" s="88"/>
      <c r="I181" s="96">
        <f t="shared" si="680"/>
        <v>32.32</v>
      </c>
      <c r="J181" s="96">
        <f t="shared" si="681"/>
        <v>17.311741000000001</v>
      </c>
      <c r="K181" s="96">
        <f t="shared" si="537"/>
        <v>5.1558957000000003</v>
      </c>
      <c r="L181" s="96">
        <f t="shared" si="682"/>
        <v>32.32</v>
      </c>
      <c r="M181" s="96">
        <f t="shared" ref="M181:N181" si="735">C390</f>
        <v>1.7065977000000001</v>
      </c>
      <c r="N181" s="96">
        <f t="shared" si="735"/>
        <v>-24.795071</v>
      </c>
      <c r="O181" s="96">
        <f t="shared" si="539"/>
        <v>32.32</v>
      </c>
      <c r="P181" s="96">
        <f t="shared" ref="P181:Q181" si="736">C596</f>
        <v>10.5639</v>
      </c>
      <c r="Q181" s="96">
        <f t="shared" si="736"/>
        <v>-5.8947687000000002</v>
      </c>
      <c r="S181" s="88">
        <v>31680000000</v>
      </c>
      <c r="T181" s="88">
        <v>10.003005999999999</v>
      </c>
      <c r="U181" s="88">
        <v>24.214811000000001</v>
      </c>
      <c r="W181" s="96">
        <f t="shared" si="541"/>
        <v>32.32</v>
      </c>
      <c r="X181" s="96">
        <f t="shared" si="542"/>
        <v>29.873535</v>
      </c>
      <c r="Y181" s="96">
        <f t="shared" si="543"/>
        <v>12.185641</v>
      </c>
      <c r="Z181" s="96">
        <f t="shared" si="544"/>
        <v>32.32</v>
      </c>
      <c r="AA181" s="96">
        <f t="shared" ref="AA181:AB181" si="737">T390</f>
        <v>27.599722</v>
      </c>
      <c r="AB181" s="96">
        <f t="shared" si="737"/>
        <v>9.7098168999999999</v>
      </c>
      <c r="AC181" s="96">
        <f t="shared" si="546"/>
        <v>32.32</v>
      </c>
      <c r="AD181" s="43">
        <f t="shared" ref="AD181:AE181" si="738">T596</f>
        <v>26.908749</v>
      </c>
      <c r="AE181" s="96">
        <f t="shared" si="738"/>
        <v>9.2068110000000001</v>
      </c>
    </row>
    <row r="182" spans="2:31" x14ac:dyDescent="0.25">
      <c r="B182" s="88">
        <v>31840000000</v>
      </c>
      <c r="C182" s="88">
        <v>8.4671105999999998</v>
      </c>
      <c r="D182" s="88">
        <v>19.030629999999999</v>
      </c>
      <c r="E182" s="88"/>
      <c r="F182" s="88"/>
      <c r="G182" s="88"/>
      <c r="I182" s="96">
        <f t="shared" si="680"/>
        <v>32.479999999999997</v>
      </c>
      <c r="J182" s="96">
        <f t="shared" si="681"/>
        <v>19.390387</v>
      </c>
      <c r="K182" s="96">
        <f t="shared" si="537"/>
        <v>7.2859749999999996</v>
      </c>
      <c r="L182" s="96">
        <f t="shared" si="682"/>
        <v>32.479999999999997</v>
      </c>
      <c r="M182" s="96">
        <f t="shared" ref="M182:N182" si="739">C391</f>
        <v>2.3813331</v>
      </c>
      <c r="N182" s="96">
        <f t="shared" si="739"/>
        <v>-23.145803000000001</v>
      </c>
      <c r="O182" s="96">
        <f t="shared" si="539"/>
        <v>32.479999999999997</v>
      </c>
      <c r="P182" s="96">
        <f t="shared" ref="P182:Q182" si="740">C597</f>
        <v>14.598483</v>
      </c>
      <c r="Q182" s="96">
        <f t="shared" si="740"/>
        <v>-1.0210737999999999</v>
      </c>
      <c r="S182" s="88">
        <v>31840000000</v>
      </c>
      <c r="T182" s="88">
        <v>10.110514999999999</v>
      </c>
      <c r="U182" s="88">
        <v>25.853957999999999</v>
      </c>
      <c r="W182" s="96">
        <f t="shared" si="541"/>
        <v>32.479999999999997</v>
      </c>
      <c r="X182" s="96">
        <f t="shared" si="542"/>
        <v>27.603994</v>
      </c>
      <c r="Y182" s="96">
        <f t="shared" si="543"/>
        <v>10.543221000000001</v>
      </c>
      <c r="Z182" s="96">
        <f t="shared" si="544"/>
        <v>32.479999999999997</v>
      </c>
      <c r="AA182" s="96">
        <f t="shared" ref="AA182:AB182" si="741">T391</f>
        <v>29.294388000000001</v>
      </c>
      <c r="AB182" s="96">
        <f t="shared" si="741"/>
        <v>12.111741</v>
      </c>
      <c r="AC182" s="96">
        <f t="shared" si="546"/>
        <v>32.479999999999997</v>
      </c>
      <c r="AD182" s="43">
        <f t="shared" ref="AD182:AE182" si="742">T597</f>
        <v>28.492678000000002</v>
      </c>
      <c r="AE182" s="96">
        <f t="shared" si="742"/>
        <v>11.448969999999999</v>
      </c>
    </row>
    <row r="183" spans="2:31" x14ac:dyDescent="0.25">
      <c r="B183" s="88">
        <v>32000000000</v>
      </c>
      <c r="C183" s="88">
        <v>7.4938678999999997</v>
      </c>
      <c r="D183" s="88">
        <v>18.676037000000001</v>
      </c>
      <c r="E183" s="88"/>
      <c r="F183" s="88"/>
      <c r="G183" s="88"/>
      <c r="I183" s="96">
        <f t="shared" si="680"/>
        <v>32.64</v>
      </c>
      <c r="J183" s="96">
        <f t="shared" si="681"/>
        <v>18.621898999999999</v>
      </c>
      <c r="K183" s="96">
        <f t="shared" si="537"/>
        <v>6.9009824000000002</v>
      </c>
      <c r="L183" s="96">
        <f t="shared" si="682"/>
        <v>32.64</v>
      </c>
      <c r="M183" s="96">
        <f t="shared" ref="M183:N183" si="743">C392</f>
        <v>2.2533224000000001</v>
      </c>
      <c r="N183" s="96">
        <f t="shared" si="743"/>
        <v>-22.953195999999998</v>
      </c>
      <c r="O183" s="96">
        <f t="shared" si="539"/>
        <v>32.64</v>
      </c>
      <c r="P183" s="96">
        <f t="shared" ref="P183:Q183" si="744">C598</f>
        <v>14.115792000000001</v>
      </c>
      <c r="Q183" s="96">
        <f t="shared" si="744"/>
        <v>-1.3047312</v>
      </c>
      <c r="S183" s="88">
        <v>32000000000</v>
      </c>
      <c r="T183" s="88">
        <v>9.6042003999999999</v>
      </c>
      <c r="U183" s="88">
        <v>26.750149</v>
      </c>
      <c r="W183" s="96">
        <f t="shared" si="541"/>
        <v>32.64</v>
      </c>
      <c r="X183" s="96">
        <f t="shared" si="542"/>
        <v>25.622267000000001</v>
      </c>
      <c r="Y183" s="96">
        <f t="shared" si="543"/>
        <v>9.4215250000000008</v>
      </c>
      <c r="Z183" s="96">
        <f t="shared" si="544"/>
        <v>32.64</v>
      </c>
      <c r="AA183" s="96">
        <f t="shared" ref="AA183:AB183" si="745">T392</f>
        <v>24.881119000000002</v>
      </c>
      <c r="AB183" s="96">
        <f t="shared" si="745"/>
        <v>8.3682956999999991</v>
      </c>
      <c r="AC183" s="96">
        <f t="shared" si="546"/>
        <v>32.64</v>
      </c>
      <c r="AD183" s="43">
        <f t="shared" ref="AD183:AE183" si="746">T598</f>
        <v>25.04673</v>
      </c>
      <c r="AE183" s="96">
        <f t="shared" si="746"/>
        <v>8.7935742999999995</v>
      </c>
    </row>
    <row r="184" spans="2:31" x14ac:dyDescent="0.25">
      <c r="B184" s="88">
        <v>32160000000</v>
      </c>
      <c r="C184" s="88">
        <v>5.1558957000000003</v>
      </c>
      <c r="D184" s="88">
        <v>17.311741000000001</v>
      </c>
      <c r="E184" s="88"/>
      <c r="F184" s="88"/>
      <c r="G184" s="88"/>
      <c r="I184" s="96">
        <f t="shared" si="680"/>
        <v>32.799999999999997</v>
      </c>
      <c r="J184" s="96">
        <f t="shared" si="681"/>
        <v>19.522462999999998</v>
      </c>
      <c r="K184" s="96">
        <f t="shared" si="537"/>
        <v>7.7961983999999998</v>
      </c>
      <c r="L184" s="96">
        <f t="shared" si="682"/>
        <v>32.799999999999997</v>
      </c>
      <c r="M184" s="96">
        <f t="shared" ref="M184:N184" si="747">C393</f>
        <v>4.0065928</v>
      </c>
      <c r="N184" s="96">
        <f t="shared" si="747"/>
        <v>-18.305878</v>
      </c>
      <c r="O184" s="96">
        <f t="shared" si="539"/>
        <v>32.799999999999997</v>
      </c>
      <c r="P184" s="96">
        <f t="shared" ref="P184:Q184" si="748">C599</f>
        <v>19.605720999999999</v>
      </c>
      <c r="Q184" s="96">
        <f t="shared" si="748"/>
        <v>5.7190475000000003</v>
      </c>
      <c r="S184" s="88">
        <v>32160000000</v>
      </c>
      <c r="T184" s="88">
        <v>12.185641</v>
      </c>
      <c r="U184" s="88">
        <v>29.873535</v>
      </c>
      <c r="W184" s="96">
        <f t="shared" si="541"/>
        <v>32.799999999999997</v>
      </c>
      <c r="X184" s="96">
        <f t="shared" si="542"/>
        <v>26.151731000000002</v>
      </c>
      <c r="Y184" s="96">
        <f t="shared" si="543"/>
        <v>10.494361</v>
      </c>
      <c r="Z184" s="96">
        <f t="shared" si="544"/>
        <v>32.799999999999997</v>
      </c>
      <c r="AA184" s="96">
        <f t="shared" ref="AA184:AB184" si="749">T393</f>
        <v>24.201453999999998</v>
      </c>
      <c r="AB184" s="96">
        <f t="shared" si="749"/>
        <v>8.1933135999999998</v>
      </c>
      <c r="AC184" s="96">
        <f t="shared" si="546"/>
        <v>32.799999999999997</v>
      </c>
      <c r="AD184" s="43">
        <f t="shared" ref="AD184:AE184" si="750">T599</f>
        <v>27.598503000000001</v>
      </c>
      <c r="AE184" s="96">
        <f t="shared" si="750"/>
        <v>11.884077</v>
      </c>
    </row>
    <row r="185" spans="2:31" x14ac:dyDescent="0.25">
      <c r="B185" s="88">
        <v>32320000000</v>
      </c>
      <c r="C185" s="88">
        <v>7.2859749999999996</v>
      </c>
      <c r="D185" s="88">
        <v>19.390387</v>
      </c>
      <c r="E185" s="88"/>
      <c r="F185" s="88"/>
      <c r="G185" s="88"/>
      <c r="I185" s="96">
        <f t="shared" si="680"/>
        <v>32.96</v>
      </c>
      <c r="J185" s="96">
        <f t="shared" si="681"/>
        <v>24.389181000000001</v>
      </c>
      <c r="K185" s="96">
        <f t="shared" si="537"/>
        <v>12.335131000000001</v>
      </c>
      <c r="L185" s="96">
        <f t="shared" si="682"/>
        <v>32.96</v>
      </c>
      <c r="M185" s="96">
        <f t="shared" ref="M185:N185" si="751">C394</f>
        <v>11.534757000000001</v>
      </c>
      <c r="N185" s="96">
        <f t="shared" si="751"/>
        <v>-5.9805454999999998</v>
      </c>
      <c r="O185" s="96">
        <f t="shared" si="539"/>
        <v>32.96</v>
      </c>
      <c r="P185" s="96">
        <f t="shared" ref="P185:Q185" si="752">C600</f>
        <v>20.037523</v>
      </c>
      <c r="Q185" s="96">
        <f t="shared" si="752"/>
        <v>7.3618354999999998</v>
      </c>
      <c r="S185" s="88">
        <v>32320000000</v>
      </c>
      <c r="T185" s="88">
        <v>10.543221000000001</v>
      </c>
      <c r="U185" s="88">
        <v>27.603994</v>
      </c>
      <c r="W185" s="96">
        <f t="shared" si="541"/>
        <v>32.96</v>
      </c>
      <c r="X185" s="96">
        <f t="shared" si="542"/>
        <v>26.407677</v>
      </c>
      <c r="Y185" s="96">
        <f t="shared" si="543"/>
        <v>11.848829</v>
      </c>
      <c r="Z185" s="96">
        <f t="shared" si="544"/>
        <v>32.96</v>
      </c>
      <c r="AA185" s="96">
        <f t="shared" ref="AA185:AB185" si="753">T394</f>
        <v>26.35277</v>
      </c>
      <c r="AB185" s="96">
        <f t="shared" si="753"/>
        <v>11.527314000000001</v>
      </c>
      <c r="AC185" s="96">
        <f t="shared" si="546"/>
        <v>32.96</v>
      </c>
      <c r="AD185" s="43">
        <f t="shared" ref="AD185:AE185" si="754">T600</f>
        <v>26.326516999999999</v>
      </c>
      <c r="AE185" s="96">
        <f t="shared" si="754"/>
        <v>11.737681</v>
      </c>
    </row>
    <row r="186" spans="2:31" x14ac:dyDescent="0.25">
      <c r="B186" s="88">
        <v>32480000000</v>
      </c>
      <c r="C186" s="88">
        <v>6.9009824000000002</v>
      </c>
      <c r="D186" s="88">
        <v>18.621898999999999</v>
      </c>
      <c r="E186" s="88"/>
      <c r="F186" s="88"/>
      <c r="G186" s="88"/>
      <c r="I186" s="96">
        <f t="shared" si="680"/>
        <v>33.119999999999997</v>
      </c>
      <c r="J186" s="96">
        <f t="shared" si="681"/>
        <v>23.062691000000001</v>
      </c>
      <c r="K186" s="96">
        <f t="shared" si="537"/>
        <v>11.252789</v>
      </c>
      <c r="L186" s="96">
        <f t="shared" si="682"/>
        <v>33.119999999999997</v>
      </c>
      <c r="M186" s="96">
        <f t="shared" ref="M186:N186" si="755">C395</f>
        <v>18.091154</v>
      </c>
      <c r="N186" s="96">
        <f t="shared" si="755"/>
        <v>4.2233242999999998</v>
      </c>
      <c r="O186" s="96">
        <f t="shared" si="539"/>
        <v>33.119999999999997</v>
      </c>
      <c r="P186" s="96">
        <f t="shared" ref="P186:Q186" si="756">C601</f>
        <v>22.737490000000001</v>
      </c>
      <c r="Q186" s="96">
        <f t="shared" si="756"/>
        <v>10.702285</v>
      </c>
      <c r="S186" s="88">
        <v>32480000000</v>
      </c>
      <c r="T186" s="88">
        <v>9.4215250000000008</v>
      </c>
      <c r="U186" s="88">
        <v>25.622267000000001</v>
      </c>
      <c r="W186" s="96">
        <f t="shared" si="541"/>
        <v>33.119999999999997</v>
      </c>
      <c r="X186" s="96">
        <f t="shared" si="542"/>
        <v>23.438390999999999</v>
      </c>
      <c r="Y186" s="96">
        <f t="shared" si="543"/>
        <v>10.129632000000001</v>
      </c>
      <c r="Z186" s="96">
        <f t="shared" si="544"/>
        <v>33.119999999999997</v>
      </c>
      <c r="AA186" s="96">
        <f t="shared" ref="AA186:AB186" si="757">T395</f>
        <v>21.439765999999999</v>
      </c>
      <c r="AB186" s="96">
        <f t="shared" si="757"/>
        <v>7.6617641000000001</v>
      </c>
      <c r="AC186" s="96">
        <f t="shared" si="546"/>
        <v>33.119999999999997</v>
      </c>
      <c r="AD186" s="43">
        <f t="shared" ref="AD186:AE186" si="758">T601</f>
        <v>23.075807999999999</v>
      </c>
      <c r="AE186" s="96">
        <f t="shared" si="758"/>
        <v>9.6953057999999999</v>
      </c>
    </row>
    <row r="187" spans="2:31" x14ac:dyDescent="0.25">
      <c r="B187" s="88">
        <v>32640000000</v>
      </c>
      <c r="C187" s="88">
        <v>7.7961983999999998</v>
      </c>
      <c r="D187" s="88">
        <v>19.522462999999998</v>
      </c>
      <c r="E187" s="88"/>
      <c r="F187" s="88"/>
      <c r="G187" s="88"/>
      <c r="I187" s="96">
        <f t="shared" si="680"/>
        <v>33.28</v>
      </c>
      <c r="J187" s="96">
        <f t="shared" si="681"/>
        <v>24.734967999999999</v>
      </c>
      <c r="K187" s="96">
        <f t="shared" si="537"/>
        <v>13.065324</v>
      </c>
      <c r="L187" s="96">
        <f t="shared" si="682"/>
        <v>33.28</v>
      </c>
      <c r="M187" s="96">
        <f t="shared" ref="M187:N187" si="759">C396</f>
        <v>19.540973999999999</v>
      </c>
      <c r="N187" s="96">
        <f t="shared" si="759"/>
        <v>6.7787743000000003</v>
      </c>
      <c r="O187" s="96">
        <f t="shared" si="539"/>
        <v>33.28</v>
      </c>
      <c r="P187" s="96">
        <f t="shared" ref="P187:Q187" si="760">C602</f>
        <v>23.676318999999999</v>
      </c>
      <c r="Q187" s="96">
        <f t="shared" si="760"/>
        <v>11.801888</v>
      </c>
      <c r="S187" s="88">
        <v>32640000000</v>
      </c>
      <c r="T187" s="88">
        <v>10.494361</v>
      </c>
      <c r="U187" s="88">
        <v>26.151731000000002</v>
      </c>
      <c r="W187" s="96">
        <f t="shared" si="541"/>
        <v>33.28</v>
      </c>
      <c r="X187" s="96">
        <f t="shared" si="542"/>
        <v>22.66358</v>
      </c>
      <c r="Y187" s="96">
        <f t="shared" si="543"/>
        <v>10.308973999999999</v>
      </c>
      <c r="Z187" s="96">
        <f t="shared" si="544"/>
        <v>33.28</v>
      </c>
      <c r="AA187" s="96">
        <f t="shared" ref="AA187:AB187" si="761">T396</f>
        <v>20.304403000000001</v>
      </c>
      <c r="AB187" s="96">
        <f t="shared" si="761"/>
        <v>7.3621711999999997</v>
      </c>
      <c r="AC187" s="96">
        <f t="shared" si="546"/>
        <v>33.28</v>
      </c>
      <c r="AD187" s="43">
        <f t="shared" ref="AD187:AE187" si="762">T602</f>
        <v>22.634840000000001</v>
      </c>
      <c r="AE187" s="96">
        <f t="shared" si="762"/>
        <v>10.186699000000001</v>
      </c>
    </row>
    <row r="188" spans="2:31" x14ac:dyDescent="0.25">
      <c r="B188" s="88">
        <v>32800000000</v>
      </c>
      <c r="C188" s="88">
        <v>12.335131000000001</v>
      </c>
      <c r="D188" s="88">
        <v>24.389181000000001</v>
      </c>
      <c r="E188" s="88"/>
      <c r="F188" s="88"/>
      <c r="G188" s="88"/>
      <c r="I188" s="96">
        <f t="shared" si="680"/>
        <v>33.44</v>
      </c>
      <c r="J188" s="96">
        <f t="shared" si="681"/>
        <v>26.605608</v>
      </c>
      <c r="K188" s="96">
        <f t="shared" si="537"/>
        <v>14.980483</v>
      </c>
      <c r="L188" s="96">
        <f t="shared" si="682"/>
        <v>33.44</v>
      </c>
      <c r="M188" s="96">
        <f t="shared" ref="M188:N188" si="763">C397</f>
        <v>23.515408999999998</v>
      </c>
      <c r="N188" s="96">
        <f t="shared" si="763"/>
        <v>11.280025</v>
      </c>
      <c r="O188" s="96">
        <f t="shared" si="539"/>
        <v>33.44</v>
      </c>
      <c r="P188" s="96">
        <f t="shared" ref="P188:Q188" si="764">C603</f>
        <v>26.661090999999999</v>
      </c>
      <c r="Q188" s="96">
        <f t="shared" si="764"/>
        <v>14.972778999999999</v>
      </c>
      <c r="S188" s="88">
        <v>32800000000</v>
      </c>
      <c r="T188" s="88">
        <v>11.848829</v>
      </c>
      <c r="U188" s="88">
        <v>26.407677</v>
      </c>
      <c r="W188" s="96">
        <f t="shared" si="541"/>
        <v>33.44</v>
      </c>
      <c r="X188" s="96">
        <f t="shared" si="542"/>
        <v>24.578308</v>
      </c>
      <c r="Y188" s="96">
        <f t="shared" si="543"/>
        <v>12.850966</v>
      </c>
      <c r="Z188" s="96">
        <f t="shared" si="544"/>
        <v>33.44</v>
      </c>
      <c r="AA188" s="96">
        <f t="shared" ref="AA188:AB188" si="765">T397</f>
        <v>20.568919999999999</v>
      </c>
      <c r="AB188" s="96">
        <f t="shared" si="765"/>
        <v>8.3240680999999999</v>
      </c>
      <c r="AC188" s="96">
        <f t="shared" si="546"/>
        <v>33.44</v>
      </c>
      <c r="AD188" s="43">
        <f t="shared" ref="AD188:AE188" si="766">T603</f>
        <v>23.761696000000001</v>
      </c>
      <c r="AE188" s="96">
        <f t="shared" si="766"/>
        <v>12.010731</v>
      </c>
    </row>
    <row r="189" spans="2:31" x14ac:dyDescent="0.25">
      <c r="B189" s="88">
        <v>32960000000</v>
      </c>
      <c r="C189" s="88">
        <v>11.252789</v>
      </c>
      <c r="D189" s="88">
        <v>23.062691000000001</v>
      </c>
      <c r="E189" s="88"/>
      <c r="F189" s="88"/>
      <c r="G189" s="88"/>
      <c r="I189" s="96">
        <f t="shared" si="680"/>
        <v>33.6</v>
      </c>
      <c r="J189" s="96">
        <f t="shared" si="681"/>
        <v>27.286489</v>
      </c>
      <c r="K189" s="96">
        <f t="shared" si="537"/>
        <v>15.513021999999999</v>
      </c>
      <c r="L189" s="96">
        <f t="shared" si="682"/>
        <v>33.6</v>
      </c>
      <c r="M189" s="96">
        <f t="shared" ref="M189:N189" si="767">C398</f>
        <v>24.262475999999999</v>
      </c>
      <c r="N189" s="96">
        <f t="shared" si="767"/>
        <v>12.081947</v>
      </c>
      <c r="O189" s="96">
        <f t="shared" si="539"/>
        <v>33.6</v>
      </c>
      <c r="P189" s="96">
        <f t="shared" ref="P189:Q189" si="768">C604</f>
        <v>28.055544000000001</v>
      </c>
      <c r="Q189" s="96">
        <f t="shared" si="768"/>
        <v>16.281185000000001</v>
      </c>
      <c r="S189" s="88">
        <v>32960000000</v>
      </c>
      <c r="T189" s="88">
        <v>10.129632000000001</v>
      </c>
      <c r="U189" s="88">
        <v>23.438390999999999</v>
      </c>
      <c r="W189" s="96">
        <f t="shared" si="541"/>
        <v>33.6</v>
      </c>
      <c r="X189" s="96">
        <f t="shared" si="542"/>
        <v>23.499807000000001</v>
      </c>
      <c r="Y189" s="96">
        <f t="shared" si="543"/>
        <v>12.034155999999999</v>
      </c>
      <c r="Z189" s="96">
        <f t="shared" si="544"/>
        <v>33.6</v>
      </c>
      <c r="AA189" s="96">
        <f t="shared" ref="AA189:AB189" si="769">T398</f>
        <v>20.546644000000001</v>
      </c>
      <c r="AB189" s="96">
        <f t="shared" si="769"/>
        <v>8.5413236999999995</v>
      </c>
      <c r="AC189" s="96">
        <f t="shared" si="546"/>
        <v>33.6</v>
      </c>
      <c r="AD189" s="43">
        <f t="shared" ref="AD189:AE189" si="770">T604</f>
        <v>22.882608000000001</v>
      </c>
      <c r="AE189" s="96">
        <f t="shared" si="770"/>
        <v>11.394466</v>
      </c>
    </row>
    <row r="190" spans="2:31" x14ac:dyDescent="0.25">
      <c r="B190" s="88">
        <v>33120000000</v>
      </c>
      <c r="C190" s="88">
        <v>13.065324</v>
      </c>
      <c r="D190" s="88">
        <v>24.734967999999999</v>
      </c>
      <c r="E190" s="88"/>
      <c r="F190" s="88"/>
      <c r="G190" s="88"/>
      <c r="I190" s="96">
        <f t="shared" si="680"/>
        <v>33.76</v>
      </c>
      <c r="J190" s="96">
        <f t="shared" si="681"/>
        <v>27.190556999999998</v>
      </c>
      <c r="K190" s="96">
        <f t="shared" si="537"/>
        <v>15.064132000000001</v>
      </c>
      <c r="L190" s="96">
        <f t="shared" si="682"/>
        <v>33.76</v>
      </c>
      <c r="M190" s="96">
        <f t="shared" ref="M190:N190" si="771">C399</f>
        <v>23.348013000000002</v>
      </c>
      <c r="N190" s="96">
        <f t="shared" si="771"/>
        <v>10.784178000000001</v>
      </c>
      <c r="O190" s="96">
        <f t="shared" si="539"/>
        <v>33.76</v>
      </c>
      <c r="P190" s="96">
        <f t="shared" ref="P190:Q190" si="772">C605</f>
        <v>26.167293999999998</v>
      </c>
      <c r="Q190" s="96">
        <f t="shared" si="772"/>
        <v>13.991075</v>
      </c>
      <c r="S190" s="88">
        <v>33120000000</v>
      </c>
      <c r="T190" s="88">
        <v>10.308973999999999</v>
      </c>
      <c r="U190" s="88">
        <v>22.66358</v>
      </c>
      <c r="W190" s="96">
        <f t="shared" si="541"/>
        <v>33.76</v>
      </c>
      <c r="X190" s="96">
        <f t="shared" si="542"/>
        <v>22.894047</v>
      </c>
      <c r="Y190" s="96">
        <f t="shared" si="543"/>
        <v>11.338036000000001</v>
      </c>
      <c r="Z190" s="96">
        <f t="shared" si="544"/>
        <v>33.76</v>
      </c>
      <c r="AA190" s="96">
        <f t="shared" ref="AA190:AB190" si="773">T399</f>
        <v>19.211935</v>
      </c>
      <c r="AB190" s="96">
        <f t="shared" si="773"/>
        <v>6.8992146999999999</v>
      </c>
      <c r="AC190" s="96">
        <f t="shared" si="546"/>
        <v>33.76</v>
      </c>
      <c r="AD190" s="43">
        <f t="shared" ref="AD190:AE190" si="774">T605</f>
        <v>22.472372</v>
      </c>
      <c r="AE190" s="96">
        <f t="shared" si="774"/>
        <v>10.841084</v>
      </c>
    </row>
    <row r="191" spans="2:31" x14ac:dyDescent="0.25">
      <c r="B191" s="88">
        <v>33280000000</v>
      </c>
      <c r="C191" s="88">
        <v>14.980483</v>
      </c>
      <c r="D191" s="88">
        <v>26.605608</v>
      </c>
      <c r="E191" s="88"/>
      <c r="F191" s="88"/>
      <c r="G191" s="88"/>
      <c r="I191" s="96">
        <f t="shared" si="680"/>
        <v>33.92</v>
      </c>
      <c r="J191" s="96">
        <f t="shared" si="681"/>
        <v>25.857384</v>
      </c>
      <c r="K191" s="96">
        <f t="shared" si="537"/>
        <v>13.600015000000001</v>
      </c>
      <c r="L191" s="96">
        <f t="shared" si="682"/>
        <v>33.92</v>
      </c>
      <c r="M191" s="96">
        <f t="shared" ref="M191:N191" si="775">C400</f>
        <v>24.602568000000002</v>
      </c>
      <c r="N191" s="96">
        <f t="shared" si="775"/>
        <v>11.962028999999999</v>
      </c>
      <c r="O191" s="96">
        <f t="shared" si="539"/>
        <v>33.92</v>
      </c>
      <c r="P191" s="96">
        <f t="shared" ref="P191:Q191" si="776">C606</f>
        <v>26.885683</v>
      </c>
      <c r="Q191" s="96">
        <f t="shared" si="776"/>
        <v>14.609596</v>
      </c>
      <c r="S191" s="88">
        <v>33280000000</v>
      </c>
      <c r="T191" s="88">
        <v>12.850966</v>
      </c>
      <c r="U191" s="88">
        <v>24.578308</v>
      </c>
      <c r="W191" s="96">
        <f t="shared" si="541"/>
        <v>33.92</v>
      </c>
      <c r="X191" s="96">
        <f t="shared" si="542"/>
        <v>23.500450000000001</v>
      </c>
      <c r="Y191" s="96">
        <f t="shared" si="543"/>
        <v>11.900983999999999</v>
      </c>
      <c r="Z191" s="96">
        <f t="shared" si="544"/>
        <v>33.92</v>
      </c>
      <c r="AA191" s="96">
        <f t="shared" ref="AA191:AB191" si="777">T400</f>
        <v>20.175739</v>
      </c>
      <c r="AB191" s="96">
        <f t="shared" si="777"/>
        <v>7.9532404000000003</v>
      </c>
      <c r="AC191" s="96">
        <f t="shared" si="546"/>
        <v>33.92</v>
      </c>
      <c r="AD191" s="43">
        <f t="shared" ref="AD191:AE191" si="778">T606</f>
        <v>23.296389000000001</v>
      </c>
      <c r="AE191" s="96">
        <f t="shared" si="778"/>
        <v>11.670214</v>
      </c>
    </row>
    <row r="192" spans="2:31" x14ac:dyDescent="0.25">
      <c r="B192" s="88">
        <v>33440000000</v>
      </c>
      <c r="C192" s="88">
        <v>15.513021999999999</v>
      </c>
      <c r="D192" s="88">
        <v>27.286489</v>
      </c>
      <c r="E192" s="88"/>
      <c r="F192" s="88"/>
      <c r="G192" s="88"/>
      <c r="I192" s="96">
        <f t="shared" si="680"/>
        <v>34.08</v>
      </c>
      <c r="J192" s="96">
        <f t="shared" si="681"/>
        <v>27.020834000000001</v>
      </c>
      <c r="K192" s="96">
        <f t="shared" si="537"/>
        <v>14.777025</v>
      </c>
      <c r="L192" s="96">
        <f t="shared" si="682"/>
        <v>34.08</v>
      </c>
      <c r="M192" s="96">
        <f t="shared" ref="M192:N192" si="779">C401</f>
        <v>25.583497999999999</v>
      </c>
      <c r="N192" s="96">
        <f t="shared" si="779"/>
        <v>13.030564</v>
      </c>
      <c r="O192" s="96">
        <f t="shared" si="539"/>
        <v>34.08</v>
      </c>
      <c r="P192" s="96">
        <f t="shared" ref="P192:Q192" si="780">C607</f>
        <v>27.155972999999999</v>
      </c>
      <c r="Q192" s="96">
        <f t="shared" si="780"/>
        <v>14.918933000000001</v>
      </c>
      <c r="S192" s="88">
        <v>33440000000</v>
      </c>
      <c r="T192" s="88">
        <v>12.034155999999999</v>
      </c>
      <c r="U192" s="88">
        <v>23.499807000000001</v>
      </c>
      <c r="W192" s="96">
        <f t="shared" si="541"/>
        <v>34.08</v>
      </c>
      <c r="X192" s="96">
        <f t="shared" si="542"/>
        <v>25.228414999999998</v>
      </c>
      <c r="Y192" s="96">
        <f t="shared" si="543"/>
        <v>13.609982</v>
      </c>
      <c r="Z192" s="96">
        <f t="shared" si="544"/>
        <v>34.08</v>
      </c>
      <c r="AA192" s="96">
        <f t="shared" ref="AA192:AB192" si="781">T401</f>
        <v>20.495743000000001</v>
      </c>
      <c r="AB192" s="96">
        <f t="shared" si="781"/>
        <v>8.3103446999999999</v>
      </c>
      <c r="AC192" s="96">
        <f t="shared" si="546"/>
        <v>34.08</v>
      </c>
      <c r="AD192" s="43">
        <f t="shared" ref="AD192:AE192" si="782">T607</f>
        <v>24.1035</v>
      </c>
      <c r="AE192" s="96">
        <f t="shared" si="782"/>
        <v>12.482858</v>
      </c>
    </row>
    <row r="193" spans="2:31" x14ac:dyDescent="0.25">
      <c r="B193" s="88">
        <v>33600000000</v>
      </c>
      <c r="C193" s="88">
        <v>15.064132000000001</v>
      </c>
      <c r="D193" s="88">
        <v>27.190556999999998</v>
      </c>
      <c r="E193" s="88"/>
      <c r="F193" s="88"/>
      <c r="G193" s="88"/>
      <c r="I193" s="96">
        <f t="shared" si="680"/>
        <v>34.24</v>
      </c>
      <c r="J193" s="96">
        <f t="shared" si="681"/>
        <v>28.637550000000001</v>
      </c>
      <c r="K193" s="96">
        <f t="shared" si="537"/>
        <v>16.326262</v>
      </c>
      <c r="L193" s="96">
        <f t="shared" si="682"/>
        <v>34.24</v>
      </c>
      <c r="M193" s="96">
        <f t="shared" ref="M193:N193" si="783">C402</f>
        <v>23.489512999999999</v>
      </c>
      <c r="N193" s="96">
        <f t="shared" si="783"/>
        <v>10.846057999999999</v>
      </c>
      <c r="O193" s="96">
        <f t="shared" si="539"/>
        <v>34.24</v>
      </c>
      <c r="P193" s="96">
        <f t="shared" ref="P193:Q193" si="784">C608</f>
        <v>29.315460000000002</v>
      </c>
      <c r="Q193" s="96">
        <f t="shared" si="784"/>
        <v>16.999186000000002</v>
      </c>
      <c r="S193" s="88">
        <v>33600000000</v>
      </c>
      <c r="T193" s="88">
        <v>11.338036000000001</v>
      </c>
      <c r="U193" s="88">
        <v>22.894047</v>
      </c>
      <c r="W193" s="96">
        <f t="shared" si="541"/>
        <v>34.24</v>
      </c>
      <c r="X193" s="96">
        <f t="shared" si="542"/>
        <v>23.500734000000001</v>
      </c>
      <c r="Y193" s="96">
        <f t="shared" si="543"/>
        <v>11.905891</v>
      </c>
      <c r="Z193" s="96">
        <f t="shared" si="544"/>
        <v>34.24</v>
      </c>
      <c r="AA193" s="96">
        <f t="shared" ref="AA193:AB193" si="785">T402</f>
        <v>19.610935000000001</v>
      </c>
      <c r="AB193" s="96">
        <f t="shared" si="785"/>
        <v>7.3772349000000004</v>
      </c>
      <c r="AC193" s="96">
        <f t="shared" si="546"/>
        <v>34.24</v>
      </c>
      <c r="AD193" s="43">
        <f t="shared" ref="AD193:AE193" si="786">T608</f>
        <v>23.504555</v>
      </c>
      <c r="AE193" s="96">
        <f t="shared" si="786"/>
        <v>11.903886</v>
      </c>
    </row>
    <row r="194" spans="2:31" x14ac:dyDescent="0.25">
      <c r="B194" s="88">
        <v>33760000000</v>
      </c>
      <c r="C194" s="88">
        <v>13.600015000000001</v>
      </c>
      <c r="D194" s="88">
        <v>25.857384</v>
      </c>
      <c r="E194" s="88"/>
      <c r="F194" s="88"/>
      <c r="G194" s="88"/>
      <c r="I194" s="96">
        <f t="shared" si="680"/>
        <v>34.4</v>
      </c>
      <c r="J194" s="96">
        <f t="shared" si="681"/>
        <v>26.018592999999999</v>
      </c>
      <c r="K194" s="96">
        <f t="shared" si="537"/>
        <v>13.637877</v>
      </c>
      <c r="L194" s="96">
        <f t="shared" si="682"/>
        <v>34.4</v>
      </c>
      <c r="M194" s="96">
        <f t="shared" ref="M194:N194" si="787">C403</f>
        <v>22.697893000000001</v>
      </c>
      <c r="N194" s="96">
        <f t="shared" si="787"/>
        <v>9.9457178000000006</v>
      </c>
      <c r="O194" s="96">
        <f t="shared" si="539"/>
        <v>34.4</v>
      </c>
      <c r="P194" s="96">
        <f t="shared" ref="P194:Q194" si="788">C609</f>
        <v>26.522038999999999</v>
      </c>
      <c r="Q194" s="96">
        <f t="shared" si="788"/>
        <v>14.130075</v>
      </c>
      <c r="S194" s="88">
        <v>33760000000</v>
      </c>
      <c r="T194" s="88">
        <v>11.900983999999999</v>
      </c>
      <c r="U194" s="88">
        <v>23.500450000000001</v>
      </c>
      <c r="W194" s="96">
        <f t="shared" si="541"/>
        <v>34.4</v>
      </c>
      <c r="X194" s="96">
        <f t="shared" si="542"/>
        <v>22.594151</v>
      </c>
      <c r="Y194" s="96">
        <f t="shared" si="543"/>
        <v>10.984256999999999</v>
      </c>
      <c r="Z194" s="96">
        <f t="shared" si="544"/>
        <v>34.4</v>
      </c>
      <c r="AA194" s="96">
        <f t="shared" ref="AA194:AB194" si="789">T403</f>
        <v>19.301871999999999</v>
      </c>
      <c r="AB194" s="96">
        <f t="shared" si="789"/>
        <v>6.9259380999999998</v>
      </c>
      <c r="AC194" s="96">
        <f t="shared" si="546"/>
        <v>34.4</v>
      </c>
      <c r="AD194" s="43">
        <f t="shared" ref="AD194:AE194" si="790">T609</f>
        <v>23.002565000000001</v>
      </c>
      <c r="AE194" s="96">
        <f t="shared" si="790"/>
        <v>11.377674000000001</v>
      </c>
    </row>
    <row r="195" spans="2:31" x14ac:dyDescent="0.25">
      <c r="B195" s="88">
        <v>33920000000</v>
      </c>
      <c r="C195" s="88">
        <v>14.777025</v>
      </c>
      <c r="D195" s="88">
        <v>27.020834000000001</v>
      </c>
      <c r="E195" s="88"/>
      <c r="F195" s="88"/>
      <c r="G195" s="88"/>
      <c r="I195" s="96">
        <f t="shared" si="680"/>
        <v>34.56</v>
      </c>
      <c r="J195" s="96">
        <f t="shared" si="681"/>
        <v>26.820768000000001</v>
      </c>
      <c r="K195" s="96">
        <f t="shared" si="537"/>
        <v>14.546106</v>
      </c>
      <c r="L195" s="96">
        <f t="shared" si="682"/>
        <v>34.56</v>
      </c>
      <c r="M195" s="96">
        <f t="shared" ref="M195:N195" si="791">C404</f>
        <v>24.313635000000001</v>
      </c>
      <c r="N195" s="96">
        <f t="shared" si="791"/>
        <v>11.695301000000001</v>
      </c>
      <c r="O195" s="96">
        <f t="shared" si="539"/>
        <v>34.56</v>
      </c>
      <c r="P195" s="96">
        <f t="shared" ref="P195:Q195" si="792">C610</f>
        <v>26.292649999999998</v>
      </c>
      <c r="Q195" s="96">
        <f t="shared" si="792"/>
        <v>14.021044</v>
      </c>
      <c r="S195" s="88">
        <v>33920000000</v>
      </c>
      <c r="T195" s="88">
        <v>13.609982</v>
      </c>
      <c r="U195" s="88">
        <v>25.228414999999998</v>
      </c>
      <c r="W195" s="96">
        <f t="shared" si="541"/>
        <v>34.56</v>
      </c>
      <c r="X195" s="96">
        <f t="shared" si="542"/>
        <v>24.238358999999999</v>
      </c>
      <c r="Y195" s="96">
        <f t="shared" si="543"/>
        <v>12.492705000000001</v>
      </c>
      <c r="Z195" s="96">
        <f t="shared" si="544"/>
        <v>34.56</v>
      </c>
      <c r="AA195" s="96">
        <f t="shared" ref="AA195:AB195" si="793">T404</f>
        <v>19.855149999999998</v>
      </c>
      <c r="AB195" s="96">
        <f t="shared" si="793"/>
        <v>7.4535913000000003</v>
      </c>
      <c r="AC195" s="96">
        <f t="shared" si="546"/>
        <v>34.56</v>
      </c>
      <c r="AD195" s="43">
        <f t="shared" ref="AD195:AE195" si="794">T610</f>
        <v>24.292947999999999</v>
      </c>
      <c r="AE195" s="96">
        <f t="shared" si="794"/>
        <v>12.544263000000001</v>
      </c>
    </row>
    <row r="196" spans="2:31" x14ac:dyDescent="0.25">
      <c r="B196" s="88">
        <v>34080000000</v>
      </c>
      <c r="C196" s="88">
        <v>16.326262</v>
      </c>
      <c r="D196" s="88">
        <v>28.637550000000001</v>
      </c>
      <c r="E196" s="88"/>
      <c r="F196" s="88"/>
      <c r="G196" s="88"/>
      <c r="I196" s="96">
        <f t="shared" si="680"/>
        <v>34.72</v>
      </c>
      <c r="J196" s="96">
        <f t="shared" si="681"/>
        <v>25.534271</v>
      </c>
      <c r="K196" s="96">
        <f t="shared" si="537"/>
        <v>12.704122999999999</v>
      </c>
      <c r="L196" s="96">
        <f t="shared" si="682"/>
        <v>34.72</v>
      </c>
      <c r="M196" s="96">
        <f t="shared" ref="M196:N196" si="795">C405</f>
        <v>23.140225999999998</v>
      </c>
      <c r="N196" s="96">
        <f t="shared" si="795"/>
        <v>9.9992104000000008</v>
      </c>
      <c r="O196" s="96">
        <f t="shared" si="539"/>
        <v>34.72</v>
      </c>
      <c r="P196" s="96">
        <f t="shared" ref="P196:Q196" si="796">C611</f>
        <v>28.574762</v>
      </c>
      <c r="Q196" s="96">
        <f t="shared" si="796"/>
        <v>15.743738</v>
      </c>
      <c r="S196" s="88">
        <v>34080000000</v>
      </c>
      <c r="T196" s="88">
        <v>11.905891</v>
      </c>
      <c r="U196" s="88">
        <v>23.500734000000001</v>
      </c>
      <c r="W196" s="96">
        <f t="shared" si="541"/>
        <v>34.72</v>
      </c>
      <c r="X196" s="96">
        <f t="shared" si="542"/>
        <v>23.236550999999999</v>
      </c>
      <c r="Y196" s="96">
        <f t="shared" si="543"/>
        <v>10.835349000000001</v>
      </c>
      <c r="Z196" s="96">
        <f t="shared" si="544"/>
        <v>34.72</v>
      </c>
      <c r="AA196" s="96">
        <f t="shared" ref="AA196:AB196" si="797">T405</f>
        <v>20.233350999999999</v>
      </c>
      <c r="AB196" s="96">
        <f t="shared" si="797"/>
        <v>7.3249316000000002</v>
      </c>
      <c r="AC196" s="96">
        <f t="shared" si="546"/>
        <v>34.72</v>
      </c>
      <c r="AD196" s="43">
        <f t="shared" ref="AD196:AE196" si="798">T611</f>
        <v>22.94331</v>
      </c>
      <c r="AE196" s="96">
        <f t="shared" si="798"/>
        <v>10.546744</v>
      </c>
    </row>
    <row r="197" spans="2:31" x14ac:dyDescent="0.25">
      <c r="B197" s="88">
        <v>34240000000</v>
      </c>
      <c r="C197" s="88">
        <v>13.637877</v>
      </c>
      <c r="D197" s="88">
        <v>26.018592999999999</v>
      </c>
      <c r="E197" s="88"/>
      <c r="F197" s="88"/>
      <c r="G197" s="88"/>
      <c r="I197" s="96">
        <f t="shared" si="680"/>
        <v>34.880000000000003</v>
      </c>
      <c r="J197" s="96">
        <f t="shared" si="681"/>
        <v>26.050346000000001</v>
      </c>
      <c r="K197" s="96">
        <f t="shared" si="537"/>
        <v>13.543678</v>
      </c>
      <c r="L197" s="96">
        <f t="shared" si="682"/>
        <v>34.880000000000003</v>
      </c>
      <c r="M197" s="96">
        <f t="shared" ref="M197:N197" si="799">C406</f>
        <v>23.501771999999999</v>
      </c>
      <c r="N197" s="96">
        <f t="shared" si="799"/>
        <v>10.673798</v>
      </c>
      <c r="O197" s="96">
        <f t="shared" si="539"/>
        <v>34.880000000000003</v>
      </c>
      <c r="P197" s="96">
        <f t="shared" ref="P197:Q197" si="800">C612</f>
        <v>26.299959000000001</v>
      </c>
      <c r="Q197" s="96">
        <f t="shared" si="800"/>
        <v>13.794449</v>
      </c>
      <c r="S197" s="88">
        <v>34240000000</v>
      </c>
      <c r="T197" s="88">
        <v>10.984256999999999</v>
      </c>
      <c r="U197" s="88">
        <v>22.594151</v>
      </c>
      <c r="W197" s="96">
        <f t="shared" si="541"/>
        <v>34.880000000000003</v>
      </c>
      <c r="X197" s="96">
        <f t="shared" si="542"/>
        <v>23.766665</v>
      </c>
      <c r="Y197" s="96">
        <f t="shared" si="543"/>
        <v>11.568702999999999</v>
      </c>
      <c r="Z197" s="96">
        <f t="shared" si="544"/>
        <v>34.880000000000003</v>
      </c>
      <c r="AA197" s="96">
        <f t="shared" ref="AA197:AB197" si="801">T406</f>
        <v>21.136709</v>
      </c>
      <c r="AB197" s="96">
        <f t="shared" si="801"/>
        <v>8.5134573000000007</v>
      </c>
      <c r="AC197" s="96">
        <f t="shared" si="546"/>
        <v>34.880000000000003</v>
      </c>
      <c r="AD197" s="43">
        <f t="shared" ref="AD197:AE197" si="802">T612</f>
        <v>23.395610999999999</v>
      </c>
      <c r="AE197" s="96">
        <f t="shared" si="802"/>
        <v>11.197416</v>
      </c>
    </row>
    <row r="198" spans="2:31" x14ac:dyDescent="0.25">
      <c r="B198" s="88">
        <v>34400000000</v>
      </c>
      <c r="C198" s="88">
        <v>14.546106</v>
      </c>
      <c r="D198" s="88">
        <v>26.820768000000001</v>
      </c>
      <c r="E198" s="88"/>
      <c r="F198" s="88"/>
      <c r="G198" s="88"/>
      <c r="I198" s="96">
        <f t="shared" si="680"/>
        <v>35.04</v>
      </c>
      <c r="J198" s="96">
        <f t="shared" si="681"/>
        <v>28.374009999999998</v>
      </c>
      <c r="K198" s="96">
        <f t="shared" ref="K198:K204" si="803">C201</f>
        <v>16.342686</v>
      </c>
      <c r="L198" s="96">
        <f t="shared" si="682"/>
        <v>35.04</v>
      </c>
      <c r="M198" s="96">
        <f t="shared" ref="M198:N198" si="804">C407</f>
        <v>23.243534</v>
      </c>
      <c r="N198" s="96">
        <f t="shared" si="804"/>
        <v>10.848812000000001</v>
      </c>
      <c r="O198" s="96">
        <f t="shared" ref="O198:O204" si="805">B202/1000000000</f>
        <v>35.04</v>
      </c>
      <c r="P198" s="96">
        <f t="shared" ref="P198:Q198" si="806">C613</f>
        <v>27.128366</v>
      </c>
      <c r="Q198" s="96">
        <f t="shared" si="806"/>
        <v>15.098445999999999</v>
      </c>
      <c r="S198" s="88">
        <v>34400000000</v>
      </c>
      <c r="T198" s="88">
        <v>12.492705000000001</v>
      </c>
      <c r="U198" s="88">
        <v>24.238358999999999</v>
      </c>
      <c r="W198" s="96">
        <f t="shared" ref="W198:W204" si="807">S202/1000000000</f>
        <v>35.04</v>
      </c>
      <c r="X198" s="96">
        <f t="shared" ref="X198:X204" si="808">U201</f>
        <v>25.227920999999998</v>
      </c>
      <c r="Y198" s="96">
        <f t="shared" ref="Y198:Y204" si="809">T201</f>
        <v>13.421118</v>
      </c>
      <c r="Z198" s="96">
        <f t="shared" ref="Z198:Z204" si="810">S202/1000000000</f>
        <v>35.04</v>
      </c>
      <c r="AA198" s="96">
        <f t="shared" ref="AA198:AB198" si="811">T407</f>
        <v>20.647279999999999</v>
      </c>
      <c r="AB198" s="96">
        <f t="shared" si="811"/>
        <v>8.3060360000000006</v>
      </c>
      <c r="AC198" s="96">
        <f t="shared" ref="AC198:AC204" si="812">S202/1000000000</f>
        <v>35.04</v>
      </c>
      <c r="AD198" s="43">
        <f t="shared" ref="AD198:AE198" si="813">T613</f>
        <v>25.395119000000001</v>
      </c>
      <c r="AE198" s="96">
        <f t="shared" si="813"/>
        <v>13.586277000000001</v>
      </c>
    </row>
    <row r="199" spans="2:31" x14ac:dyDescent="0.25">
      <c r="B199" s="88">
        <v>34560000000</v>
      </c>
      <c r="C199" s="88">
        <v>12.704122999999999</v>
      </c>
      <c r="D199" s="88">
        <v>25.534271</v>
      </c>
      <c r="E199" s="88"/>
      <c r="F199" s="88"/>
      <c r="G199" s="88"/>
      <c r="I199" s="96">
        <f t="shared" si="680"/>
        <v>35.200000000000003</v>
      </c>
      <c r="J199" s="96">
        <f t="shared" si="681"/>
        <v>26.054237000000001</v>
      </c>
      <c r="K199" s="96">
        <f t="shared" si="803"/>
        <v>14.386628999999999</v>
      </c>
      <c r="L199" s="96">
        <f t="shared" si="682"/>
        <v>35.200000000000003</v>
      </c>
      <c r="M199" s="96">
        <f t="shared" ref="M199:N199" si="814">C408</f>
        <v>21.958658</v>
      </c>
      <c r="N199" s="96">
        <f t="shared" si="814"/>
        <v>9.9158726000000001</v>
      </c>
      <c r="O199" s="96">
        <f t="shared" si="805"/>
        <v>35.200000000000003</v>
      </c>
      <c r="P199" s="96">
        <f t="shared" ref="P199:Q199" si="815">C614</f>
        <v>25.133285999999998</v>
      </c>
      <c r="Q199" s="96">
        <f t="shared" si="815"/>
        <v>13.425471999999999</v>
      </c>
      <c r="S199" s="88">
        <v>34560000000</v>
      </c>
      <c r="T199" s="88">
        <v>10.835349000000001</v>
      </c>
      <c r="U199" s="88">
        <v>23.236550999999999</v>
      </c>
      <c r="W199" s="96">
        <f t="shared" si="807"/>
        <v>35.200000000000003</v>
      </c>
      <c r="X199" s="96">
        <f t="shared" si="808"/>
        <v>23.941624000000001</v>
      </c>
      <c r="Y199" s="96">
        <f t="shared" si="809"/>
        <v>12.454105</v>
      </c>
      <c r="Z199" s="96">
        <f t="shared" si="810"/>
        <v>35.200000000000003</v>
      </c>
      <c r="AA199" s="96">
        <f t="shared" ref="AA199:AB199" si="816">T408</f>
        <v>20.086652999999998</v>
      </c>
      <c r="AB199" s="96">
        <f t="shared" si="816"/>
        <v>8.1329174000000002</v>
      </c>
      <c r="AC199" s="96">
        <f t="shared" si="812"/>
        <v>35.200000000000003</v>
      </c>
      <c r="AD199" s="43">
        <f t="shared" ref="AD199:AE199" si="817">T614</f>
        <v>23.909749999999999</v>
      </c>
      <c r="AE199" s="96">
        <f t="shared" si="817"/>
        <v>12.429492</v>
      </c>
    </row>
    <row r="200" spans="2:31" x14ac:dyDescent="0.25">
      <c r="B200" s="88">
        <v>34720000000</v>
      </c>
      <c r="C200" s="88">
        <v>13.543678</v>
      </c>
      <c r="D200" s="88">
        <v>26.050346000000001</v>
      </c>
      <c r="E200" s="88"/>
      <c r="F200" s="88"/>
      <c r="G200" s="88"/>
      <c r="I200" s="96">
        <f t="shared" si="680"/>
        <v>35.36</v>
      </c>
      <c r="J200" s="96">
        <f t="shared" si="681"/>
        <v>24.800941000000002</v>
      </c>
      <c r="K200" s="96">
        <f t="shared" si="803"/>
        <v>12.904339999999999</v>
      </c>
      <c r="L200" s="96">
        <f t="shared" si="682"/>
        <v>35.36</v>
      </c>
      <c r="M200" s="96">
        <f t="shared" ref="M200:N200" si="818">C409</f>
        <v>22.118122</v>
      </c>
      <c r="N200" s="96">
        <f t="shared" si="818"/>
        <v>9.9425325000000004</v>
      </c>
      <c r="O200" s="96">
        <f t="shared" si="805"/>
        <v>35.36</v>
      </c>
      <c r="P200" s="96">
        <f t="shared" ref="P200:Q200" si="819">C615</f>
        <v>24.185214999999999</v>
      </c>
      <c r="Q200" s="96">
        <f t="shared" si="819"/>
        <v>12.281147000000001</v>
      </c>
      <c r="S200" s="88">
        <v>34720000000</v>
      </c>
      <c r="T200" s="88">
        <v>11.568702999999999</v>
      </c>
      <c r="U200" s="88">
        <v>23.766665</v>
      </c>
      <c r="W200" s="96">
        <f t="shared" si="807"/>
        <v>35.36</v>
      </c>
      <c r="X200" s="96">
        <f t="shared" si="808"/>
        <v>22.864111000000001</v>
      </c>
      <c r="Y200" s="96">
        <f t="shared" si="809"/>
        <v>11.177595</v>
      </c>
      <c r="Z200" s="96">
        <f t="shared" si="810"/>
        <v>35.36</v>
      </c>
      <c r="AA200" s="96">
        <f t="shared" ref="AA200:AB200" si="820">T409</f>
        <v>20.561964</v>
      </c>
      <c r="AB200" s="96">
        <f t="shared" si="820"/>
        <v>8.4673414000000005</v>
      </c>
      <c r="AC200" s="96">
        <f t="shared" si="812"/>
        <v>35.36</v>
      </c>
      <c r="AD200" s="43">
        <f t="shared" ref="AD200:AE200" si="821">T615</f>
        <v>23.026994999999999</v>
      </c>
      <c r="AE200" s="96">
        <f t="shared" si="821"/>
        <v>11.341312</v>
      </c>
    </row>
    <row r="201" spans="2:31" x14ac:dyDescent="0.25">
      <c r="B201" s="88">
        <v>34880000000</v>
      </c>
      <c r="C201" s="88">
        <v>16.342686</v>
      </c>
      <c r="D201" s="88">
        <v>28.374009999999998</v>
      </c>
      <c r="E201" s="88"/>
      <c r="F201" s="88"/>
      <c r="G201" s="88"/>
      <c r="I201" s="96">
        <f t="shared" si="680"/>
        <v>35.520000000000003</v>
      </c>
      <c r="J201" s="96">
        <f t="shared" si="681"/>
        <v>26.742076999999998</v>
      </c>
      <c r="K201" s="96">
        <f t="shared" si="803"/>
        <v>14.308624</v>
      </c>
      <c r="L201" s="96">
        <f t="shared" si="682"/>
        <v>35.520000000000003</v>
      </c>
      <c r="M201" s="96">
        <f t="shared" ref="M201:N201" si="822">C410</f>
        <v>21.821242999999999</v>
      </c>
      <c r="N201" s="96">
        <f t="shared" si="822"/>
        <v>9.0726948000000007</v>
      </c>
      <c r="O201" s="96">
        <f t="shared" si="805"/>
        <v>35.520000000000003</v>
      </c>
      <c r="P201" s="96">
        <f t="shared" ref="P201:Q201" si="823">C616</f>
        <v>26.879597</v>
      </c>
      <c r="Q201" s="96">
        <f t="shared" si="823"/>
        <v>14.442798</v>
      </c>
      <c r="S201" s="88">
        <v>34880000000</v>
      </c>
      <c r="T201" s="88">
        <v>13.421118</v>
      </c>
      <c r="U201" s="88">
        <v>25.227920999999998</v>
      </c>
      <c r="W201" s="96">
        <f t="shared" si="807"/>
        <v>35.520000000000003</v>
      </c>
      <c r="X201" s="96">
        <f t="shared" si="808"/>
        <v>23.889327999999999</v>
      </c>
      <c r="Y201" s="96">
        <f t="shared" si="809"/>
        <v>11.951835000000001</v>
      </c>
      <c r="Z201" s="96">
        <f t="shared" si="810"/>
        <v>35.520000000000003</v>
      </c>
      <c r="AA201" s="96">
        <f t="shared" ref="AA201:AB201" si="824">T410</f>
        <v>20.421555999999999</v>
      </c>
      <c r="AB201" s="96">
        <f t="shared" si="824"/>
        <v>7.8523225999999999</v>
      </c>
      <c r="AC201" s="96">
        <f t="shared" si="812"/>
        <v>35.520000000000003</v>
      </c>
      <c r="AD201" s="43">
        <f t="shared" ref="AD201:AE201" si="825">T616</f>
        <v>23.520174000000001</v>
      </c>
      <c r="AE201" s="96">
        <f t="shared" si="825"/>
        <v>11.55724</v>
      </c>
    </row>
    <row r="202" spans="2:31" x14ac:dyDescent="0.25">
      <c r="B202" s="88">
        <v>35040000000</v>
      </c>
      <c r="C202" s="88">
        <v>14.386628999999999</v>
      </c>
      <c r="D202" s="88">
        <v>26.054237000000001</v>
      </c>
      <c r="E202" s="88"/>
      <c r="F202" s="88"/>
      <c r="G202" s="88"/>
      <c r="I202" s="96">
        <f t="shared" si="680"/>
        <v>35.68</v>
      </c>
      <c r="J202" s="96">
        <f t="shared" si="681"/>
        <v>28.516681999999999</v>
      </c>
      <c r="K202" s="96">
        <f t="shared" si="803"/>
        <v>15.825984</v>
      </c>
      <c r="L202" s="96">
        <f t="shared" si="682"/>
        <v>35.68</v>
      </c>
      <c r="M202" s="96">
        <f t="shared" ref="M202:N202" si="826">C411</f>
        <v>21.568114999999999</v>
      </c>
      <c r="N202" s="96">
        <f t="shared" si="826"/>
        <v>8.4999141999999992</v>
      </c>
      <c r="O202" s="96">
        <f t="shared" si="805"/>
        <v>35.68</v>
      </c>
      <c r="P202" s="96">
        <f t="shared" ref="P202:Q202" si="827">C617</f>
        <v>25.928457000000002</v>
      </c>
      <c r="Q202" s="96">
        <f t="shared" si="827"/>
        <v>13.165592999999999</v>
      </c>
      <c r="S202" s="88">
        <v>35040000000</v>
      </c>
      <c r="T202" s="88">
        <v>12.454105</v>
      </c>
      <c r="U202" s="88">
        <v>23.941624000000001</v>
      </c>
      <c r="W202" s="96">
        <f t="shared" si="807"/>
        <v>35.68</v>
      </c>
      <c r="X202" s="96">
        <f t="shared" si="808"/>
        <v>24.297245</v>
      </c>
      <c r="Y202" s="96">
        <f t="shared" si="809"/>
        <v>12.285641999999999</v>
      </c>
      <c r="Z202" s="96">
        <f t="shared" si="810"/>
        <v>35.68</v>
      </c>
      <c r="AA202" s="96">
        <f t="shared" ref="AA202:AB202" si="828">T411</f>
        <v>20.626038000000001</v>
      </c>
      <c r="AB202" s="96">
        <f t="shared" si="828"/>
        <v>7.8650861000000001</v>
      </c>
      <c r="AC202" s="96">
        <f t="shared" si="812"/>
        <v>35.68</v>
      </c>
      <c r="AD202" s="43">
        <f t="shared" ref="AD202:AE202" si="829">T617</f>
        <v>23.676950000000001</v>
      </c>
      <c r="AE202" s="96">
        <f t="shared" si="829"/>
        <v>11.541592</v>
      </c>
    </row>
    <row r="203" spans="2:31" x14ac:dyDescent="0.25">
      <c r="B203" s="88">
        <v>35200000000</v>
      </c>
      <c r="C203" s="88">
        <v>12.904339999999999</v>
      </c>
      <c r="D203" s="88">
        <v>24.800941000000002</v>
      </c>
      <c r="E203" s="88"/>
      <c r="F203" s="88"/>
      <c r="G203" s="88"/>
      <c r="I203" s="96">
        <f t="shared" si="680"/>
        <v>35.840000000000003</v>
      </c>
      <c r="J203" s="96">
        <f t="shared" si="681"/>
        <v>27.113406999999999</v>
      </c>
      <c r="K203" s="96">
        <f t="shared" si="803"/>
        <v>14.70673</v>
      </c>
      <c r="L203" s="96">
        <f t="shared" si="682"/>
        <v>35.840000000000003</v>
      </c>
      <c r="M203" s="96">
        <f t="shared" ref="M203:N203" si="830">C412</f>
        <v>22.532772000000001</v>
      </c>
      <c r="N203" s="96">
        <f t="shared" si="830"/>
        <v>9.7973604000000005</v>
      </c>
      <c r="O203" s="96">
        <f t="shared" si="805"/>
        <v>35.840000000000003</v>
      </c>
      <c r="P203" s="96">
        <f t="shared" ref="P203:Q203" si="831">C618</f>
        <v>26.501379</v>
      </c>
      <c r="Q203" s="96">
        <f t="shared" si="831"/>
        <v>14.029666000000001</v>
      </c>
      <c r="S203" s="88">
        <v>35200000000</v>
      </c>
      <c r="T203" s="88">
        <v>11.177595</v>
      </c>
      <c r="U203" s="88">
        <v>22.864111000000001</v>
      </c>
      <c r="W203" s="96">
        <f t="shared" si="807"/>
        <v>35.840000000000003</v>
      </c>
      <c r="X203" s="96">
        <f t="shared" si="808"/>
        <v>25.313967000000002</v>
      </c>
      <c r="Y203" s="96">
        <f t="shared" si="809"/>
        <v>13.487012999999999</v>
      </c>
      <c r="Z203" s="96">
        <f t="shared" si="810"/>
        <v>35.840000000000003</v>
      </c>
      <c r="AA203" s="96">
        <f t="shared" ref="AA203:AB203" si="832">T412</f>
        <v>21.232296000000002</v>
      </c>
      <c r="AB203" s="96">
        <f t="shared" si="832"/>
        <v>8.7131366999999997</v>
      </c>
      <c r="AC203" s="96">
        <f t="shared" si="812"/>
        <v>35.840000000000003</v>
      </c>
      <c r="AD203" s="43">
        <f t="shared" ref="AD203:AE203" si="833">T618</f>
        <v>23.677060999999998</v>
      </c>
      <c r="AE203" s="96">
        <f t="shared" si="833"/>
        <v>11.739051999999999</v>
      </c>
    </row>
    <row r="204" spans="2:31" x14ac:dyDescent="0.25">
      <c r="B204" s="88">
        <v>35360000000</v>
      </c>
      <c r="C204" s="88">
        <v>14.308624</v>
      </c>
      <c r="D204" s="88">
        <v>26.742076999999998</v>
      </c>
      <c r="E204" s="88"/>
      <c r="F204" s="88"/>
      <c r="G204" s="88"/>
      <c r="I204" s="96">
        <f t="shared" si="680"/>
        <v>36</v>
      </c>
      <c r="J204" s="96">
        <f t="shared" si="681"/>
        <v>27.398726</v>
      </c>
      <c r="K204" s="96">
        <f t="shared" si="803"/>
        <v>15.053696</v>
      </c>
      <c r="L204" s="96">
        <f t="shared" si="682"/>
        <v>36</v>
      </c>
      <c r="M204" s="96">
        <f t="shared" ref="M204:N204" si="834">C413</f>
        <v>21.422360999999999</v>
      </c>
      <c r="N204" s="96">
        <f t="shared" si="834"/>
        <v>8.7281752000000008</v>
      </c>
      <c r="O204" s="96">
        <f t="shared" si="805"/>
        <v>36</v>
      </c>
      <c r="P204" s="96">
        <f t="shared" ref="P204:Q204" si="835">C619</f>
        <v>26.459313999999999</v>
      </c>
      <c r="Q204" s="96">
        <f t="shared" si="835"/>
        <v>14.055681</v>
      </c>
      <c r="S204" s="88">
        <v>35360000000</v>
      </c>
      <c r="T204" s="88">
        <v>11.951835000000001</v>
      </c>
      <c r="U204" s="88">
        <v>23.889327999999999</v>
      </c>
      <c r="W204" s="96">
        <f t="shared" si="807"/>
        <v>36</v>
      </c>
      <c r="X204" s="96">
        <f t="shared" si="808"/>
        <v>24.366159</v>
      </c>
      <c r="Y204" s="96">
        <f t="shared" si="809"/>
        <v>12.430543</v>
      </c>
      <c r="Z204" s="96">
        <f t="shared" si="810"/>
        <v>36</v>
      </c>
      <c r="AA204" s="96">
        <f t="shared" ref="AA204:AB204" si="836">T413</f>
        <v>21.672194000000001</v>
      </c>
      <c r="AB204" s="96">
        <f t="shared" si="836"/>
        <v>8.7486153000000009</v>
      </c>
      <c r="AC204" s="96">
        <f t="shared" si="812"/>
        <v>36</v>
      </c>
      <c r="AD204" s="43">
        <f t="shared" ref="AD204:AE204" si="837">T619</f>
        <v>22.095734</v>
      </c>
      <c r="AE204" s="96">
        <f t="shared" si="837"/>
        <v>10.01647</v>
      </c>
    </row>
    <row r="205" spans="2:31" x14ac:dyDescent="0.25">
      <c r="B205" s="88">
        <v>35520000000</v>
      </c>
      <c r="C205" s="88">
        <v>15.825984</v>
      </c>
      <c r="D205" s="88">
        <v>28.516681999999999</v>
      </c>
      <c r="E205" s="88"/>
      <c r="F205" s="88"/>
      <c r="G205" s="88"/>
      <c r="I205" s="96"/>
      <c r="J205" s="96"/>
      <c r="K205" s="96"/>
      <c r="L205" s="96"/>
      <c r="M205" s="96"/>
      <c r="N205" s="96"/>
      <c r="O205" s="96"/>
      <c r="P205" s="96"/>
      <c r="Q205" s="96"/>
      <c r="S205" s="88">
        <v>35520000000</v>
      </c>
      <c r="T205" s="88">
        <v>12.285641999999999</v>
      </c>
      <c r="U205" s="88">
        <v>24.297245</v>
      </c>
      <c r="W205" s="96"/>
      <c r="X205" s="96"/>
      <c r="Y205" s="96"/>
    </row>
    <row r="206" spans="2:31" x14ac:dyDescent="0.25">
      <c r="B206" s="88">
        <v>35680000000</v>
      </c>
      <c r="C206" s="88">
        <v>14.70673</v>
      </c>
      <c r="D206" s="88">
        <v>27.113406999999999</v>
      </c>
      <c r="E206" s="88"/>
      <c r="F206" s="88"/>
      <c r="G206" s="88"/>
      <c r="I206" s="96"/>
      <c r="J206" s="96"/>
      <c r="K206" s="96"/>
      <c r="L206" s="96"/>
      <c r="M206" s="96"/>
      <c r="N206" s="96"/>
      <c r="O206" s="96"/>
      <c r="P206" s="96"/>
      <c r="Q206" s="96"/>
      <c r="S206" s="88">
        <v>35680000000</v>
      </c>
      <c r="T206" s="88">
        <v>13.487012999999999</v>
      </c>
      <c r="U206" s="88">
        <v>25.313967000000002</v>
      </c>
      <c r="W206" s="96"/>
      <c r="X206" s="96"/>
      <c r="Y206" s="96"/>
    </row>
    <row r="207" spans="2:31" x14ac:dyDescent="0.25">
      <c r="B207" s="88">
        <v>35840000000</v>
      </c>
      <c r="C207" s="88">
        <v>15.053696</v>
      </c>
      <c r="D207" s="88">
        <v>27.398726</v>
      </c>
      <c r="E207" s="88"/>
      <c r="F207" s="88"/>
      <c r="G207" s="88"/>
      <c r="I207" s="96"/>
      <c r="J207" s="96"/>
      <c r="K207" s="96"/>
      <c r="L207" s="96"/>
      <c r="M207" s="96"/>
      <c r="N207" s="96"/>
      <c r="O207" s="96"/>
      <c r="P207" s="96"/>
      <c r="Q207" s="96"/>
      <c r="S207" s="88">
        <v>35840000000</v>
      </c>
      <c r="T207" s="88">
        <v>12.430543</v>
      </c>
      <c r="U207" s="88">
        <v>24.366159</v>
      </c>
    </row>
    <row r="208" spans="2:31" x14ac:dyDescent="0.25">
      <c r="B208" s="88">
        <v>36000000000</v>
      </c>
      <c r="C208" s="88">
        <v>11.878958000000001</v>
      </c>
      <c r="D208" s="88">
        <v>25.048411999999999</v>
      </c>
      <c r="E208" s="88"/>
      <c r="F208" s="88"/>
      <c r="G208" s="88"/>
      <c r="I208" s="96"/>
      <c r="J208" s="96"/>
      <c r="K208" s="96"/>
      <c r="L208" s="96"/>
      <c r="M208" s="96"/>
      <c r="N208" s="96"/>
      <c r="O208" s="96"/>
      <c r="P208" s="96"/>
      <c r="Q208" s="96"/>
      <c r="S208" s="88">
        <v>36000000000</v>
      </c>
      <c r="T208" s="88">
        <v>10.601018</v>
      </c>
      <c r="U208" s="88">
        <v>23.062729000000001</v>
      </c>
    </row>
    <row r="209" spans="2:21" x14ac:dyDescent="0.25">
      <c r="B209" s="88" t="s">
        <v>21</v>
      </c>
      <c r="C209" s="88"/>
      <c r="D209" s="88"/>
      <c r="E209" s="88"/>
      <c r="F209" s="88"/>
      <c r="G209" s="88"/>
      <c r="S209" s="88" t="s">
        <v>21</v>
      </c>
      <c r="T209" s="88"/>
      <c r="U209" s="88"/>
    </row>
    <row r="210" spans="2:21" x14ac:dyDescent="0.25">
      <c r="B210" s="88"/>
      <c r="C210" s="88"/>
      <c r="D210" s="88"/>
      <c r="E210" s="88"/>
      <c r="F210" s="88"/>
      <c r="G210" s="88"/>
      <c r="J210" s="5">
        <f>AVERAGE(J9:J103)</f>
        <v>13.838292752315793</v>
      </c>
      <c r="M210" s="5">
        <f>AVERAGE(M9:M103)</f>
        <v>13.232284260947365</v>
      </c>
      <c r="S210" s="88"/>
      <c r="T210" s="88"/>
      <c r="U210" s="88"/>
    </row>
    <row r="211" spans="2:21" x14ac:dyDescent="0.25">
      <c r="B211" s="88"/>
      <c r="C211" s="88"/>
      <c r="D211" s="88"/>
      <c r="E211" s="88"/>
      <c r="F211" s="88"/>
      <c r="G211" s="88"/>
      <c r="S211" s="88"/>
      <c r="T211" s="88"/>
      <c r="U211" s="88"/>
    </row>
    <row r="212" spans="2:21" x14ac:dyDescent="0.25">
      <c r="B212" s="88" t="s">
        <v>18</v>
      </c>
      <c r="C212" s="88"/>
      <c r="D212" s="88"/>
      <c r="E212" s="88"/>
      <c r="F212" s="88"/>
      <c r="G212" s="88"/>
      <c r="S212" s="88" t="s">
        <v>18</v>
      </c>
      <c r="T212" s="88"/>
      <c r="U212" s="88"/>
    </row>
    <row r="213" spans="2:21" x14ac:dyDescent="0.25">
      <c r="B213" s="88" t="s">
        <v>19</v>
      </c>
      <c r="C213" s="88" t="s">
        <v>299</v>
      </c>
      <c r="D213" s="88" t="s">
        <v>300</v>
      </c>
      <c r="E213" s="88"/>
      <c r="F213" s="88"/>
      <c r="G213" s="88"/>
      <c r="S213" s="88" t="s">
        <v>19</v>
      </c>
      <c r="T213" s="88" t="s">
        <v>299</v>
      </c>
      <c r="U213" s="88" t="s">
        <v>300</v>
      </c>
    </row>
    <row r="214" spans="2:21" x14ac:dyDescent="0.25">
      <c r="B214" s="88">
        <v>4000000000</v>
      </c>
      <c r="C214" s="88">
        <v>-1.1778986</v>
      </c>
      <c r="D214" s="88">
        <v>-82.229659999999996</v>
      </c>
      <c r="E214" s="88"/>
      <c r="F214" s="88"/>
      <c r="G214" s="88"/>
      <c r="S214" s="88">
        <v>4000000000</v>
      </c>
      <c r="T214" s="88">
        <v>-4.6431807999999997</v>
      </c>
      <c r="U214" s="88">
        <v>-89.021118000000001</v>
      </c>
    </row>
    <row r="215" spans="2:21" x14ac:dyDescent="0.25">
      <c r="B215" s="88">
        <v>4160000000</v>
      </c>
      <c r="C215" s="88">
        <v>-6.1100339999999997</v>
      </c>
      <c r="D215" s="88">
        <v>-95.121559000000005</v>
      </c>
      <c r="E215" s="88"/>
      <c r="F215" s="88"/>
      <c r="G215" s="88"/>
      <c r="S215" s="88">
        <v>4160000000</v>
      </c>
      <c r="T215" s="88">
        <v>-5.7596563999999999</v>
      </c>
      <c r="U215" s="88">
        <v>-97.126534000000007</v>
      </c>
    </row>
    <row r="216" spans="2:21" x14ac:dyDescent="0.25">
      <c r="B216" s="88">
        <v>4320000000</v>
      </c>
      <c r="C216" s="88">
        <v>-7.0707091999999996</v>
      </c>
      <c r="D216" s="88">
        <v>-99.718909999999994</v>
      </c>
      <c r="E216" s="88"/>
      <c r="F216" s="88"/>
      <c r="G216" s="88"/>
      <c r="S216" s="88">
        <v>4320000000</v>
      </c>
      <c r="T216" s="88">
        <v>-1.8041061</v>
      </c>
      <c r="U216" s="88">
        <v>-82.684325999999999</v>
      </c>
    </row>
    <row r="217" spans="2:21" x14ac:dyDescent="0.25">
      <c r="B217" s="88">
        <v>4480000000</v>
      </c>
      <c r="C217" s="88">
        <v>-5.6649227</v>
      </c>
      <c r="D217" s="88">
        <v>-98.494247000000001</v>
      </c>
      <c r="E217" s="88"/>
      <c r="F217" s="88"/>
      <c r="G217" s="88"/>
      <c r="S217" s="88">
        <v>4480000000</v>
      </c>
      <c r="T217" s="88">
        <v>-3.4759595000000001</v>
      </c>
      <c r="U217" s="88">
        <v>-92.591812000000004</v>
      </c>
    </row>
    <row r="218" spans="2:21" x14ac:dyDescent="0.25">
      <c r="B218" s="88">
        <v>4640000000</v>
      </c>
      <c r="C218" s="88">
        <v>-3.0142152000000002</v>
      </c>
      <c r="D218" s="88">
        <v>-88.279967999999997</v>
      </c>
      <c r="E218" s="88"/>
      <c r="F218" s="88"/>
      <c r="G218" s="88"/>
      <c r="S218" s="88">
        <v>4640000000</v>
      </c>
      <c r="T218" s="88">
        <v>1.4933934</v>
      </c>
      <c r="U218" s="88">
        <v>-76.705528000000001</v>
      </c>
    </row>
    <row r="219" spans="2:21" x14ac:dyDescent="0.25">
      <c r="B219" s="88">
        <v>4800000000</v>
      </c>
      <c r="C219" s="88">
        <v>-3.4579605999999998</v>
      </c>
      <c r="D219" s="88">
        <v>-86.427773000000002</v>
      </c>
      <c r="E219" s="88"/>
      <c r="F219" s="88"/>
      <c r="G219" s="88"/>
      <c r="S219" s="88">
        <v>4800000000</v>
      </c>
      <c r="T219" s="88">
        <v>6.8889436999999996</v>
      </c>
      <c r="U219" s="88">
        <v>-47.841845999999997</v>
      </c>
    </row>
    <row r="220" spans="2:21" x14ac:dyDescent="0.25">
      <c r="B220" s="88">
        <v>4960000000</v>
      </c>
      <c r="C220" s="88">
        <v>-0.13973530000000001</v>
      </c>
      <c r="D220" s="88">
        <v>-83.048630000000003</v>
      </c>
      <c r="E220" s="88"/>
      <c r="F220" s="88"/>
      <c r="G220" s="88"/>
      <c r="S220" s="88">
        <v>4960000000</v>
      </c>
      <c r="T220" s="88">
        <v>7.4042124999999999</v>
      </c>
      <c r="U220" s="88">
        <v>-41.041401</v>
      </c>
    </row>
    <row r="221" spans="2:21" x14ac:dyDescent="0.25">
      <c r="B221" s="88">
        <v>5120000000</v>
      </c>
      <c r="C221" s="88">
        <v>-5.5646896000000003</v>
      </c>
      <c r="D221" s="88">
        <v>-89.268646000000004</v>
      </c>
      <c r="E221" s="88"/>
      <c r="F221" s="88"/>
      <c r="G221" s="88"/>
      <c r="S221" s="88">
        <v>5120000000</v>
      </c>
      <c r="T221" s="88">
        <v>-2.9164143</v>
      </c>
      <c r="U221" s="88">
        <v>-91.807304000000002</v>
      </c>
    </row>
    <row r="222" spans="2:21" x14ac:dyDescent="0.25">
      <c r="B222" s="88">
        <v>5280000000</v>
      </c>
      <c r="C222" s="88">
        <v>-0.14186947</v>
      </c>
      <c r="D222" s="88">
        <v>-88.561569000000006</v>
      </c>
      <c r="E222" s="88"/>
      <c r="F222" s="88"/>
      <c r="G222" s="88"/>
      <c r="S222" s="88">
        <v>5280000000</v>
      </c>
      <c r="T222" s="88">
        <v>-4.1874074999999999</v>
      </c>
      <c r="U222" s="88">
        <v>-91.842026000000004</v>
      </c>
    </row>
    <row r="223" spans="2:21" x14ac:dyDescent="0.25">
      <c r="B223" s="88">
        <v>5440000000</v>
      </c>
      <c r="C223" s="88">
        <v>-2.8563035000000001</v>
      </c>
      <c r="D223" s="88">
        <v>-92.395447000000004</v>
      </c>
      <c r="E223" s="88"/>
      <c r="F223" s="88"/>
      <c r="G223" s="88"/>
      <c r="S223" s="88">
        <v>5440000000</v>
      </c>
      <c r="T223" s="88">
        <v>-2.3527884000000001</v>
      </c>
      <c r="U223" s="88">
        <v>-89.619286000000002</v>
      </c>
    </row>
    <row r="224" spans="2:21" x14ac:dyDescent="0.25">
      <c r="B224" s="88">
        <v>5600000000</v>
      </c>
      <c r="C224" s="88">
        <v>-5.6247014999999996</v>
      </c>
      <c r="D224" s="88">
        <v>-93.979927000000004</v>
      </c>
      <c r="E224" s="88"/>
      <c r="F224" s="88"/>
      <c r="G224" s="88"/>
      <c r="S224" s="88">
        <v>5600000000</v>
      </c>
      <c r="T224" s="88">
        <v>-3.0356252000000001</v>
      </c>
      <c r="U224" s="88">
        <v>-86.713820999999996</v>
      </c>
    </row>
    <row r="225" spans="2:21" x14ac:dyDescent="0.25">
      <c r="B225" s="88">
        <v>5760000000</v>
      </c>
      <c r="C225" s="88">
        <v>-3.2312102</v>
      </c>
      <c r="D225" s="88">
        <v>-87.274460000000005</v>
      </c>
      <c r="E225" s="88"/>
      <c r="F225" s="88"/>
      <c r="G225" s="88"/>
      <c r="S225" s="88">
        <v>5760000000</v>
      </c>
      <c r="T225" s="88">
        <v>-2.0486285999999998</v>
      </c>
      <c r="U225" s="88">
        <v>-88.671477999999993</v>
      </c>
    </row>
    <row r="226" spans="2:21" x14ac:dyDescent="0.25">
      <c r="B226" s="88">
        <v>5920000000</v>
      </c>
      <c r="C226" s="88">
        <v>-9.4881039000000005</v>
      </c>
      <c r="D226" s="88">
        <v>-103.97577</v>
      </c>
      <c r="E226" s="88"/>
      <c r="F226" s="88"/>
      <c r="G226" s="88"/>
      <c r="S226" s="88">
        <v>5920000000</v>
      </c>
      <c r="T226" s="88">
        <v>3.4515064</v>
      </c>
      <c r="U226" s="88">
        <v>-80.603249000000005</v>
      </c>
    </row>
    <row r="227" spans="2:21" x14ac:dyDescent="0.25">
      <c r="B227" s="88">
        <v>6080000000</v>
      </c>
      <c r="C227" s="88">
        <v>-0.27904763999999999</v>
      </c>
      <c r="D227" s="88">
        <v>-78.628304</v>
      </c>
      <c r="E227" s="88"/>
      <c r="F227" s="88"/>
      <c r="G227" s="88"/>
      <c r="S227" s="88">
        <v>6080000000</v>
      </c>
      <c r="T227" s="88">
        <v>0.81316745000000001</v>
      </c>
      <c r="U227" s="88">
        <v>-79.211014000000006</v>
      </c>
    </row>
    <row r="228" spans="2:21" x14ac:dyDescent="0.25">
      <c r="B228" s="88">
        <v>6240000000</v>
      </c>
      <c r="C228" s="88">
        <v>-3.8235456999999999</v>
      </c>
      <c r="D228" s="88">
        <v>-88.904533000000001</v>
      </c>
      <c r="E228" s="88"/>
      <c r="F228" s="88"/>
      <c r="G228" s="88"/>
      <c r="S228" s="88">
        <v>6240000000</v>
      </c>
      <c r="T228" s="88">
        <v>0.76074927999999997</v>
      </c>
      <c r="U228" s="88">
        <v>-81.252037000000001</v>
      </c>
    </row>
    <row r="229" spans="2:21" x14ac:dyDescent="0.25">
      <c r="B229" s="88">
        <v>6400000000</v>
      </c>
      <c r="C229" s="88">
        <v>0.44773429999999997</v>
      </c>
      <c r="D229" s="88">
        <v>-76.264381</v>
      </c>
      <c r="E229" s="88"/>
      <c r="F229" s="88"/>
      <c r="G229" s="88"/>
      <c r="S229" s="88">
        <v>6400000000</v>
      </c>
      <c r="T229" s="88">
        <v>0.55427848999999996</v>
      </c>
      <c r="U229" s="88">
        <v>-72.173050000000003</v>
      </c>
    </row>
    <row r="230" spans="2:21" x14ac:dyDescent="0.25">
      <c r="B230" s="88">
        <v>6560000000</v>
      </c>
      <c r="C230" s="88">
        <v>-1.6140444</v>
      </c>
      <c r="D230" s="88">
        <v>-84.802306999999999</v>
      </c>
      <c r="E230" s="88"/>
      <c r="F230" s="88"/>
      <c r="G230" s="88"/>
      <c r="S230" s="88">
        <v>6560000000</v>
      </c>
      <c r="T230" s="88">
        <v>-5.1694613</v>
      </c>
      <c r="U230" s="88">
        <v>-88.226883000000001</v>
      </c>
    </row>
    <row r="231" spans="2:21" x14ac:dyDescent="0.25">
      <c r="B231" s="88">
        <v>6720000000</v>
      </c>
      <c r="C231" s="88">
        <v>-3.2877531000000002</v>
      </c>
      <c r="D231" s="88">
        <v>-77.154640000000001</v>
      </c>
      <c r="E231" s="88"/>
      <c r="F231" s="88"/>
      <c r="G231" s="88"/>
      <c r="S231" s="88">
        <v>6720000000</v>
      </c>
      <c r="T231" s="88">
        <v>3.7817261000000002</v>
      </c>
      <c r="U231" s="88">
        <v>-71.262444000000002</v>
      </c>
    </row>
    <row r="232" spans="2:21" x14ac:dyDescent="0.25">
      <c r="B232" s="88">
        <v>6880000000</v>
      </c>
      <c r="C232" s="88">
        <v>-1.4386736</v>
      </c>
      <c r="D232" s="88">
        <v>-72.384483000000003</v>
      </c>
      <c r="E232" s="88"/>
      <c r="F232" s="88"/>
      <c r="G232" s="88"/>
      <c r="S232" s="88">
        <v>6880000000</v>
      </c>
      <c r="T232" s="88">
        <v>3.6156587999999998</v>
      </c>
      <c r="U232" s="88">
        <v>-72.353745000000004</v>
      </c>
    </row>
    <row r="233" spans="2:21" x14ac:dyDescent="0.25">
      <c r="B233" s="88">
        <v>7040000000</v>
      </c>
      <c r="C233" s="88">
        <v>-2.5577383</v>
      </c>
      <c r="D233" s="88">
        <v>-50.994793000000001</v>
      </c>
      <c r="E233" s="88"/>
      <c r="F233" s="88"/>
      <c r="G233" s="88"/>
      <c r="S233" s="88">
        <v>7040000000</v>
      </c>
      <c r="T233" s="88">
        <v>0.91952997000000003</v>
      </c>
      <c r="U233" s="88">
        <v>-45.803600000000003</v>
      </c>
    </row>
    <row r="234" spans="2:21" x14ac:dyDescent="0.25">
      <c r="B234" s="88">
        <v>7200000000</v>
      </c>
      <c r="C234" s="88">
        <v>-1.9655788000000001</v>
      </c>
      <c r="D234" s="88">
        <v>-36.309128000000001</v>
      </c>
      <c r="E234" s="88"/>
      <c r="F234" s="88"/>
      <c r="G234" s="88"/>
      <c r="S234" s="88">
        <v>7200000000</v>
      </c>
      <c r="T234" s="88">
        <v>3.9002759</v>
      </c>
      <c r="U234" s="88">
        <v>-27.787345999999999</v>
      </c>
    </row>
    <row r="235" spans="2:21" x14ac:dyDescent="0.25">
      <c r="B235" s="88">
        <v>7360000000</v>
      </c>
      <c r="C235" s="88">
        <v>-2.2214160000000001</v>
      </c>
      <c r="D235" s="88">
        <v>-34.920180999999999</v>
      </c>
      <c r="E235" s="88"/>
      <c r="F235" s="88"/>
      <c r="G235" s="88"/>
      <c r="S235" s="88">
        <v>7360000000</v>
      </c>
      <c r="T235" s="88">
        <v>-1.4737726</v>
      </c>
      <c r="U235" s="88">
        <v>-53.600033000000003</v>
      </c>
    </row>
    <row r="236" spans="2:21" x14ac:dyDescent="0.25">
      <c r="B236" s="88">
        <v>7520000000</v>
      </c>
      <c r="C236" s="88">
        <v>-2.0082133</v>
      </c>
      <c r="D236" s="88">
        <v>-31.941153</v>
      </c>
      <c r="E236" s="88"/>
      <c r="F236" s="88"/>
      <c r="G236" s="88"/>
      <c r="S236" s="88">
        <v>7520000000</v>
      </c>
      <c r="T236" s="88">
        <v>0.53007859000000002</v>
      </c>
      <c r="U236" s="88">
        <v>-35.052878999999997</v>
      </c>
    </row>
    <row r="237" spans="2:21" x14ac:dyDescent="0.25">
      <c r="B237" s="88">
        <v>7680000000</v>
      </c>
      <c r="C237" s="88">
        <v>-1.1026260000000001</v>
      </c>
      <c r="D237" s="88">
        <v>-25.003435</v>
      </c>
      <c r="E237" s="88"/>
      <c r="F237" s="88"/>
      <c r="G237" s="88"/>
      <c r="S237" s="88">
        <v>7680000000</v>
      </c>
      <c r="T237" s="88">
        <v>-0.90995884000000005</v>
      </c>
      <c r="U237" s="88">
        <v>-39.930531000000002</v>
      </c>
    </row>
    <row r="238" spans="2:21" x14ac:dyDescent="0.25">
      <c r="B238" s="88">
        <v>7840000000</v>
      </c>
      <c r="C238" s="88">
        <v>-0.53872520000000002</v>
      </c>
      <c r="D238" s="88">
        <v>-22.330893</v>
      </c>
      <c r="E238" s="88"/>
      <c r="F238" s="88"/>
      <c r="G238" s="88"/>
      <c r="S238" s="88">
        <v>7840000000</v>
      </c>
      <c r="T238" s="88">
        <v>1.9001504</v>
      </c>
      <c r="U238" s="88">
        <v>-23.121296000000001</v>
      </c>
    </row>
    <row r="239" spans="2:21" x14ac:dyDescent="0.25">
      <c r="B239" s="88">
        <v>8000000000</v>
      </c>
      <c r="C239" s="88">
        <v>1.7489764999999999</v>
      </c>
      <c r="D239" s="88">
        <v>-14.62847</v>
      </c>
      <c r="E239" s="88"/>
      <c r="F239" s="88"/>
      <c r="G239" s="88"/>
      <c r="S239" s="88">
        <v>8000000000</v>
      </c>
      <c r="T239" s="88">
        <v>7.9962286999999996</v>
      </c>
      <c r="U239" s="88">
        <v>-9.9605359999999994</v>
      </c>
    </row>
    <row r="240" spans="2:21" x14ac:dyDescent="0.25">
      <c r="B240" s="88">
        <v>8160000000</v>
      </c>
      <c r="C240" s="88">
        <v>9.0699348000000004</v>
      </c>
      <c r="D240" s="88">
        <v>2.5168891000000002</v>
      </c>
      <c r="E240" s="88"/>
      <c r="F240" s="88"/>
      <c r="G240" s="88"/>
      <c r="S240" s="88">
        <v>8160000000</v>
      </c>
      <c r="T240" s="88">
        <v>13.282076999999999</v>
      </c>
      <c r="U240" s="88">
        <v>4.3146820000000004</v>
      </c>
    </row>
    <row r="241" spans="2:21" x14ac:dyDescent="0.25">
      <c r="B241" s="88">
        <v>8320000000</v>
      </c>
      <c r="C241" s="88">
        <v>9.6090403000000002</v>
      </c>
      <c r="D241" s="88">
        <v>3.0892909</v>
      </c>
      <c r="E241" s="88"/>
      <c r="F241" s="88"/>
      <c r="G241" s="88"/>
      <c r="S241" s="88">
        <v>8320000000</v>
      </c>
      <c r="T241" s="88">
        <v>12.971021</v>
      </c>
      <c r="U241" s="88">
        <v>4.3155583999999996</v>
      </c>
    </row>
    <row r="242" spans="2:21" x14ac:dyDescent="0.25">
      <c r="B242" s="88">
        <v>8480000000</v>
      </c>
      <c r="C242" s="88">
        <v>9.4699077999999997</v>
      </c>
      <c r="D242" s="88">
        <v>2.8647374999999999</v>
      </c>
      <c r="E242" s="88"/>
      <c r="F242" s="88"/>
      <c r="G242" s="88"/>
      <c r="S242" s="88">
        <v>8480000000</v>
      </c>
      <c r="T242" s="88">
        <v>12.588478</v>
      </c>
      <c r="U242" s="88">
        <v>3.8455718000000001</v>
      </c>
    </row>
    <row r="243" spans="2:21" x14ac:dyDescent="0.25">
      <c r="B243" s="88">
        <v>8640000000</v>
      </c>
      <c r="C243" s="88">
        <v>9.8156403999999995</v>
      </c>
      <c r="D243" s="88">
        <v>3.1570106</v>
      </c>
      <c r="E243" s="88"/>
      <c r="F243" s="88"/>
      <c r="G243" s="88"/>
      <c r="S243" s="88">
        <v>8640000000</v>
      </c>
      <c r="T243" s="88">
        <v>12.098227</v>
      </c>
      <c r="U243" s="88">
        <v>3.4880969999999998</v>
      </c>
    </row>
    <row r="244" spans="2:21" x14ac:dyDescent="0.25">
      <c r="B244" s="88">
        <v>8800000000</v>
      </c>
      <c r="C244" s="88">
        <v>10.378256</v>
      </c>
      <c r="D244" s="88">
        <v>3.8507093999999999</v>
      </c>
      <c r="E244" s="88"/>
      <c r="F244" s="88"/>
      <c r="G244" s="88"/>
      <c r="S244" s="88">
        <v>8800000000</v>
      </c>
      <c r="T244" s="88">
        <v>12.212096000000001</v>
      </c>
      <c r="U244" s="88">
        <v>3.4456560999999999</v>
      </c>
    </row>
    <row r="245" spans="2:21" x14ac:dyDescent="0.25">
      <c r="B245" s="88">
        <v>8960000000</v>
      </c>
      <c r="C245" s="88">
        <v>11.840579</v>
      </c>
      <c r="D245" s="88">
        <v>5.4381709000000003</v>
      </c>
      <c r="E245" s="88"/>
      <c r="F245" s="88"/>
      <c r="G245" s="88"/>
      <c r="S245" s="88">
        <v>8960000000</v>
      </c>
      <c r="T245" s="88">
        <v>13.581033</v>
      </c>
      <c r="U245" s="88">
        <v>4.7302761000000002</v>
      </c>
    </row>
    <row r="246" spans="2:21" x14ac:dyDescent="0.25">
      <c r="B246" s="88">
        <v>9120000000</v>
      </c>
      <c r="C246" s="88">
        <v>12.788398000000001</v>
      </c>
      <c r="D246" s="88">
        <v>6.2592726000000001</v>
      </c>
      <c r="E246" s="88"/>
      <c r="F246" s="88"/>
      <c r="G246" s="88"/>
      <c r="S246" s="88">
        <v>9120000000</v>
      </c>
      <c r="T246" s="88">
        <v>14.355143999999999</v>
      </c>
      <c r="U246" s="88">
        <v>5.482513</v>
      </c>
    </row>
    <row r="247" spans="2:21" x14ac:dyDescent="0.25">
      <c r="B247" s="88">
        <v>9280000000</v>
      </c>
      <c r="C247" s="88">
        <v>14.305115000000001</v>
      </c>
      <c r="D247" s="88">
        <v>7.8063750000000001</v>
      </c>
      <c r="E247" s="88"/>
      <c r="F247" s="88"/>
      <c r="G247" s="88"/>
      <c r="S247" s="88">
        <v>9280000000</v>
      </c>
      <c r="T247" s="88">
        <v>15.060274</v>
      </c>
      <c r="U247" s="88">
        <v>6.1519412999999998</v>
      </c>
    </row>
    <row r="248" spans="2:21" x14ac:dyDescent="0.25">
      <c r="B248" s="88">
        <v>9440000000</v>
      </c>
      <c r="C248" s="88">
        <v>15.182425</v>
      </c>
      <c r="D248" s="88">
        <v>8.7488813000000007</v>
      </c>
      <c r="E248" s="88"/>
      <c r="F248" s="88"/>
      <c r="G248" s="88"/>
      <c r="S248" s="88">
        <v>9440000000</v>
      </c>
      <c r="T248" s="88">
        <v>15.924032</v>
      </c>
      <c r="U248" s="88">
        <v>6.813097</v>
      </c>
    </row>
    <row r="249" spans="2:21" x14ac:dyDescent="0.25">
      <c r="B249" s="88">
        <v>9600000000</v>
      </c>
      <c r="C249" s="88">
        <v>15.402234999999999</v>
      </c>
      <c r="D249" s="88">
        <v>8.9795780000000001</v>
      </c>
      <c r="E249" s="88"/>
      <c r="F249" s="88"/>
      <c r="G249" s="88"/>
      <c r="S249" s="88">
        <v>9600000000</v>
      </c>
      <c r="T249" s="88">
        <v>16.225594000000001</v>
      </c>
      <c r="U249" s="88">
        <v>7.0324302000000003</v>
      </c>
    </row>
    <row r="250" spans="2:21" x14ac:dyDescent="0.25">
      <c r="B250" s="88">
        <v>9760000000</v>
      </c>
      <c r="C250" s="88">
        <v>16.318183999999999</v>
      </c>
      <c r="D250" s="88">
        <v>9.9060669000000008</v>
      </c>
      <c r="E250" s="88"/>
      <c r="F250" s="88"/>
      <c r="G250" s="88"/>
      <c r="S250" s="88">
        <v>9760000000</v>
      </c>
      <c r="T250" s="88">
        <v>16.877310000000001</v>
      </c>
      <c r="U250" s="88">
        <v>7.7658700999999999</v>
      </c>
    </row>
    <row r="251" spans="2:21" x14ac:dyDescent="0.25">
      <c r="B251" s="88">
        <v>9920000000</v>
      </c>
      <c r="C251" s="88">
        <v>17.299772000000001</v>
      </c>
      <c r="D251" s="88">
        <v>10.901045999999999</v>
      </c>
      <c r="E251" s="88"/>
      <c r="F251" s="88"/>
      <c r="G251" s="88"/>
      <c r="S251" s="88">
        <v>9920000000</v>
      </c>
      <c r="T251" s="88">
        <v>17.843997999999999</v>
      </c>
      <c r="U251" s="88">
        <v>8.7659863999999992</v>
      </c>
    </row>
    <row r="252" spans="2:21" x14ac:dyDescent="0.25">
      <c r="B252" s="88">
        <v>10080000000</v>
      </c>
      <c r="C252" s="88">
        <v>18.132891000000001</v>
      </c>
      <c r="D252" s="88">
        <v>11.736672</v>
      </c>
      <c r="E252" s="88"/>
      <c r="F252" s="88"/>
      <c r="G252" s="88"/>
      <c r="S252" s="88">
        <v>10080000000</v>
      </c>
      <c r="T252" s="88">
        <v>19.272182000000001</v>
      </c>
      <c r="U252" s="88">
        <v>10.398692</v>
      </c>
    </row>
    <row r="253" spans="2:21" x14ac:dyDescent="0.25">
      <c r="B253" s="88">
        <v>10240000000</v>
      </c>
      <c r="C253" s="88">
        <v>18.928142999999999</v>
      </c>
      <c r="D253" s="88">
        <v>12.450621999999999</v>
      </c>
      <c r="E253" s="88"/>
      <c r="F253" s="88"/>
      <c r="G253" s="88"/>
      <c r="S253" s="88">
        <v>10240000000</v>
      </c>
      <c r="T253" s="88">
        <v>21.296173</v>
      </c>
      <c r="U253" s="88">
        <v>12.251488</v>
      </c>
    </row>
    <row r="254" spans="2:21" x14ac:dyDescent="0.25">
      <c r="B254" s="88">
        <v>10400000000</v>
      </c>
      <c r="C254" s="88">
        <v>19.612276000000001</v>
      </c>
      <c r="D254" s="88">
        <v>13.024099</v>
      </c>
      <c r="E254" s="88"/>
      <c r="F254" s="88"/>
      <c r="G254" s="88"/>
      <c r="S254" s="88">
        <v>10400000000</v>
      </c>
      <c r="T254" s="88">
        <v>24.830309</v>
      </c>
      <c r="U254" s="88">
        <v>15.763388000000001</v>
      </c>
    </row>
    <row r="255" spans="2:21" x14ac:dyDescent="0.25">
      <c r="B255" s="88">
        <v>10560000000</v>
      </c>
      <c r="C255" s="88">
        <v>19.354233000000001</v>
      </c>
      <c r="D255" s="88">
        <v>12.7011</v>
      </c>
      <c r="E255" s="88"/>
      <c r="F255" s="88"/>
      <c r="G255" s="88"/>
      <c r="S255" s="88">
        <v>10560000000</v>
      </c>
      <c r="T255" s="88">
        <v>25.389330000000001</v>
      </c>
      <c r="U255" s="88">
        <v>16.55406</v>
      </c>
    </row>
    <row r="256" spans="2:21" x14ac:dyDescent="0.25">
      <c r="B256" s="88">
        <v>10720000000</v>
      </c>
      <c r="C256" s="88">
        <v>19.505932000000001</v>
      </c>
      <c r="D256" s="88">
        <v>12.977069</v>
      </c>
      <c r="E256" s="88"/>
      <c r="F256" s="88"/>
      <c r="G256" s="88"/>
      <c r="S256" s="88">
        <v>10720000000</v>
      </c>
      <c r="T256" s="88">
        <v>24.952147</v>
      </c>
      <c r="U256" s="88">
        <v>16.341145000000001</v>
      </c>
    </row>
    <row r="257" spans="2:21" x14ac:dyDescent="0.25">
      <c r="B257" s="88">
        <v>10880000000</v>
      </c>
      <c r="C257" s="88">
        <v>19.467886</v>
      </c>
      <c r="D257" s="88">
        <v>12.825486</v>
      </c>
      <c r="E257" s="88"/>
      <c r="F257" s="88"/>
      <c r="G257" s="88"/>
      <c r="S257" s="88">
        <v>10880000000</v>
      </c>
      <c r="T257" s="88">
        <v>24.054651</v>
      </c>
      <c r="U257" s="88">
        <v>15.205862</v>
      </c>
    </row>
    <row r="258" spans="2:21" x14ac:dyDescent="0.25">
      <c r="B258" s="88">
        <v>11040000000</v>
      </c>
      <c r="C258" s="88">
        <v>18.546506999999998</v>
      </c>
      <c r="D258" s="88">
        <v>11.738732000000001</v>
      </c>
      <c r="E258" s="88"/>
      <c r="F258" s="88"/>
      <c r="G258" s="88"/>
      <c r="S258" s="88">
        <v>11040000000</v>
      </c>
      <c r="T258" s="88">
        <v>21.108305000000001</v>
      </c>
      <c r="U258" s="88">
        <v>12.415146999999999</v>
      </c>
    </row>
    <row r="259" spans="2:21" x14ac:dyDescent="0.25">
      <c r="B259" s="88">
        <v>11200000000</v>
      </c>
      <c r="C259" s="88">
        <v>18.390556</v>
      </c>
      <c r="D259" s="88">
        <v>11.569474</v>
      </c>
      <c r="E259" s="88"/>
      <c r="F259" s="88"/>
      <c r="G259" s="88"/>
      <c r="S259" s="88">
        <v>11200000000</v>
      </c>
      <c r="T259" s="88">
        <v>20.379459000000001</v>
      </c>
      <c r="U259" s="88">
        <v>11.771642</v>
      </c>
    </row>
    <row r="260" spans="2:21" x14ac:dyDescent="0.25">
      <c r="B260" s="88">
        <v>11360000000</v>
      </c>
      <c r="C260" s="88">
        <v>18.348106000000001</v>
      </c>
      <c r="D260" s="88">
        <v>11.511727</v>
      </c>
      <c r="E260" s="88"/>
      <c r="F260" s="88"/>
      <c r="G260" s="88"/>
      <c r="S260" s="88">
        <v>11360000000</v>
      </c>
      <c r="T260" s="88">
        <v>20.614530999999999</v>
      </c>
      <c r="U260" s="88">
        <v>12.154536</v>
      </c>
    </row>
    <row r="261" spans="2:21" x14ac:dyDescent="0.25">
      <c r="B261" s="88">
        <v>11520000000</v>
      </c>
      <c r="C261" s="88">
        <v>18.295300000000001</v>
      </c>
      <c r="D261" s="88">
        <v>11.594033</v>
      </c>
      <c r="E261" s="88"/>
      <c r="F261" s="88"/>
      <c r="G261" s="88"/>
      <c r="S261" s="88">
        <v>11520000000</v>
      </c>
      <c r="T261" s="88">
        <v>19.714762</v>
      </c>
      <c r="U261" s="88">
        <v>11.390687</v>
      </c>
    </row>
    <row r="262" spans="2:21" x14ac:dyDescent="0.25">
      <c r="B262" s="88">
        <v>11680000000</v>
      </c>
      <c r="C262" s="88">
        <v>18.516973</v>
      </c>
      <c r="D262" s="88">
        <v>11.745511</v>
      </c>
      <c r="E262" s="88"/>
      <c r="F262" s="88"/>
      <c r="G262" s="88"/>
      <c r="S262" s="88">
        <v>11680000000</v>
      </c>
      <c r="T262" s="88">
        <v>20.249403000000001</v>
      </c>
      <c r="U262" s="88">
        <v>11.884676000000001</v>
      </c>
    </row>
    <row r="263" spans="2:21" x14ac:dyDescent="0.25">
      <c r="B263" s="88">
        <v>11840000000</v>
      </c>
      <c r="C263" s="88">
        <v>18.212907999999999</v>
      </c>
      <c r="D263" s="88">
        <v>11.497482</v>
      </c>
      <c r="E263" s="88"/>
      <c r="F263" s="88"/>
      <c r="G263" s="88"/>
      <c r="S263" s="88">
        <v>11840000000</v>
      </c>
      <c r="T263" s="88">
        <v>21.225389</v>
      </c>
      <c r="U263" s="88">
        <v>12.946439</v>
      </c>
    </row>
    <row r="264" spans="2:21" x14ac:dyDescent="0.25">
      <c r="B264" s="88">
        <v>12000000000</v>
      </c>
      <c r="C264" s="88">
        <v>17.564547000000001</v>
      </c>
      <c r="D264" s="88">
        <v>10.699925</v>
      </c>
      <c r="E264" s="88"/>
      <c r="F264" s="88"/>
      <c r="G264" s="88"/>
      <c r="S264" s="88">
        <v>12000000000</v>
      </c>
      <c r="T264" s="88">
        <v>22.196859</v>
      </c>
      <c r="U264" s="88">
        <v>14.193479</v>
      </c>
    </row>
    <row r="265" spans="2:21" x14ac:dyDescent="0.25">
      <c r="B265" s="88">
        <v>12160000000</v>
      </c>
      <c r="C265" s="88">
        <v>17.405339999999999</v>
      </c>
      <c r="D265" s="88">
        <v>10.818123</v>
      </c>
      <c r="E265" s="88"/>
      <c r="F265" s="88"/>
      <c r="G265" s="88"/>
      <c r="S265" s="88">
        <v>12160000000</v>
      </c>
      <c r="T265" s="88">
        <v>23.323238</v>
      </c>
      <c r="U265" s="88">
        <v>15.316749</v>
      </c>
    </row>
    <row r="266" spans="2:21" x14ac:dyDescent="0.25">
      <c r="B266" s="88">
        <v>12320000000</v>
      </c>
      <c r="C266" s="88">
        <v>18.503568999999999</v>
      </c>
      <c r="D266" s="88">
        <v>11.94476</v>
      </c>
      <c r="E266" s="88"/>
      <c r="F266" s="88"/>
      <c r="G266" s="88"/>
      <c r="S266" s="88">
        <v>12320000000</v>
      </c>
      <c r="T266" s="88">
        <v>22.808482999999999</v>
      </c>
      <c r="U266" s="88">
        <v>14.786201</v>
      </c>
    </row>
    <row r="267" spans="2:21" x14ac:dyDescent="0.25">
      <c r="B267" s="88">
        <v>12480000000</v>
      </c>
      <c r="C267" s="88">
        <v>18.808468000000001</v>
      </c>
      <c r="D267" s="88">
        <v>12.231566000000001</v>
      </c>
      <c r="E267" s="88"/>
      <c r="F267" s="88"/>
      <c r="G267" s="88"/>
      <c r="S267" s="88">
        <v>12480000000</v>
      </c>
      <c r="T267" s="88">
        <v>21.494212999999998</v>
      </c>
      <c r="U267" s="88">
        <v>13.656561</v>
      </c>
    </row>
    <row r="268" spans="2:21" x14ac:dyDescent="0.25">
      <c r="B268" s="88">
        <v>12640000000</v>
      </c>
      <c r="C268" s="88">
        <v>19.309145000000001</v>
      </c>
      <c r="D268" s="88">
        <v>12.65062</v>
      </c>
      <c r="E268" s="88"/>
      <c r="F268" s="88"/>
      <c r="G268" s="88"/>
      <c r="S268" s="88">
        <v>12640000000</v>
      </c>
      <c r="T268" s="88">
        <v>21.397848</v>
      </c>
      <c r="U268" s="88">
        <v>13.613797</v>
      </c>
    </row>
    <row r="269" spans="2:21" x14ac:dyDescent="0.25">
      <c r="B269" s="88">
        <v>12800000000</v>
      </c>
      <c r="C269" s="88">
        <v>19.820817999999999</v>
      </c>
      <c r="D269" s="88">
        <v>13.056704</v>
      </c>
      <c r="E269" s="88"/>
      <c r="F269" s="88"/>
      <c r="G269" s="88"/>
      <c r="S269" s="88">
        <v>12800000000</v>
      </c>
      <c r="T269" s="88">
        <v>21.286297000000001</v>
      </c>
      <c r="U269" s="88">
        <v>13.584094</v>
      </c>
    </row>
    <row r="270" spans="2:21" x14ac:dyDescent="0.25">
      <c r="B270" s="88">
        <v>12960000000</v>
      </c>
      <c r="C270" s="88">
        <v>19.48601</v>
      </c>
      <c r="D270" s="88">
        <v>12.810199000000001</v>
      </c>
      <c r="E270" s="88"/>
      <c r="F270" s="88"/>
      <c r="G270" s="88"/>
      <c r="S270" s="88">
        <v>12960000000</v>
      </c>
      <c r="T270" s="88">
        <v>21.291504</v>
      </c>
      <c r="U270" s="88">
        <v>13.683617</v>
      </c>
    </row>
    <row r="271" spans="2:21" x14ac:dyDescent="0.25">
      <c r="B271" s="88">
        <v>13120000000</v>
      </c>
      <c r="C271" s="88">
        <v>19.907578999999998</v>
      </c>
      <c r="D271" s="88">
        <v>13.387425</v>
      </c>
      <c r="E271" s="88"/>
      <c r="F271" s="88"/>
      <c r="G271" s="88"/>
      <c r="S271" s="88">
        <v>13120000000</v>
      </c>
      <c r="T271" s="88">
        <v>20.096779000000002</v>
      </c>
      <c r="U271" s="88">
        <v>12.494759999999999</v>
      </c>
    </row>
    <row r="272" spans="2:21" x14ac:dyDescent="0.25">
      <c r="B272" s="88">
        <v>13280000000</v>
      </c>
      <c r="C272" s="88">
        <v>20.965320999999999</v>
      </c>
      <c r="D272" s="88">
        <v>14.371014000000001</v>
      </c>
      <c r="E272" s="88"/>
      <c r="F272" s="88"/>
      <c r="G272" s="88"/>
      <c r="S272" s="88">
        <v>13280000000</v>
      </c>
      <c r="T272" s="88">
        <v>19.084892</v>
      </c>
      <c r="U272" s="88">
        <v>11.591652</v>
      </c>
    </row>
    <row r="273" spans="2:21" x14ac:dyDescent="0.25">
      <c r="B273" s="88">
        <v>13440000000</v>
      </c>
      <c r="C273" s="88">
        <v>22.513033</v>
      </c>
      <c r="D273" s="88">
        <v>15.887995999999999</v>
      </c>
      <c r="E273" s="88"/>
      <c r="F273" s="88"/>
      <c r="G273" s="88"/>
      <c r="S273" s="88">
        <v>13440000000</v>
      </c>
      <c r="T273" s="88">
        <v>18.525879</v>
      </c>
      <c r="U273" s="88">
        <v>11.021914000000001</v>
      </c>
    </row>
    <row r="274" spans="2:21" x14ac:dyDescent="0.25">
      <c r="B274" s="88">
        <v>13600000000</v>
      </c>
      <c r="C274" s="88">
        <v>23.704407</v>
      </c>
      <c r="D274" s="88">
        <v>17.254083999999999</v>
      </c>
      <c r="E274" s="88"/>
      <c r="F274" s="88"/>
      <c r="G274" s="88"/>
      <c r="S274" s="88">
        <v>13600000000</v>
      </c>
      <c r="T274" s="88">
        <v>18.950102000000001</v>
      </c>
      <c r="U274" s="88">
        <v>11.281116000000001</v>
      </c>
    </row>
    <row r="275" spans="2:21" x14ac:dyDescent="0.25">
      <c r="B275" s="88">
        <v>13760000000</v>
      </c>
      <c r="C275" s="88">
        <v>23.443977</v>
      </c>
      <c r="D275" s="88">
        <v>16.796054999999999</v>
      </c>
      <c r="E275" s="88"/>
      <c r="F275" s="88"/>
      <c r="G275" s="88"/>
      <c r="S275" s="88">
        <v>13760000000</v>
      </c>
      <c r="T275" s="88">
        <v>21.513376000000001</v>
      </c>
      <c r="U275" s="88">
        <v>13.83005</v>
      </c>
    </row>
    <row r="276" spans="2:21" x14ac:dyDescent="0.25">
      <c r="B276" s="88">
        <v>13920000000</v>
      </c>
      <c r="C276" s="88">
        <v>23.635871999999999</v>
      </c>
      <c r="D276" s="88">
        <v>16.864328</v>
      </c>
      <c r="E276" s="88"/>
      <c r="F276" s="88"/>
      <c r="G276" s="88"/>
      <c r="S276" s="88">
        <v>13920000000</v>
      </c>
      <c r="T276" s="88">
        <v>23.491033999999999</v>
      </c>
      <c r="U276" s="88">
        <v>15.717119</v>
      </c>
    </row>
    <row r="277" spans="2:21" x14ac:dyDescent="0.25">
      <c r="B277" s="88">
        <v>14080000000</v>
      </c>
      <c r="C277" s="88">
        <v>25.062428000000001</v>
      </c>
      <c r="D277" s="88">
        <v>18.229118</v>
      </c>
      <c r="E277" s="88"/>
      <c r="F277" s="88"/>
      <c r="G277" s="88"/>
      <c r="S277" s="88">
        <v>14080000000</v>
      </c>
      <c r="T277" s="88">
        <v>27.401785</v>
      </c>
      <c r="U277" s="88">
        <v>19.376031999999999</v>
      </c>
    </row>
    <row r="278" spans="2:21" x14ac:dyDescent="0.25">
      <c r="B278" s="88">
        <v>14240000000</v>
      </c>
      <c r="C278" s="88">
        <v>25.051501999999999</v>
      </c>
      <c r="D278" s="88">
        <v>18.112960999999999</v>
      </c>
      <c r="E278" s="88"/>
      <c r="F278" s="88"/>
      <c r="G278" s="88"/>
      <c r="S278" s="88">
        <v>14240000000</v>
      </c>
      <c r="T278" s="88">
        <v>29.246310999999999</v>
      </c>
      <c r="U278" s="88">
        <v>21.000875000000001</v>
      </c>
    </row>
    <row r="279" spans="2:21" x14ac:dyDescent="0.25">
      <c r="B279" s="88">
        <v>14400000000</v>
      </c>
      <c r="C279" s="88">
        <v>23.054361</v>
      </c>
      <c r="D279" s="88">
        <v>16.070381000000001</v>
      </c>
      <c r="E279" s="88"/>
      <c r="F279" s="88"/>
      <c r="G279" s="88"/>
      <c r="S279" s="88">
        <v>14400000000</v>
      </c>
      <c r="T279" s="88">
        <v>31.713619000000001</v>
      </c>
      <c r="U279" s="88">
        <v>23.226227000000002</v>
      </c>
    </row>
    <row r="280" spans="2:21" x14ac:dyDescent="0.25">
      <c r="B280" s="88">
        <v>14560000000</v>
      </c>
      <c r="C280" s="88">
        <v>20.963902999999998</v>
      </c>
      <c r="D280" s="88">
        <v>13.728923</v>
      </c>
      <c r="E280" s="88"/>
      <c r="F280" s="88"/>
      <c r="G280" s="88"/>
      <c r="S280" s="88">
        <v>14560000000</v>
      </c>
      <c r="T280" s="88">
        <v>26.384844000000001</v>
      </c>
      <c r="U280" s="88">
        <v>17.825983000000001</v>
      </c>
    </row>
    <row r="281" spans="2:21" x14ac:dyDescent="0.25">
      <c r="B281" s="88">
        <v>14720000000</v>
      </c>
      <c r="C281" s="88">
        <v>20.498835</v>
      </c>
      <c r="D281" s="88">
        <v>13.123595999999999</v>
      </c>
      <c r="E281" s="88"/>
      <c r="F281" s="88"/>
      <c r="G281" s="88"/>
      <c r="S281" s="88">
        <v>14720000000</v>
      </c>
      <c r="T281" s="88">
        <v>24.335436000000001</v>
      </c>
      <c r="U281" s="88">
        <v>15.67604</v>
      </c>
    </row>
    <row r="282" spans="2:21" x14ac:dyDescent="0.25">
      <c r="B282" s="88">
        <v>14880000000</v>
      </c>
      <c r="C282" s="88">
        <v>19.423449000000002</v>
      </c>
      <c r="D282" s="88">
        <v>12.410852999999999</v>
      </c>
      <c r="E282" s="88"/>
      <c r="F282" s="88"/>
      <c r="G282" s="88"/>
      <c r="S282" s="88">
        <v>14880000000</v>
      </c>
      <c r="T282" s="88">
        <v>24.446982999999999</v>
      </c>
      <c r="U282" s="88">
        <v>15.417994</v>
      </c>
    </row>
    <row r="283" spans="2:21" x14ac:dyDescent="0.25">
      <c r="B283" s="88">
        <v>15040000000</v>
      </c>
      <c r="C283" s="88">
        <v>19.123868999999999</v>
      </c>
      <c r="D283" s="88">
        <v>11.767687</v>
      </c>
      <c r="E283" s="88"/>
      <c r="F283" s="88"/>
      <c r="G283" s="88"/>
      <c r="S283" s="88">
        <v>15040000000</v>
      </c>
      <c r="T283" s="88">
        <v>24.037769000000001</v>
      </c>
      <c r="U283" s="88">
        <v>15.124176</v>
      </c>
    </row>
    <row r="284" spans="2:21" x14ac:dyDescent="0.25">
      <c r="B284" s="88">
        <v>15200000000</v>
      </c>
      <c r="C284" s="88">
        <v>18.939343999999998</v>
      </c>
      <c r="D284" s="88">
        <v>11.540011</v>
      </c>
      <c r="E284" s="88"/>
      <c r="F284" s="88"/>
      <c r="G284" s="88"/>
      <c r="S284" s="88">
        <v>15200000000</v>
      </c>
      <c r="T284" s="88">
        <v>25.11767</v>
      </c>
      <c r="U284" s="88">
        <v>16.158688000000001</v>
      </c>
    </row>
    <row r="285" spans="2:21" x14ac:dyDescent="0.25">
      <c r="B285" s="88">
        <v>15360000000</v>
      </c>
      <c r="C285" s="88">
        <v>18.609848</v>
      </c>
      <c r="D285" s="88">
        <v>10.901382</v>
      </c>
      <c r="E285" s="88"/>
      <c r="F285" s="88"/>
      <c r="G285" s="88"/>
      <c r="S285" s="88">
        <v>15360000000</v>
      </c>
      <c r="T285" s="88">
        <v>28.258597999999999</v>
      </c>
      <c r="U285" s="88">
        <v>19.274708</v>
      </c>
    </row>
    <row r="286" spans="2:21" x14ac:dyDescent="0.25">
      <c r="B286" s="88">
        <v>15520000000</v>
      </c>
      <c r="C286" s="88">
        <v>18.265236000000002</v>
      </c>
      <c r="D286" s="88">
        <v>11.056182</v>
      </c>
      <c r="E286" s="88"/>
      <c r="F286" s="88"/>
      <c r="G286" s="88"/>
      <c r="S286" s="88">
        <v>15520000000</v>
      </c>
      <c r="T286" s="88">
        <v>24.123256999999999</v>
      </c>
      <c r="U286" s="88">
        <v>14.988896</v>
      </c>
    </row>
    <row r="287" spans="2:21" x14ac:dyDescent="0.25">
      <c r="B287" s="88">
        <v>15680000000</v>
      </c>
      <c r="C287" s="88">
        <v>18.535328</v>
      </c>
      <c r="D287" s="88">
        <v>11.228197</v>
      </c>
      <c r="E287" s="88"/>
      <c r="F287" s="88"/>
      <c r="G287" s="88"/>
      <c r="S287" s="88">
        <v>15680000000</v>
      </c>
      <c r="T287" s="88">
        <v>23.060441999999998</v>
      </c>
      <c r="U287" s="88">
        <v>13.962413</v>
      </c>
    </row>
    <row r="288" spans="2:21" x14ac:dyDescent="0.25">
      <c r="B288" s="88">
        <v>15840000000</v>
      </c>
      <c r="C288" s="88">
        <v>18.844619999999999</v>
      </c>
      <c r="D288" s="88">
        <v>11.400233999999999</v>
      </c>
      <c r="E288" s="88"/>
      <c r="F288" s="88"/>
      <c r="G288" s="88"/>
      <c r="S288" s="88">
        <v>15840000000</v>
      </c>
      <c r="T288" s="88">
        <v>22.804158999999999</v>
      </c>
      <c r="U288" s="88">
        <v>13.855776000000001</v>
      </c>
    </row>
    <row r="289" spans="2:21" x14ac:dyDescent="0.25">
      <c r="B289" s="88">
        <v>16000000000</v>
      </c>
      <c r="C289" s="88">
        <v>18.864177999999999</v>
      </c>
      <c r="D289" s="88">
        <v>11.367509999999999</v>
      </c>
      <c r="E289" s="88"/>
      <c r="F289" s="88"/>
      <c r="G289" s="88"/>
      <c r="S289" s="88">
        <v>16000000000</v>
      </c>
      <c r="T289" s="88">
        <v>22.220237999999998</v>
      </c>
      <c r="U289" s="88">
        <v>13.236542</v>
      </c>
    </row>
    <row r="290" spans="2:21" x14ac:dyDescent="0.25">
      <c r="B290" s="88">
        <v>16160000000</v>
      </c>
      <c r="C290" s="88">
        <v>18.526724000000002</v>
      </c>
      <c r="D290" s="88">
        <v>11.287362999999999</v>
      </c>
      <c r="E290" s="88"/>
      <c r="F290" s="88"/>
      <c r="G290" s="88"/>
      <c r="S290" s="88">
        <v>16160000000</v>
      </c>
      <c r="T290" s="88">
        <v>22.045351</v>
      </c>
      <c r="U290" s="88">
        <v>12.794169999999999</v>
      </c>
    </row>
    <row r="291" spans="2:21" x14ac:dyDescent="0.25">
      <c r="B291" s="88">
        <v>16320000000</v>
      </c>
      <c r="C291" s="88">
        <v>18.305662000000002</v>
      </c>
      <c r="D291" s="88">
        <v>11.026372</v>
      </c>
      <c r="E291" s="88"/>
      <c r="F291" s="88"/>
      <c r="G291" s="88"/>
      <c r="S291" s="88">
        <v>16320000000</v>
      </c>
      <c r="T291" s="88">
        <v>21.735109000000001</v>
      </c>
      <c r="U291" s="88">
        <v>12.665357999999999</v>
      </c>
    </row>
    <row r="292" spans="2:21" x14ac:dyDescent="0.25">
      <c r="B292" s="88">
        <v>16480000000</v>
      </c>
      <c r="C292" s="88">
        <v>18.134202999999999</v>
      </c>
      <c r="D292" s="88">
        <v>10.540538</v>
      </c>
      <c r="E292" s="88"/>
      <c r="F292" s="88"/>
      <c r="G292" s="88"/>
      <c r="S292" s="88">
        <v>16480000000</v>
      </c>
      <c r="T292" s="88">
        <v>21.578140000000001</v>
      </c>
      <c r="U292" s="88">
        <v>12.856562</v>
      </c>
    </row>
    <row r="293" spans="2:21" x14ac:dyDescent="0.25">
      <c r="B293" s="88">
        <v>16640000000</v>
      </c>
      <c r="C293" s="88">
        <v>17.581326000000001</v>
      </c>
      <c r="D293" s="88">
        <v>10.001201</v>
      </c>
      <c r="E293" s="88"/>
      <c r="F293" s="88"/>
      <c r="G293" s="88"/>
      <c r="S293" s="88">
        <v>16640000000</v>
      </c>
      <c r="T293" s="88">
        <v>23.028663999999999</v>
      </c>
      <c r="U293" s="88">
        <v>14.268893</v>
      </c>
    </row>
    <row r="294" spans="2:21" x14ac:dyDescent="0.25">
      <c r="B294" s="88">
        <v>16800000000</v>
      </c>
      <c r="C294" s="88">
        <v>17.372464999999998</v>
      </c>
      <c r="D294" s="88">
        <v>10.152613000000001</v>
      </c>
      <c r="E294" s="88"/>
      <c r="F294" s="88"/>
      <c r="G294" s="88"/>
      <c r="S294" s="88">
        <v>16800000000</v>
      </c>
      <c r="T294" s="88">
        <v>28.550246999999999</v>
      </c>
      <c r="U294" s="88">
        <v>19.460003</v>
      </c>
    </row>
    <row r="295" spans="2:21" x14ac:dyDescent="0.25">
      <c r="B295" s="88">
        <v>16960000000</v>
      </c>
      <c r="C295" s="88">
        <v>16.290457</v>
      </c>
      <c r="D295" s="88">
        <v>9.0774279</v>
      </c>
      <c r="E295" s="88"/>
      <c r="F295" s="88"/>
      <c r="G295" s="88"/>
      <c r="S295" s="88">
        <v>16960000000</v>
      </c>
      <c r="T295" s="88">
        <v>27.016176000000002</v>
      </c>
      <c r="U295" s="88">
        <v>17.906922999999999</v>
      </c>
    </row>
    <row r="296" spans="2:21" x14ac:dyDescent="0.25">
      <c r="B296" s="88">
        <v>17120000000</v>
      </c>
      <c r="C296" s="88">
        <v>15.886710000000001</v>
      </c>
      <c r="D296" s="88">
        <v>8.7834625000000006</v>
      </c>
      <c r="E296" s="88"/>
      <c r="F296" s="88"/>
      <c r="G296" s="88"/>
      <c r="S296" s="88">
        <v>17120000000</v>
      </c>
      <c r="T296" s="88">
        <v>24.104164000000001</v>
      </c>
      <c r="U296" s="88">
        <v>14.933595</v>
      </c>
    </row>
    <row r="297" spans="2:21" x14ac:dyDescent="0.25">
      <c r="B297" s="88">
        <v>17280000000</v>
      </c>
      <c r="C297" s="88">
        <v>16.017033000000001</v>
      </c>
      <c r="D297" s="88">
        <v>8.6117983000000002</v>
      </c>
      <c r="E297" s="88"/>
      <c r="F297" s="88"/>
      <c r="G297" s="88"/>
      <c r="S297" s="88">
        <v>17280000000</v>
      </c>
      <c r="T297" s="88">
        <v>24.043763999999999</v>
      </c>
      <c r="U297" s="88">
        <v>15.260557</v>
      </c>
    </row>
    <row r="298" spans="2:21" x14ac:dyDescent="0.25">
      <c r="B298" s="88">
        <v>17440000000</v>
      </c>
      <c r="C298" s="88">
        <v>16.782412000000001</v>
      </c>
      <c r="D298" s="88">
        <v>8.6032361999999996</v>
      </c>
      <c r="E298" s="88"/>
      <c r="F298" s="88"/>
      <c r="G298" s="88"/>
      <c r="S298" s="88">
        <v>17440000000</v>
      </c>
      <c r="T298" s="88">
        <v>24.580705999999999</v>
      </c>
      <c r="U298" s="88">
        <v>15.590560999999999</v>
      </c>
    </row>
    <row r="299" spans="2:21" x14ac:dyDescent="0.25">
      <c r="B299" s="88">
        <v>17600000000</v>
      </c>
      <c r="C299" s="88">
        <v>16.864538</v>
      </c>
      <c r="D299" s="88">
        <v>9.7849301999999998</v>
      </c>
      <c r="E299" s="88"/>
      <c r="F299" s="88"/>
      <c r="G299" s="88"/>
      <c r="S299" s="88">
        <v>17600000000</v>
      </c>
      <c r="T299" s="88">
        <v>24.702065999999999</v>
      </c>
      <c r="U299" s="88">
        <v>15.641068000000001</v>
      </c>
    </row>
    <row r="300" spans="2:21" x14ac:dyDescent="0.25">
      <c r="B300" s="88">
        <v>17760000000</v>
      </c>
      <c r="C300" s="88">
        <v>17.117463999999998</v>
      </c>
      <c r="D300" s="88">
        <v>9.4471959999999999</v>
      </c>
      <c r="E300" s="88"/>
      <c r="F300" s="88"/>
      <c r="G300" s="88"/>
      <c r="S300" s="88">
        <v>17760000000</v>
      </c>
      <c r="T300" s="88">
        <v>24.275772</v>
      </c>
      <c r="U300" s="88">
        <v>15.213934</v>
      </c>
    </row>
    <row r="301" spans="2:21" x14ac:dyDescent="0.25">
      <c r="B301" s="88">
        <v>17920000000</v>
      </c>
      <c r="C301" s="88">
        <v>17.181021000000001</v>
      </c>
      <c r="D301" s="88">
        <v>9.9597005999999997</v>
      </c>
      <c r="E301" s="88"/>
      <c r="F301" s="88"/>
      <c r="G301" s="88"/>
      <c r="S301" s="88">
        <v>17920000000</v>
      </c>
      <c r="T301" s="88">
        <v>23.232005999999998</v>
      </c>
      <c r="U301" s="88">
        <v>14.312306</v>
      </c>
    </row>
    <row r="302" spans="2:21" x14ac:dyDescent="0.25">
      <c r="B302" s="88">
        <v>18080000000</v>
      </c>
      <c r="C302" s="88">
        <v>17.726106999999999</v>
      </c>
      <c r="D302" s="88">
        <v>10.622247</v>
      </c>
      <c r="E302" s="88"/>
      <c r="F302" s="88"/>
      <c r="G302" s="88"/>
      <c r="S302" s="88">
        <v>18080000000</v>
      </c>
      <c r="T302" s="88">
        <v>22.586271</v>
      </c>
      <c r="U302" s="88">
        <v>13.582633</v>
      </c>
    </row>
    <row r="303" spans="2:21" x14ac:dyDescent="0.25">
      <c r="B303" s="88">
        <v>18240000000</v>
      </c>
      <c r="C303" s="88">
        <v>18.510743999999999</v>
      </c>
      <c r="D303" s="88">
        <v>11.326623</v>
      </c>
      <c r="E303" s="88"/>
      <c r="F303" s="88"/>
      <c r="G303" s="88"/>
      <c r="S303" s="88">
        <v>18240000000</v>
      </c>
      <c r="T303" s="88">
        <v>22.148644999999998</v>
      </c>
      <c r="U303" s="88">
        <v>13.370803</v>
      </c>
    </row>
    <row r="304" spans="2:21" x14ac:dyDescent="0.25">
      <c r="B304" s="88">
        <v>18400000000</v>
      </c>
      <c r="C304" s="88">
        <v>18.819078000000001</v>
      </c>
      <c r="D304" s="88">
        <v>11.507123999999999</v>
      </c>
      <c r="E304" s="88"/>
      <c r="F304" s="88"/>
      <c r="G304" s="88"/>
      <c r="S304" s="88">
        <v>18400000000</v>
      </c>
      <c r="T304" s="88">
        <v>21.498895999999998</v>
      </c>
      <c r="U304" s="88">
        <v>12.827311999999999</v>
      </c>
    </row>
    <row r="305" spans="2:21" x14ac:dyDescent="0.25">
      <c r="B305" s="88">
        <v>18560000000</v>
      </c>
      <c r="C305" s="88">
        <v>18.784019000000001</v>
      </c>
      <c r="D305" s="88">
        <v>11.582067</v>
      </c>
      <c r="E305" s="88"/>
      <c r="F305" s="88"/>
      <c r="G305" s="88"/>
      <c r="S305" s="88">
        <v>18560000000</v>
      </c>
      <c r="T305" s="88">
        <v>21.502116999999998</v>
      </c>
      <c r="U305" s="88">
        <v>12.796792</v>
      </c>
    </row>
    <row r="306" spans="2:21" x14ac:dyDescent="0.25">
      <c r="B306" s="88">
        <v>18720000000</v>
      </c>
      <c r="C306" s="88">
        <v>18.177731000000001</v>
      </c>
      <c r="D306" s="88">
        <v>10.958121999999999</v>
      </c>
      <c r="E306" s="88"/>
      <c r="F306" s="88"/>
      <c r="G306" s="88"/>
      <c r="S306" s="88">
        <v>18720000000</v>
      </c>
      <c r="T306" s="88">
        <v>21.919146000000001</v>
      </c>
      <c r="U306" s="88">
        <v>13.286387</v>
      </c>
    </row>
    <row r="307" spans="2:21" x14ac:dyDescent="0.25">
      <c r="B307" s="88">
        <v>18880000000</v>
      </c>
      <c r="C307" s="88">
        <v>17.904171000000002</v>
      </c>
      <c r="D307" s="88">
        <v>10.721088</v>
      </c>
      <c r="E307" s="88"/>
      <c r="F307" s="88"/>
      <c r="G307" s="88"/>
      <c r="S307" s="88">
        <v>18880000000</v>
      </c>
      <c r="T307" s="88">
        <v>22.553502999999999</v>
      </c>
      <c r="U307" s="88">
        <v>13.967888</v>
      </c>
    </row>
    <row r="308" spans="2:21" x14ac:dyDescent="0.25">
      <c r="B308" s="88">
        <v>19040000000</v>
      </c>
      <c r="C308" s="88">
        <v>18.069078000000001</v>
      </c>
      <c r="D308" s="88">
        <v>10.762226</v>
      </c>
      <c r="E308" s="88"/>
      <c r="F308" s="88"/>
      <c r="G308" s="88"/>
      <c r="S308" s="88">
        <v>19040000000</v>
      </c>
      <c r="T308" s="88">
        <v>22.834503000000002</v>
      </c>
      <c r="U308" s="88">
        <v>14.522500000000001</v>
      </c>
    </row>
    <row r="309" spans="2:21" x14ac:dyDescent="0.25">
      <c r="B309" s="88">
        <v>19200000000</v>
      </c>
      <c r="C309" s="88">
        <v>18.151699000000001</v>
      </c>
      <c r="D309" s="88">
        <v>10.756550000000001</v>
      </c>
      <c r="E309" s="88"/>
      <c r="F309" s="88"/>
      <c r="G309" s="88"/>
      <c r="S309" s="88">
        <v>19200000000</v>
      </c>
      <c r="T309" s="88">
        <v>23.018621</v>
      </c>
      <c r="U309" s="88">
        <v>14.833911000000001</v>
      </c>
    </row>
    <row r="310" spans="2:21" x14ac:dyDescent="0.25">
      <c r="B310" s="88">
        <v>19360000000</v>
      </c>
      <c r="C310" s="88">
        <v>16.632785999999999</v>
      </c>
      <c r="D310" s="88">
        <v>9.3437271000000006</v>
      </c>
      <c r="E310" s="88"/>
      <c r="F310" s="88"/>
      <c r="G310" s="88"/>
      <c r="S310" s="88">
        <v>19360000000</v>
      </c>
      <c r="T310" s="88">
        <v>23.5639</v>
      </c>
      <c r="U310" s="88">
        <v>15.133751999999999</v>
      </c>
    </row>
    <row r="311" spans="2:21" x14ac:dyDescent="0.25">
      <c r="B311" s="88">
        <v>19520000000</v>
      </c>
      <c r="C311" s="88">
        <v>17.899733000000001</v>
      </c>
      <c r="D311" s="88">
        <v>10.785418</v>
      </c>
      <c r="E311" s="88"/>
      <c r="F311" s="88"/>
      <c r="G311" s="88"/>
      <c r="S311" s="88">
        <v>19520000000</v>
      </c>
      <c r="T311" s="88">
        <v>23.156835999999998</v>
      </c>
      <c r="U311" s="88">
        <v>14.704935000000001</v>
      </c>
    </row>
    <row r="312" spans="2:21" x14ac:dyDescent="0.25">
      <c r="B312" s="88">
        <v>19680000000</v>
      </c>
      <c r="C312" s="88">
        <v>15.395099</v>
      </c>
      <c r="D312" s="88">
        <v>7.8550224000000002</v>
      </c>
      <c r="E312" s="88"/>
      <c r="F312" s="88"/>
      <c r="G312" s="88"/>
      <c r="S312" s="88">
        <v>19680000000</v>
      </c>
      <c r="T312" s="88">
        <v>23.052235</v>
      </c>
      <c r="U312" s="88">
        <v>14.739215</v>
      </c>
    </row>
    <row r="313" spans="2:21" x14ac:dyDescent="0.25">
      <c r="B313" s="88">
        <v>19840000000</v>
      </c>
      <c r="C313" s="88">
        <v>17.999804999999999</v>
      </c>
      <c r="D313" s="88">
        <v>10.673762</v>
      </c>
      <c r="E313" s="88"/>
      <c r="F313" s="88"/>
      <c r="G313" s="88"/>
      <c r="S313" s="88">
        <v>19840000000</v>
      </c>
      <c r="T313" s="88">
        <v>22.188282000000001</v>
      </c>
      <c r="U313" s="88">
        <v>14.084180999999999</v>
      </c>
    </row>
    <row r="314" spans="2:21" x14ac:dyDescent="0.25">
      <c r="B314" s="88">
        <v>20000000000</v>
      </c>
      <c r="C314" s="88">
        <v>16.851158000000002</v>
      </c>
      <c r="D314" s="88">
        <v>9.5271205999999999</v>
      </c>
      <c r="E314" s="88"/>
      <c r="F314" s="88"/>
      <c r="G314" s="88"/>
      <c r="S314" s="88">
        <v>20000000000</v>
      </c>
      <c r="T314" s="88">
        <v>22.363461000000001</v>
      </c>
      <c r="U314" s="88">
        <v>14.084246</v>
      </c>
    </row>
    <row r="315" spans="2:21" x14ac:dyDescent="0.25">
      <c r="B315" s="88">
        <v>20160000000</v>
      </c>
      <c r="C315" s="88">
        <v>22.381943</v>
      </c>
      <c r="D315" s="88">
        <v>15.179508</v>
      </c>
      <c r="E315" s="88"/>
      <c r="F315" s="88"/>
      <c r="G315" s="88"/>
      <c r="S315" s="88">
        <v>20160000000</v>
      </c>
      <c r="T315" s="88">
        <v>21.903300999999999</v>
      </c>
      <c r="U315" s="88">
        <v>14.036490000000001</v>
      </c>
    </row>
    <row r="316" spans="2:21" x14ac:dyDescent="0.25">
      <c r="B316" s="88">
        <v>20320000000</v>
      </c>
      <c r="C316" s="88">
        <v>22.096235</v>
      </c>
      <c r="D316" s="88">
        <v>14.997847999999999</v>
      </c>
      <c r="E316" s="88"/>
      <c r="F316" s="88"/>
      <c r="G316" s="88"/>
      <c r="S316" s="88">
        <v>20320000000</v>
      </c>
      <c r="T316" s="88">
        <v>22.733242000000001</v>
      </c>
      <c r="U316" s="88">
        <v>14.816916000000001</v>
      </c>
    </row>
    <row r="317" spans="2:21" x14ac:dyDescent="0.25">
      <c r="B317">
        <v>20480000000</v>
      </c>
      <c r="C317">
        <v>21.948122000000001</v>
      </c>
      <c r="D317">
        <v>14.879780999999999</v>
      </c>
      <c r="S317">
        <v>20480000000</v>
      </c>
      <c r="T317">
        <v>23.341674999999999</v>
      </c>
      <c r="U317">
        <v>15.453618000000001</v>
      </c>
    </row>
    <row r="318" spans="2:21" x14ac:dyDescent="0.25">
      <c r="B318">
        <v>20640000000</v>
      </c>
      <c r="C318">
        <v>20.964017999999999</v>
      </c>
      <c r="D318">
        <v>14.074609000000001</v>
      </c>
      <c r="S318">
        <v>20640000000</v>
      </c>
      <c r="T318">
        <v>23.625326000000001</v>
      </c>
      <c r="U318">
        <v>15.645363</v>
      </c>
    </row>
    <row r="319" spans="2:21" x14ac:dyDescent="0.25">
      <c r="B319">
        <v>20800000000</v>
      </c>
      <c r="C319">
        <v>21.465482999999999</v>
      </c>
      <c r="D319">
        <v>14.617293</v>
      </c>
      <c r="S319">
        <v>20800000000</v>
      </c>
      <c r="T319">
        <v>24.140038000000001</v>
      </c>
      <c r="U319">
        <v>16.125126000000002</v>
      </c>
    </row>
    <row r="320" spans="2:21" x14ac:dyDescent="0.25">
      <c r="B320">
        <v>20960000000</v>
      </c>
      <c r="C320">
        <v>21.869586999999999</v>
      </c>
      <c r="D320">
        <v>14.804444999999999</v>
      </c>
      <c r="S320">
        <v>20960000000</v>
      </c>
      <c r="T320">
        <v>25.033867000000001</v>
      </c>
      <c r="U320">
        <v>17.248631</v>
      </c>
    </row>
    <row r="321" spans="2:21" x14ac:dyDescent="0.25">
      <c r="B321">
        <v>21120000000</v>
      </c>
      <c r="C321">
        <v>21.89123</v>
      </c>
      <c r="D321">
        <v>14.745924</v>
      </c>
      <c r="S321">
        <v>21120000000</v>
      </c>
      <c r="T321">
        <v>23.808364999999998</v>
      </c>
      <c r="U321">
        <v>16.098690000000001</v>
      </c>
    </row>
    <row r="322" spans="2:21" x14ac:dyDescent="0.25">
      <c r="B322">
        <v>21280000000</v>
      </c>
      <c r="C322">
        <v>21.784033000000001</v>
      </c>
      <c r="D322">
        <v>14.720065999999999</v>
      </c>
      <c r="S322">
        <v>21280000000</v>
      </c>
      <c r="T322">
        <v>24.662396999999999</v>
      </c>
      <c r="U322">
        <v>16.856731</v>
      </c>
    </row>
    <row r="323" spans="2:21" x14ac:dyDescent="0.25">
      <c r="B323">
        <v>21440000000</v>
      </c>
      <c r="C323">
        <v>22.103268</v>
      </c>
      <c r="D323">
        <v>15.066955</v>
      </c>
      <c r="S323">
        <v>21440000000</v>
      </c>
      <c r="T323">
        <v>25.967264</v>
      </c>
      <c r="U323">
        <v>18.122644000000001</v>
      </c>
    </row>
    <row r="324" spans="2:21" x14ac:dyDescent="0.25">
      <c r="B324">
        <v>21600000000</v>
      </c>
      <c r="C324">
        <v>21.530497</v>
      </c>
      <c r="D324">
        <v>14.515319999999999</v>
      </c>
      <c r="S324">
        <v>21600000000</v>
      </c>
      <c r="T324">
        <v>24.594944000000002</v>
      </c>
      <c r="U324">
        <v>16.689592000000001</v>
      </c>
    </row>
    <row r="325" spans="2:21" x14ac:dyDescent="0.25">
      <c r="B325">
        <v>21760000000</v>
      </c>
      <c r="C325">
        <v>22.101998999999999</v>
      </c>
      <c r="D325">
        <v>14.87087</v>
      </c>
      <c r="S325">
        <v>21760000000</v>
      </c>
      <c r="T325">
        <v>24.373259999999998</v>
      </c>
      <c r="U325">
        <v>16.475155000000001</v>
      </c>
    </row>
    <row r="326" spans="2:21" x14ac:dyDescent="0.25">
      <c r="B326">
        <v>21920000000</v>
      </c>
      <c r="C326">
        <v>23.193249000000002</v>
      </c>
      <c r="D326">
        <v>15.801556</v>
      </c>
      <c r="S326">
        <v>21920000000</v>
      </c>
      <c r="T326">
        <v>27.118317000000001</v>
      </c>
      <c r="U326">
        <v>19.071428000000001</v>
      </c>
    </row>
    <row r="327" spans="2:21" x14ac:dyDescent="0.25">
      <c r="B327">
        <v>22080000000</v>
      </c>
      <c r="C327">
        <v>23.864794</v>
      </c>
      <c r="D327">
        <v>16.298195</v>
      </c>
      <c r="S327">
        <v>22080000000</v>
      </c>
      <c r="T327">
        <v>26.157681</v>
      </c>
      <c r="U327">
        <v>17.929303999999998</v>
      </c>
    </row>
    <row r="328" spans="2:21" x14ac:dyDescent="0.25">
      <c r="B328">
        <v>22240000000</v>
      </c>
      <c r="C328">
        <v>24.641655</v>
      </c>
      <c r="D328">
        <v>17.071642000000001</v>
      </c>
      <c r="S328">
        <v>22240000000</v>
      </c>
      <c r="T328">
        <v>25.061337999999999</v>
      </c>
      <c r="U328">
        <v>16.683952000000001</v>
      </c>
    </row>
    <row r="329" spans="2:21" x14ac:dyDescent="0.25">
      <c r="B329">
        <v>22400000000</v>
      </c>
      <c r="C329">
        <v>23.942905</v>
      </c>
      <c r="D329">
        <v>16.178626999999999</v>
      </c>
      <c r="S329">
        <v>22400000000</v>
      </c>
      <c r="T329">
        <v>24.166436999999998</v>
      </c>
      <c r="U329">
        <v>15.702304</v>
      </c>
    </row>
    <row r="330" spans="2:21" x14ac:dyDescent="0.25">
      <c r="B330">
        <v>22560000000</v>
      </c>
      <c r="C330">
        <v>25.260076999999999</v>
      </c>
      <c r="D330">
        <v>17.303017000000001</v>
      </c>
      <c r="S330">
        <v>22560000000</v>
      </c>
      <c r="T330">
        <v>25.942758999999999</v>
      </c>
      <c r="U330">
        <v>17.244271999999999</v>
      </c>
    </row>
    <row r="331" spans="2:21" x14ac:dyDescent="0.25">
      <c r="B331">
        <v>22720000000</v>
      </c>
      <c r="C331">
        <v>25.022444</v>
      </c>
      <c r="D331">
        <v>16.951920999999999</v>
      </c>
      <c r="S331">
        <v>22720000000</v>
      </c>
      <c r="T331">
        <v>26.290937</v>
      </c>
      <c r="U331">
        <v>17.445629</v>
      </c>
    </row>
    <row r="332" spans="2:21" x14ac:dyDescent="0.25">
      <c r="B332">
        <v>22880000000</v>
      </c>
      <c r="C332">
        <v>22.654989</v>
      </c>
      <c r="D332">
        <v>14.202029</v>
      </c>
      <c r="S332">
        <v>22880000000</v>
      </c>
      <c r="T332">
        <v>23.903238000000002</v>
      </c>
      <c r="U332">
        <v>14.988028999999999</v>
      </c>
    </row>
    <row r="333" spans="2:21" x14ac:dyDescent="0.25">
      <c r="B333">
        <v>23040000000</v>
      </c>
      <c r="C333">
        <v>20.689063999999998</v>
      </c>
      <c r="D333">
        <v>12.471662</v>
      </c>
      <c r="S333">
        <v>23040000000</v>
      </c>
      <c r="T333">
        <v>22.403461</v>
      </c>
      <c r="U333">
        <v>13.305561000000001</v>
      </c>
    </row>
    <row r="334" spans="2:21" x14ac:dyDescent="0.25">
      <c r="B334">
        <v>23200000000</v>
      </c>
      <c r="C334">
        <v>19.804129</v>
      </c>
      <c r="D334">
        <v>11.925338999999999</v>
      </c>
      <c r="S334">
        <v>23200000000</v>
      </c>
      <c r="T334">
        <v>22.472124000000001</v>
      </c>
      <c r="U334">
        <v>13.331585</v>
      </c>
    </row>
    <row r="335" spans="2:21" x14ac:dyDescent="0.25">
      <c r="B335">
        <v>23360000000</v>
      </c>
      <c r="C335">
        <v>19.25695</v>
      </c>
      <c r="D335">
        <v>11.332113</v>
      </c>
      <c r="S335">
        <v>23360000000</v>
      </c>
      <c r="T335">
        <v>22.001816000000002</v>
      </c>
      <c r="U335">
        <v>12.948098999999999</v>
      </c>
    </row>
    <row r="336" spans="2:21" x14ac:dyDescent="0.25">
      <c r="B336">
        <v>23520000000</v>
      </c>
      <c r="C336">
        <v>19.430990000000001</v>
      </c>
      <c r="D336">
        <v>11.412884</v>
      </c>
      <c r="S336">
        <v>23520000000</v>
      </c>
      <c r="T336">
        <v>22.959541000000002</v>
      </c>
      <c r="U336">
        <v>13.786094</v>
      </c>
    </row>
    <row r="337" spans="2:21" x14ac:dyDescent="0.25">
      <c r="B337">
        <v>23680000000</v>
      </c>
      <c r="C337">
        <v>20.306636999999998</v>
      </c>
      <c r="D337">
        <v>12.170684</v>
      </c>
      <c r="S337">
        <v>23680000000</v>
      </c>
      <c r="T337">
        <v>23.115921</v>
      </c>
      <c r="U337">
        <v>13.930104999999999</v>
      </c>
    </row>
    <row r="338" spans="2:21" x14ac:dyDescent="0.25">
      <c r="B338">
        <v>23840000000</v>
      </c>
      <c r="C338">
        <v>19.613050000000001</v>
      </c>
      <c r="D338">
        <v>11.574797</v>
      </c>
      <c r="S338">
        <v>23840000000</v>
      </c>
      <c r="T338">
        <v>23.549643</v>
      </c>
      <c r="U338">
        <v>14.228256999999999</v>
      </c>
    </row>
    <row r="339" spans="2:21" x14ac:dyDescent="0.25">
      <c r="B339">
        <v>24000000000</v>
      </c>
      <c r="C339">
        <v>18.787329</v>
      </c>
      <c r="D339">
        <v>11.322907000000001</v>
      </c>
      <c r="S339">
        <v>24000000000</v>
      </c>
      <c r="T339">
        <v>22.412579000000001</v>
      </c>
      <c r="U339">
        <v>13.266832000000001</v>
      </c>
    </row>
    <row r="340" spans="2:21" x14ac:dyDescent="0.25">
      <c r="B340">
        <v>24160000000</v>
      </c>
      <c r="C340">
        <v>18.570938000000002</v>
      </c>
      <c r="D340">
        <v>11.148574999999999</v>
      </c>
      <c r="S340">
        <v>24160000000</v>
      </c>
      <c r="T340">
        <v>21.808800000000002</v>
      </c>
      <c r="U340">
        <v>13.032215000000001</v>
      </c>
    </row>
    <row r="341" spans="2:21" x14ac:dyDescent="0.25">
      <c r="B341">
        <v>24320000000</v>
      </c>
      <c r="C341">
        <v>19.528793</v>
      </c>
      <c r="D341">
        <v>11.734503999999999</v>
      </c>
      <c r="S341">
        <v>24320000000</v>
      </c>
      <c r="T341">
        <v>22.794951999999999</v>
      </c>
      <c r="U341">
        <v>13.670533000000001</v>
      </c>
    </row>
    <row r="342" spans="2:21" x14ac:dyDescent="0.25">
      <c r="B342">
        <v>24480000000</v>
      </c>
      <c r="C342">
        <v>20.965919</v>
      </c>
      <c r="D342">
        <v>13.257225</v>
      </c>
      <c r="S342">
        <v>24480000000</v>
      </c>
      <c r="T342">
        <v>24.084167000000001</v>
      </c>
      <c r="U342">
        <v>14.701772999999999</v>
      </c>
    </row>
    <row r="343" spans="2:21" x14ac:dyDescent="0.25">
      <c r="B343">
        <v>24640000000</v>
      </c>
      <c r="C343">
        <v>26.129919000000001</v>
      </c>
      <c r="D343">
        <v>18.361129999999999</v>
      </c>
      <c r="S343">
        <v>24640000000</v>
      </c>
      <c r="T343">
        <v>25.546790999999999</v>
      </c>
      <c r="U343">
        <v>16.114801</v>
      </c>
    </row>
    <row r="344" spans="2:21" x14ac:dyDescent="0.25">
      <c r="B344">
        <v>24800000000</v>
      </c>
      <c r="C344">
        <v>24.927809</v>
      </c>
      <c r="D344">
        <v>17.273662999999999</v>
      </c>
      <c r="S344">
        <v>24800000000</v>
      </c>
      <c r="T344">
        <v>26.085169</v>
      </c>
      <c r="U344">
        <v>16.824217000000001</v>
      </c>
    </row>
    <row r="345" spans="2:21" x14ac:dyDescent="0.25">
      <c r="B345">
        <v>24960000000</v>
      </c>
      <c r="C345">
        <v>24.788584</v>
      </c>
      <c r="D345">
        <v>17.242231</v>
      </c>
      <c r="S345">
        <v>24960000000</v>
      </c>
      <c r="T345">
        <v>25.627205</v>
      </c>
      <c r="U345">
        <v>16.496305</v>
      </c>
    </row>
    <row r="346" spans="2:21" x14ac:dyDescent="0.25">
      <c r="B346">
        <v>25120000000</v>
      </c>
      <c r="C346">
        <v>27.761126999999998</v>
      </c>
      <c r="D346">
        <v>19.825876000000001</v>
      </c>
      <c r="S346">
        <v>25120000000</v>
      </c>
      <c r="T346">
        <v>23.478542000000001</v>
      </c>
      <c r="U346">
        <v>14.131857999999999</v>
      </c>
    </row>
    <row r="347" spans="2:21" x14ac:dyDescent="0.25">
      <c r="B347">
        <v>25280000000</v>
      </c>
      <c r="C347">
        <v>25.246897000000001</v>
      </c>
      <c r="D347">
        <v>17.302994000000002</v>
      </c>
      <c r="S347">
        <v>25280000000</v>
      </c>
      <c r="T347">
        <v>24.023069</v>
      </c>
      <c r="U347">
        <v>14.117934</v>
      </c>
    </row>
    <row r="348" spans="2:21" x14ac:dyDescent="0.25">
      <c r="B348">
        <v>25440000000</v>
      </c>
      <c r="C348">
        <v>23.690617</v>
      </c>
      <c r="D348">
        <v>15.915792</v>
      </c>
      <c r="S348">
        <v>25440000000</v>
      </c>
      <c r="T348">
        <v>25.976655999999998</v>
      </c>
      <c r="U348">
        <v>16.290220000000001</v>
      </c>
    </row>
    <row r="349" spans="2:21" x14ac:dyDescent="0.25">
      <c r="B349">
        <v>25600000000</v>
      </c>
      <c r="C349">
        <v>22.265447999999999</v>
      </c>
      <c r="D349">
        <v>14.402555</v>
      </c>
      <c r="S349">
        <v>25600000000</v>
      </c>
      <c r="T349">
        <v>29.009125000000001</v>
      </c>
      <c r="U349">
        <v>19.617958000000002</v>
      </c>
    </row>
    <row r="350" spans="2:21" x14ac:dyDescent="0.25">
      <c r="B350">
        <v>25760000000</v>
      </c>
      <c r="C350">
        <v>21.585999999999999</v>
      </c>
      <c r="D350">
        <v>13.364305999999999</v>
      </c>
      <c r="S350">
        <v>25760000000</v>
      </c>
      <c r="T350">
        <v>27.652555</v>
      </c>
      <c r="U350">
        <v>17.876684000000001</v>
      </c>
    </row>
    <row r="351" spans="2:21" x14ac:dyDescent="0.25">
      <c r="B351">
        <v>25920000000</v>
      </c>
      <c r="C351">
        <v>24.634052000000001</v>
      </c>
      <c r="D351">
        <v>16.599892000000001</v>
      </c>
      <c r="S351">
        <v>25920000000</v>
      </c>
      <c r="T351">
        <v>25.70665</v>
      </c>
      <c r="U351">
        <v>15.767336999999999</v>
      </c>
    </row>
    <row r="352" spans="2:21" x14ac:dyDescent="0.25">
      <c r="B352">
        <v>26080000000</v>
      </c>
      <c r="C352">
        <v>23.884895</v>
      </c>
      <c r="D352">
        <v>15.720886999999999</v>
      </c>
      <c r="S352">
        <v>26080000000</v>
      </c>
      <c r="T352">
        <v>25.075610999999999</v>
      </c>
      <c r="U352">
        <v>15.323586000000001</v>
      </c>
    </row>
    <row r="353" spans="2:21" x14ac:dyDescent="0.25">
      <c r="B353">
        <v>26240000000</v>
      </c>
      <c r="C353">
        <v>22.334205999999998</v>
      </c>
      <c r="D353">
        <v>13.945593000000001</v>
      </c>
      <c r="S353">
        <v>26240000000</v>
      </c>
      <c r="T353">
        <v>24.085169</v>
      </c>
      <c r="U353">
        <v>14.023771999999999</v>
      </c>
    </row>
    <row r="354" spans="2:21" x14ac:dyDescent="0.25">
      <c r="B354">
        <v>26400000000</v>
      </c>
      <c r="C354">
        <v>24.557372999999998</v>
      </c>
      <c r="D354">
        <v>16.144176000000002</v>
      </c>
      <c r="S354">
        <v>26400000000</v>
      </c>
      <c r="T354">
        <v>24.406853000000002</v>
      </c>
      <c r="U354">
        <v>14.562884</v>
      </c>
    </row>
    <row r="355" spans="2:21" x14ac:dyDescent="0.25">
      <c r="B355">
        <v>26560000000</v>
      </c>
      <c r="C355">
        <v>25.105822</v>
      </c>
      <c r="D355">
        <v>16.286337</v>
      </c>
      <c r="S355">
        <v>26560000000</v>
      </c>
      <c r="T355">
        <v>22.889975</v>
      </c>
      <c r="U355">
        <v>12.635453</v>
      </c>
    </row>
    <row r="356" spans="2:21" x14ac:dyDescent="0.25">
      <c r="B356">
        <v>26720000000</v>
      </c>
      <c r="C356">
        <v>23.721806999999998</v>
      </c>
      <c r="D356">
        <v>15.310553000000001</v>
      </c>
      <c r="S356">
        <v>26720000000</v>
      </c>
      <c r="T356">
        <v>22.438381</v>
      </c>
      <c r="U356">
        <v>12.417145</v>
      </c>
    </row>
    <row r="357" spans="2:21" x14ac:dyDescent="0.25">
      <c r="B357">
        <v>26880000000</v>
      </c>
      <c r="C357">
        <v>22.746044000000001</v>
      </c>
      <c r="D357">
        <v>14.510774</v>
      </c>
      <c r="S357">
        <v>26880000000</v>
      </c>
      <c r="T357">
        <v>22.736218999999998</v>
      </c>
      <c r="U357">
        <v>13.208444</v>
      </c>
    </row>
    <row r="358" spans="2:21" x14ac:dyDescent="0.25">
      <c r="B358">
        <v>27040000000</v>
      </c>
      <c r="C358">
        <v>19.812419999999999</v>
      </c>
      <c r="D358">
        <v>11.237904</v>
      </c>
      <c r="S358">
        <v>27040000000</v>
      </c>
      <c r="T358">
        <v>21.777674000000001</v>
      </c>
      <c r="U358">
        <v>12.120722000000001</v>
      </c>
    </row>
    <row r="359" spans="2:21" x14ac:dyDescent="0.25">
      <c r="B359">
        <v>27200000000</v>
      </c>
      <c r="C359">
        <v>19.429485</v>
      </c>
      <c r="D359">
        <v>11.000923</v>
      </c>
      <c r="S359">
        <v>27200000000</v>
      </c>
      <c r="T359">
        <v>21.050207</v>
      </c>
      <c r="U359">
        <v>11.079140000000001</v>
      </c>
    </row>
    <row r="360" spans="2:21" x14ac:dyDescent="0.25">
      <c r="B360">
        <v>27360000000</v>
      </c>
      <c r="C360">
        <v>19.418934</v>
      </c>
      <c r="D360">
        <v>11.105171</v>
      </c>
      <c r="S360">
        <v>27360000000</v>
      </c>
      <c r="T360">
        <v>21.535537999999999</v>
      </c>
      <c r="U360">
        <v>11.527248</v>
      </c>
    </row>
    <row r="361" spans="2:21" x14ac:dyDescent="0.25">
      <c r="B361">
        <v>27520000000</v>
      </c>
      <c r="C361">
        <v>19.582840000000001</v>
      </c>
      <c r="D361">
        <v>11.213405</v>
      </c>
      <c r="S361">
        <v>27520000000</v>
      </c>
      <c r="T361">
        <v>22.957225999999999</v>
      </c>
      <c r="U361">
        <v>13.024903999999999</v>
      </c>
    </row>
    <row r="362" spans="2:21" x14ac:dyDescent="0.25">
      <c r="B362">
        <v>27680000000</v>
      </c>
      <c r="C362">
        <v>19.585781000000001</v>
      </c>
      <c r="D362">
        <v>11.285392999999999</v>
      </c>
      <c r="S362">
        <v>27680000000</v>
      </c>
      <c r="T362">
        <v>22.988769999999999</v>
      </c>
      <c r="U362">
        <v>13.056808999999999</v>
      </c>
    </row>
    <row r="363" spans="2:21" x14ac:dyDescent="0.25">
      <c r="B363">
        <v>27840000000</v>
      </c>
      <c r="C363">
        <v>18.880227999999999</v>
      </c>
      <c r="D363">
        <v>10.531091</v>
      </c>
      <c r="S363">
        <v>27840000000</v>
      </c>
      <c r="T363">
        <v>22.222258</v>
      </c>
      <c r="U363">
        <v>12.566725</v>
      </c>
    </row>
    <row r="364" spans="2:21" x14ac:dyDescent="0.25">
      <c r="B364">
        <v>28000000000</v>
      </c>
      <c r="C364">
        <v>18.443815000000001</v>
      </c>
      <c r="D364">
        <v>10.032297</v>
      </c>
      <c r="S364">
        <v>28000000000</v>
      </c>
      <c r="T364">
        <v>21.654862999999999</v>
      </c>
      <c r="U364">
        <v>11.568071</v>
      </c>
    </row>
    <row r="365" spans="2:21" x14ac:dyDescent="0.25">
      <c r="B365">
        <v>28160000000</v>
      </c>
      <c r="C365">
        <v>18.717746999999999</v>
      </c>
      <c r="D365">
        <v>10.395257000000001</v>
      </c>
      <c r="S365">
        <v>28160000000</v>
      </c>
      <c r="T365">
        <v>21.610202999999998</v>
      </c>
      <c r="U365">
        <v>11.563402999999999</v>
      </c>
    </row>
    <row r="366" spans="2:21" x14ac:dyDescent="0.25">
      <c r="B366">
        <v>28320000000</v>
      </c>
      <c r="C366">
        <v>18.574884000000001</v>
      </c>
      <c r="D366">
        <v>10.257084000000001</v>
      </c>
      <c r="S366">
        <v>28320000000</v>
      </c>
      <c r="T366">
        <v>22.068956</v>
      </c>
      <c r="U366">
        <v>12.202942999999999</v>
      </c>
    </row>
    <row r="367" spans="2:21" x14ac:dyDescent="0.25">
      <c r="B367">
        <v>28480000000</v>
      </c>
      <c r="C367">
        <v>18.035643</v>
      </c>
      <c r="D367">
        <v>9.5807380999999996</v>
      </c>
      <c r="S367">
        <v>28480000000</v>
      </c>
      <c r="T367">
        <v>20.973248000000002</v>
      </c>
      <c r="U367">
        <v>10.817796</v>
      </c>
    </row>
    <row r="368" spans="2:21" x14ac:dyDescent="0.25">
      <c r="B368">
        <v>28640000000</v>
      </c>
      <c r="C368">
        <v>18.261462999999999</v>
      </c>
      <c r="D368">
        <v>9.7531566999999999</v>
      </c>
      <c r="S368">
        <v>28640000000</v>
      </c>
      <c r="T368">
        <v>20.061764</v>
      </c>
      <c r="U368">
        <v>10.143722</v>
      </c>
    </row>
    <row r="369" spans="2:21" x14ac:dyDescent="0.25">
      <c r="B369">
        <v>28800000000</v>
      </c>
      <c r="C369">
        <v>19.062946</v>
      </c>
      <c r="D369">
        <v>10.591355</v>
      </c>
      <c r="S369">
        <v>28800000000</v>
      </c>
      <c r="T369">
        <v>20.812456000000001</v>
      </c>
      <c r="U369">
        <v>10.932465000000001</v>
      </c>
    </row>
    <row r="370" spans="2:21" x14ac:dyDescent="0.25">
      <c r="B370">
        <v>28960000000</v>
      </c>
      <c r="C370">
        <v>20.418865</v>
      </c>
      <c r="D370">
        <v>11.889509</v>
      </c>
      <c r="S370">
        <v>28960000000</v>
      </c>
      <c r="T370">
        <v>22.116658999999999</v>
      </c>
      <c r="U370">
        <v>12.032543</v>
      </c>
    </row>
    <row r="371" spans="2:21" x14ac:dyDescent="0.25">
      <c r="B371">
        <v>29120000000</v>
      </c>
      <c r="C371">
        <v>22.363834000000001</v>
      </c>
      <c r="D371">
        <v>13.697739</v>
      </c>
      <c r="S371">
        <v>29120000000</v>
      </c>
      <c r="T371">
        <v>23.569655999999998</v>
      </c>
      <c r="U371">
        <v>13.526202</v>
      </c>
    </row>
    <row r="372" spans="2:21" x14ac:dyDescent="0.25">
      <c r="B372">
        <v>29280000000</v>
      </c>
      <c r="C372">
        <v>23.429573000000001</v>
      </c>
      <c r="D372">
        <v>14.691466999999999</v>
      </c>
      <c r="S372">
        <v>29280000000</v>
      </c>
      <c r="T372">
        <v>23.889700000000001</v>
      </c>
      <c r="U372">
        <v>13.775518999999999</v>
      </c>
    </row>
    <row r="373" spans="2:21" x14ac:dyDescent="0.25">
      <c r="B373">
        <v>29440000000</v>
      </c>
      <c r="C373">
        <v>22.406269000000002</v>
      </c>
      <c r="D373">
        <v>13.547844</v>
      </c>
      <c r="S373">
        <v>29440000000</v>
      </c>
      <c r="T373">
        <v>22.443293000000001</v>
      </c>
      <c r="U373">
        <v>12.252818</v>
      </c>
    </row>
    <row r="374" spans="2:21" x14ac:dyDescent="0.25">
      <c r="B374">
        <v>29600000000</v>
      </c>
      <c r="C374">
        <v>22.436056000000001</v>
      </c>
      <c r="D374">
        <v>13.601164000000001</v>
      </c>
      <c r="S374">
        <v>29600000000</v>
      </c>
      <c r="T374">
        <v>22.3934</v>
      </c>
      <c r="U374">
        <v>12.277763</v>
      </c>
    </row>
    <row r="375" spans="2:21" x14ac:dyDescent="0.25">
      <c r="B375">
        <v>29760000000</v>
      </c>
      <c r="C375">
        <v>22.556546999999998</v>
      </c>
      <c r="D375">
        <v>13.680586</v>
      </c>
      <c r="S375">
        <v>29760000000</v>
      </c>
      <c r="T375">
        <v>23.185487999999999</v>
      </c>
      <c r="U375">
        <v>12.934435000000001</v>
      </c>
    </row>
    <row r="376" spans="2:21" x14ac:dyDescent="0.25">
      <c r="B376">
        <v>29920000000</v>
      </c>
      <c r="C376">
        <v>22.631647000000001</v>
      </c>
      <c r="D376">
        <v>13.454878000000001</v>
      </c>
      <c r="S376">
        <v>29920000000</v>
      </c>
      <c r="T376">
        <v>24.625080000000001</v>
      </c>
      <c r="U376">
        <v>13.977024</v>
      </c>
    </row>
    <row r="377" spans="2:21" x14ac:dyDescent="0.25">
      <c r="B377">
        <v>30080000000</v>
      </c>
      <c r="C377">
        <v>24.191046</v>
      </c>
      <c r="D377">
        <v>14.769726</v>
      </c>
      <c r="S377">
        <v>30080000000</v>
      </c>
      <c r="T377">
        <v>26.610541999999999</v>
      </c>
      <c r="U377">
        <v>16.053211000000001</v>
      </c>
    </row>
    <row r="378" spans="2:21" x14ac:dyDescent="0.25">
      <c r="B378">
        <v>30240000000</v>
      </c>
      <c r="C378">
        <v>24.26754</v>
      </c>
      <c r="D378">
        <v>15.050774000000001</v>
      </c>
      <c r="S378">
        <v>30240000000</v>
      </c>
      <c r="T378">
        <v>25.289021000000002</v>
      </c>
      <c r="U378">
        <v>14.654654000000001</v>
      </c>
    </row>
    <row r="379" spans="2:21" x14ac:dyDescent="0.25">
      <c r="B379">
        <v>30400000000</v>
      </c>
      <c r="C379">
        <v>22.018339000000001</v>
      </c>
      <c r="D379">
        <v>12.716657</v>
      </c>
      <c r="S379">
        <v>30400000000</v>
      </c>
      <c r="T379">
        <v>24.518909000000001</v>
      </c>
      <c r="U379">
        <v>13.443908</v>
      </c>
    </row>
    <row r="380" spans="2:21" x14ac:dyDescent="0.25">
      <c r="B380">
        <v>30560000000</v>
      </c>
      <c r="C380">
        <v>22.002499</v>
      </c>
      <c r="D380">
        <v>12.501636</v>
      </c>
      <c r="S380">
        <v>30560000000</v>
      </c>
      <c r="T380">
        <v>24.115832999999999</v>
      </c>
      <c r="U380">
        <v>12.880428</v>
      </c>
    </row>
    <row r="381" spans="2:21" x14ac:dyDescent="0.25">
      <c r="B381">
        <v>30720000000</v>
      </c>
      <c r="C381">
        <v>22.490024999999999</v>
      </c>
      <c r="D381">
        <v>12.78166</v>
      </c>
      <c r="S381">
        <v>30720000000</v>
      </c>
      <c r="T381">
        <v>25.443287000000002</v>
      </c>
      <c r="U381">
        <v>13.925219999999999</v>
      </c>
    </row>
    <row r="382" spans="2:21" x14ac:dyDescent="0.25">
      <c r="B382">
        <v>30880000000</v>
      </c>
      <c r="C382">
        <v>20.564703000000002</v>
      </c>
      <c r="D382">
        <v>10.631539</v>
      </c>
      <c r="S382">
        <v>30880000000</v>
      </c>
      <c r="T382">
        <v>26.911208999999999</v>
      </c>
      <c r="U382">
        <v>15.39395</v>
      </c>
    </row>
    <row r="383" spans="2:21" x14ac:dyDescent="0.25">
      <c r="B383">
        <v>31040000000</v>
      </c>
      <c r="C383">
        <v>19.044751999999999</v>
      </c>
      <c r="D383">
        <v>9.3967495000000003</v>
      </c>
      <c r="S383">
        <v>31040000000</v>
      </c>
      <c r="T383">
        <v>24.447277</v>
      </c>
      <c r="U383">
        <v>12.622166999999999</v>
      </c>
    </row>
    <row r="384" spans="2:21" x14ac:dyDescent="0.25">
      <c r="B384">
        <v>31200000000</v>
      </c>
      <c r="C384">
        <v>17.119236000000001</v>
      </c>
      <c r="D384">
        <v>7.2715677999999997</v>
      </c>
      <c r="S384">
        <v>31200000000</v>
      </c>
      <c r="T384">
        <v>23.194893</v>
      </c>
      <c r="U384">
        <v>10.345746999999999</v>
      </c>
    </row>
    <row r="385" spans="2:21" x14ac:dyDescent="0.25">
      <c r="B385">
        <v>31360000000</v>
      </c>
      <c r="C385">
        <v>16.766726999999999</v>
      </c>
      <c r="D385">
        <v>6.1840128999999999</v>
      </c>
      <c r="S385">
        <v>31360000000</v>
      </c>
      <c r="T385">
        <v>23.058273</v>
      </c>
      <c r="U385">
        <v>9.3286160999999996</v>
      </c>
    </row>
    <row r="386" spans="2:21" x14ac:dyDescent="0.25">
      <c r="B386">
        <v>31520000000</v>
      </c>
      <c r="C386">
        <v>16.136714999999999</v>
      </c>
      <c r="D386">
        <v>4.6961488999999998</v>
      </c>
      <c r="S386">
        <v>31520000000</v>
      </c>
      <c r="T386">
        <v>24.547578999999999</v>
      </c>
      <c r="U386">
        <v>10.938390999999999</v>
      </c>
    </row>
    <row r="387" spans="2:21" x14ac:dyDescent="0.25">
      <c r="B387">
        <v>31680000000</v>
      </c>
      <c r="C387">
        <v>15.520212000000001</v>
      </c>
      <c r="D387">
        <v>3.2995133000000001</v>
      </c>
      <c r="S387">
        <v>31680000000</v>
      </c>
      <c r="T387">
        <v>25.327686</v>
      </c>
      <c r="U387">
        <v>11.027995000000001</v>
      </c>
    </row>
    <row r="388" spans="2:21" x14ac:dyDescent="0.25">
      <c r="B388">
        <v>31840000000</v>
      </c>
      <c r="C388">
        <v>12.665647</v>
      </c>
      <c r="D388">
        <v>-1.9132521</v>
      </c>
      <c r="S388">
        <v>31840000000</v>
      </c>
      <c r="T388">
        <v>24.805872000000001</v>
      </c>
      <c r="U388">
        <v>9.0098275999999995</v>
      </c>
    </row>
    <row r="389" spans="2:21" x14ac:dyDescent="0.25">
      <c r="B389">
        <v>32000000000</v>
      </c>
      <c r="C389">
        <v>7.1396312999999996</v>
      </c>
      <c r="D389">
        <v>-10.567914</v>
      </c>
      <c r="S389">
        <v>32000000000</v>
      </c>
      <c r="T389">
        <v>24.667898000000001</v>
      </c>
      <c r="U389">
        <v>7.4303980000000003</v>
      </c>
    </row>
    <row r="390" spans="2:21" x14ac:dyDescent="0.25">
      <c r="B390">
        <v>32160000000</v>
      </c>
      <c r="C390">
        <v>1.7065977000000001</v>
      </c>
      <c r="D390">
        <v>-24.795071</v>
      </c>
      <c r="S390">
        <v>32160000000</v>
      </c>
      <c r="T390">
        <v>27.599722</v>
      </c>
      <c r="U390">
        <v>9.7098168999999999</v>
      </c>
    </row>
    <row r="391" spans="2:21" x14ac:dyDescent="0.25">
      <c r="B391">
        <v>32320000000</v>
      </c>
      <c r="C391">
        <v>2.3813331</v>
      </c>
      <c r="D391">
        <v>-23.145803000000001</v>
      </c>
      <c r="S391">
        <v>32320000000</v>
      </c>
      <c r="T391">
        <v>29.294388000000001</v>
      </c>
      <c r="U391">
        <v>12.111741</v>
      </c>
    </row>
    <row r="392" spans="2:21" x14ac:dyDescent="0.25">
      <c r="B392">
        <v>32480000000</v>
      </c>
      <c r="C392">
        <v>2.2533224000000001</v>
      </c>
      <c r="D392">
        <v>-22.953195999999998</v>
      </c>
      <c r="S392">
        <v>32480000000</v>
      </c>
      <c r="T392">
        <v>24.881119000000002</v>
      </c>
      <c r="U392">
        <v>8.3682956999999991</v>
      </c>
    </row>
    <row r="393" spans="2:21" x14ac:dyDescent="0.25">
      <c r="B393">
        <v>32640000000</v>
      </c>
      <c r="C393">
        <v>4.0065928</v>
      </c>
      <c r="D393">
        <v>-18.305878</v>
      </c>
      <c r="S393">
        <v>32640000000</v>
      </c>
      <c r="T393">
        <v>24.201453999999998</v>
      </c>
      <c r="U393">
        <v>8.1933135999999998</v>
      </c>
    </row>
    <row r="394" spans="2:21" x14ac:dyDescent="0.25">
      <c r="B394">
        <v>32800000000</v>
      </c>
      <c r="C394">
        <v>11.534757000000001</v>
      </c>
      <c r="D394">
        <v>-5.9805454999999998</v>
      </c>
      <c r="S394">
        <v>32800000000</v>
      </c>
      <c r="T394">
        <v>26.35277</v>
      </c>
      <c r="U394">
        <v>11.527314000000001</v>
      </c>
    </row>
    <row r="395" spans="2:21" x14ac:dyDescent="0.25">
      <c r="B395">
        <v>32960000000</v>
      </c>
      <c r="C395">
        <v>18.091154</v>
      </c>
      <c r="D395">
        <v>4.2233242999999998</v>
      </c>
      <c r="S395">
        <v>32960000000</v>
      </c>
      <c r="T395">
        <v>21.439765999999999</v>
      </c>
      <c r="U395">
        <v>7.6617641000000001</v>
      </c>
    </row>
    <row r="396" spans="2:21" x14ac:dyDescent="0.25">
      <c r="B396">
        <v>33120000000</v>
      </c>
      <c r="C396">
        <v>19.540973999999999</v>
      </c>
      <c r="D396">
        <v>6.7787743000000003</v>
      </c>
      <c r="S396">
        <v>33120000000</v>
      </c>
      <c r="T396">
        <v>20.304403000000001</v>
      </c>
      <c r="U396">
        <v>7.3621711999999997</v>
      </c>
    </row>
    <row r="397" spans="2:21" x14ac:dyDescent="0.25">
      <c r="B397">
        <v>33280000000</v>
      </c>
      <c r="C397">
        <v>23.515408999999998</v>
      </c>
      <c r="D397">
        <v>11.280025</v>
      </c>
      <c r="S397">
        <v>33280000000</v>
      </c>
      <c r="T397">
        <v>20.568919999999999</v>
      </c>
      <c r="U397">
        <v>8.3240680999999999</v>
      </c>
    </row>
    <row r="398" spans="2:21" x14ac:dyDescent="0.25">
      <c r="B398">
        <v>33440000000</v>
      </c>
      <c r="C398">
        <v>24.262475999999999</v>
      </c>
      <c r="D398">
        <v>12.081947</v>
      </c>
      <c r="S398">
        <v>33440000000</v>
      </c>
      <c r="T398">
        <v>20.546644000000001</v>
      </c>
      <c r="U398">
        <v>8.5413236999999995</v>
      </c>
    </row>
    <row r="399" spans="2:21" x14ac:dyDescent="0.25">
      <c r="B399">
        <v>33600000000</v>
      </c>
      <c r="C399">
        <v>23.348013000000002</v>
      </c>
      <c r="D399">
        <v>10.784178000000001</v>
      </c>
      <c r="S399">
        <v>33600000000</v>
      </c>
      <c r="T399">
        <v>19.211935</v>
      </c>
      <c r="U399">
        <v>6.8992146999999999</v>
      </c>
    </row>
    <row r="400" spans="2:21" x14ac:dyDescent="0.25">
      <c r="B400">
        <v>33760000000</v>
      </c>
      <c r="C400">
        <v>24.602568000000002</v>
      </c>
      <c r="D400">
        <v>11.962028999999999</v>
      </c>
      <c r="S400">
        <v>33760000000</v>
      </c>
      <c r="T400">
        <v>20.175739</v>
      </c>
      <c r="U400">
        <v>7.9532404000000003</v>
      </c>
    </row>
    <row r="401" spans="2:21" x14ac:dyDescent="0.25">
      <c r="B401">
        <v>33920000000</v>
      </c>
      <c r="C401">
        <v>25.583497999999999</v>
      </c>
      <c r="D401">
        <v>13.030564</v>
      </c>
      <c r="S401">
        <v>33920000000</v>
      </c>
      <c r="T401">
        <v>20.495743000000001</v>
      </c>
      <c r="U401">
        <v>8.3103446999999999</v>
      </c>
    </row>
    <row r="402" spans="2:21" x14ac:dyDescent="0.25">
      <c r="B402">
        <v>34080000000</v>
      </c>
      <c r="C402">
        <v>23.489512999999999</v>
      </c>
      <c r="D402">
        <v>10.846057999999999</v>
      </c>
      <c r="S402">
        <v>34080000000</v>
      </c>
      <c r="T402">
        <v>19.610935000000001</v>
      </c>
      <c r="U402">
        <v>7.3772349000000004</v>
      </c>
    </row>
    <row r="403" spans="2:21" x14ac:dyDescent="0.25">
      <c r="B403">
        <v>34240000000</v>
      </c>
      <c r="C403">
        <v>22.697893000000001</v>
      </c>
      <c r="D403">
        <v>9.9457178000000006</v>
      </c>
      <c r="S403">
        <v>34240000000</v>
      </c>
      <c r="T403">
        <v>19.301871999999999</v>
      </c>
      <c r="U403">
        <v>6.9259380999999998</v>
      </c>
    </row>
    <row r="404" spans="2:21" x14ac:dyDescent="0.25">
      <c r="B404">
        <v>34400000000</v>
      </c>
      <c r="C404">
        <v>24.313635000000001</v>
      </c>
      <c r="D404">
        <v>11.695301000000001</v>
      </c>
      <c r="S404">
        <v>34400000000</v>
      </c>
      <c r="T404">
        <v>19.855149999999998</v>
      </c>
      <c r="U404">
        <v>7.4535913000000003</v>
      </c>
    </row>
    <row r="405" spans="2:21" x14ac:dyDescent="0.25">
      <c r="B405">
        <v>34560000000</v>
      </c>
      <c r="C405">
        <v>23.140225999999998</v>
      </c>
      <c r="D405">
        <v>9.9992104000000008</v>
      </c>
      <c r="S405">
        <v>34560000000</v>
      </c>
      <c r="T405">
        <v>20.233350999999999</v>
      </c>
      <c r="U405">
        <v>7.3249316000000002</v>
      </c>
    </row>
    <row r="406" spans="2:21" x14ac:dyDescent="0.25">
      <c r="B406">
        <v>34720000000</v>
      </c>
      <c r="C406">
        <v>23.501771999999999</v>
      </c>
      <c r="D406">
        <v>10.673798</v>
      </c>
      <c r="S406">
        <v>34720000000</v>
      </c>
      <c r="T406">
        <v>21.136709</v>
      </c>
      <c r="U406">
        <v>8.5134573000000007</v>
      </c>
    </row>
    <row r="407" spans="2:21" x14ac:dyDescent="0.25">
      <c r="B407">
        <v>34880000000</v>
      </c>
      <c r="C407">
        <v>23.243534</v>
      </c>
      <c r="D407">
        <v>10.848812000000001</v>
      </c>
      <c r="S407">
        <v>34880000000</v>
      </c>
      <c r="T407">
        <v>20.647279999999999</v>
      </c>
      <c r="U407">
        <v>8.3060360000000006</v>
      </c>
    </row>
    <row r="408" spans="2:21" x14ac:dyDescent="0.25">
      <c r="B408">
        <v>35040000000</v>
      </c>
      <c r="C408">
        <v>21.958658</v>
      </c>
      <c r="D408">
        <v>9.9158726000000001</v>
      </c>
      <c r="S408">
        <v>35040000000</v>
      </c>
      <c r="T408">
        <v>20.086652999999998</v>
      </c>
      <c r="U408">
        <v>8.1329174000000002</v>
      </c>
    </row>
    <row r="409" spans="2:21" x14ac:dyDescent="0.25">
      <c r="B409">
        <v>35200000000</v>
      </c>
      <c r="C409">
        <v>22.118122</v>
      </c>
      <c r="D409">
        <v>9.9425325000000004</v>
      </c>
      <c r="S409">
        <v>35200000000</v>
      </c>
      <c r="T409">
        <v>20.561964</v>
      </c>
      <c r="U409">
        <v>8.4673414000000005</v>
      </c>
    </row>
    <row r="410" spans="2:21" x14ac:dyDescent="0.25">
      <c r="B410">
        <v>35360000000</v>
      </c>
      <c r="C410">
        <v>21.821242999999999</v>
      </c>
      <c r="D410">
        <v>9.0726948000000007</v>
      </c>
      <c r="S410">
        <v>35360000000</v>
      </c>
      <c r="T410">
        <v>20.421555999999999</v>
      </c>
      <c r="U410">
        <v>7.8523225999999999</v>
      </c>
    </row>
    <row r="411" spans="2:21" x14ac:dyDescent="0.25">
      <c r="B411">
        <v>35520000000</v>
      </c>
      <c r="C411">
        <v>21.568114999999999</v>
      </c>
      <c r="D411">
        <v>8.4999141999999992</v>
      </c>
      <c r="S411">
        <v>35520000000</v>
      </c>
      <c r="T411">
        <v>20.626038000000001</v>
      </c>
      <c r="U411">
        <v>7.8650861000000001</v>
      </c>
    </row>
    <row r="412" spans="2:21" x14ac:dyDescent="0.25">
      <c r="B412">
        <v>35680000000</v>
      </c>
      <c r="C412">
        <v>22.532772000000001</v>
      </c>
      <c r="D412">
        <v>9.7973604000000005</v>
      </c>
      <c r="S412">
        <v>35680000000</v>
      </c>
      <c r="T412">
        <v>21.232296000000002</v>
      </c>
      <c r="U412">
        <v>8.7131366999999997</v>
      </c>
    </row>
    <row r="413" spans="2:21" x14ac:dyDescent="0.25">
      <c r="B413">
        <v>35840000000</v>
      </c>
      <c r="C413">
        <v>21.422360999999999</v>
      </c>
      <c r="D413">
        <v>8.7281752000000008</v>
      </c>
      <c r="S413">
        <v>35840000000</v>
      </c>
      <c r="T413">
        <v>21.672194000000001</v>
      </c>
      <c r="U413">
        <v>8.7486153000000009</v>
      </c>
    </row>
    <row r="414" spans="2:21" x14ac:dyDescent="0.25">
      <c r="B414">
        <v>36000000000</v>
      </c>
      <c r="C414">
        <v>20.845866999999998</v>
      </c>
      <c r="D414">
        <v>7.2903409000000003</v>
      </c>
      <c r="S414">
        <v>36000000000</v>
      </c>
      <c r="T414">
        <v>22.878959999999999</v>
      </c>
      <c r="U414">
        <v>9.1943388000000006</v>
      </c>
    </row>
    <row r="415" spans="2:21" x14ac:dyDescent="0.25">
      <c r="B415" t="s">
        <v>21</v>
      </c>
      <c r="S415" t="s">
        <v>21</v>
      </c>
    </row>
    <row r="418" spans="2:21" x14ac:dyDescent="0.25">
      <c r="B418" t="s">
        <v>22</v>
      </c>
      <c r="S418" t="s">
        <v>22</v>
      </c>
    </row>
    <row r="419" spans="2:21" x14ac:dyDescent="0.25">
      <c r="B419" t="s">
        <v>19</v>
      </c>
      <c r="C419" t="s">
        <v>301</v>
      </c>
      <c r="D419" t="s">
        <v>302</v>
      </c>
      <c r="S419" t="s">
        <v>19</v>
      </c>
      <c r="T419" t="s">
        <v>301</v>
      </c>
      <c r="U419" t="s">
        <v>302</v>
      </c>
    </row>
    <row r="420" spans="2:21" x14ac:dyDescent="0.25">
      <c r="B420">
        <v>4000000000</v>
      </c>
      <c r="C420">
        <v>-2.8927640999999999</v>
      </c>
      <c r="D420">
        <v>-90.042816000000002</v>
      </c>
      <c r="S420">
        <v>4000000000</v>
      </c>
      <c r="T420">
        <v>-5.2437190999999999</v>
      </c>
      <c r="U420">
        <v>-97.074341000000004</v>
      </c>
    </row>
    <row r="421" spans="2:21" x14ac:dyDescent="0.25">
      <c r="B421">
        <v>4160000000</v>
      </c>
      <c r="C421">
        <v>-6.3279037000000002</v>
      </c>
      <c r="D421">
        <v>-97.931533999999999</v>
      </c>
      <c r="S421">
        <v>4160000000</v>
      </c>
      <c r="T421">
        <v>-1.4102661999999999</v>
      </c>
      <c r="U421">
        <v>-83.231437999999997</v>
      </c>
    </row>
    <row r="422" spans="2:21" x14ac:dyDescent="0.25">
      <c r="B422">
        <v>4320000000</v>
      </c>
      <c r="C422">
        <v>-8.4352093000000004</v>
      </c>
      <c r="D422">
        <v>-97.672828999999993</v>
      </c>
      <c r="S422">
        <v>4320000000</v>
      </c>
      <c r="T422">
        <v>2.7503552</v>
      </c>
      <c r="U422">
        <v>-68.563773999999995</v>
      </c>
    </row>
    <row r="423" spans="2:21" x14ac:dyDescent="0.25">
      <c r="B423">
        <v>4480000000</v>
      </c>
      <c r="C423">
        <v>-1.1588320000000001</v>
      </c>
      <c r="D423">
        <v>-83.842635999999999</v>
      </c>
      <c r="S423">
        <v>4480000000</v>
      </c>
      <c r="T423">
        <v>6.5648165000000001</v>
      </c>
      <c r="U423">
        <v>-50.219653999999998</v>
      </c>
    </row>
    <row r="424" spans="2:21" x14ac:dyDescent="0.25">
      <c r="B424">
        <v>4640000000</v>
      </c>
      <c r="C424">
        <v>-6.0585632</v>
      </c>
      <c r="D424">
        <v>-96.857085999999995</v>
      </c>
      <c r="S424">
        <v>4640000000</v>
      </c>
      <c r="T424">
        <v>11.852262</v>
      </c>
      <c r="U424">
        <v>-29.756781</v>
      </c>
    </row>
    <row r="425" spans="2:21" x14ac:dyDescent="0.25">
      <c r="B425">
        <v>4800000000</v>
      </c>
      <c r="C425">
        <v>-2.9979030999999998</v>
      </c>
      <c r="D425">
        <v>-89.669326999999996</v>
      </c>
      <c r="S425">
        <v>4800000000</v>
      </c>
      <c r="T425">
        <v>20.760490000000001</v>
      </c>
      <c r="U425">
        <v>-10.989893</v>
      </c>
    </row>
    <row r="426" spans="2:21" x14ac:dyDescent="0.25">
      <c r="B426">
        <v>4960000000</v>
      </c>
      <c r="C426">
        <v>-0.23907039999999999</v>
      </c>
      <c r="D426">
        <v>-79.385177999999996</v>
      </c>
      <c r="S426">
        <v>4960000000</v>
      </c>
      <c r="T426">
        <v>27.987750999999999</v>
      </c>
      <c r="U426">
        <v>-2.4185245000000002</v>
      </c>
    </row>
    <row r="427" spans="2:21" x14ac:dyDescent="0.25">
      <c r="B427">
        <v>5120000000</v>
      </c>
      <c r="C427">
        <v>-4.5243349000000004</v>
      </c>
      <c r="D427">
        <v>-90.576424000000003</v>
      </c>
      <c r="S427">
        <v>5120000000</v>
      </c>
      <c r="T427">
        <v>-4.2051749000000003</v>
      </c>
      <c r="U427">
        <v>-90.583786000000003</v>
      </c>
    </row>
    <row r="428" spans="2:21" x14ac:dyDescent="0.25">
      <c r="B428">
        <v>5280000000</v>
      </c>
      <c r="C428">
        <v>-0.67346751999999999</v>
      </c>
      <c r="D428">
        <v>-83.74015</v>
      </c>
      <c r="S428">
        <v>5280000000</v>
      </c>
      <c r="T428">
        <v>-1.8035243999999999</v>
      </c>
      <c r="U428">
        <v>-86.512939000000003</v>
      </c>
    </row>
    <row r="429" spans="2:21" x14ac:dyDescent="0.25">
      <c r="B429">
        <v>5440000000</v>
      </c>
      <c r="C429">
        <v>-4.6424393999999998</v>
      </c>
      <c r="D429">
        <v>-93.394149999999996</v>
      </c>
      <c r="S429">
        <v>5440000000</v>
      </c>
      <c r="T429">
        <v>-3.6546911999999998</v>
      </c>
      <c r="U429">
        <v>-92.158187999999996</v>
      </c>
    </row>
    <row r="430" spans="2:21" x14ac:dyDescent="0.25">
      <c r="B430">
        <v>5600000000</v>
      </c>
      <c r="C430">
        <v>-4.9105325000000004</v>
      </c>
      <c r="D430">
        <v>-94.265632999999994</v>
      </c>
      <c r="S430">
        <v>5600000000</v>
      </c>
      <c r="T430">
        <v>-3.6021252000000001</v>
      </c>
      <c r="U430">
        <v>-90.671997000000005</v>
      </c>
    </row>
    <row r="431" spans="2:21" x14ac:dyDescent="0.25">
      <c r="B431">
        <v>5760000000</v>
      </c>
      <c r="C431">
        <v>-2.8065655</v>
      </c>
      <c r="D431">
        <v>-89.679939000000005</v>
      </c>
      <c r="S431">
        <v>5760000000</v>
      </c>
      <c r="T431">
        <v>-3.0248214999999998</v>
      </c>
      <c r="U431">
        <v>-87.957008000000002</v>
      </c>
    </row>
    <row r="432" spans="2:21" x14ac:dyDescent="0.25">
      <c r="B432">
        <v>5920000000</v>
      </c>
      <c r="C432">
        <v>-3.5200467</v>
      </c>
      <c r="D432">
        <v>-93.895988000000003</v>
      </c>
      <c r="S432">
        <v>5920000000</v>
      </c>
      <c r="T432">
        <v>-3.8361475</v>
      </c>
      <c r="U432">
        <v>-93.327826999999999</v>
      </c>
    </row>
    <row r="433" spans="2:21" x14ac:dyDescent="0.25">
      <c r="B433">
        <v>6080000000</v>
      </c>
      <c r="C433">
        <v>3.8787117000000002</v>
      </c>
      <c r="D433">
        <v>-73.756118999999998</v>
      </c>
      <c r="S433">
        <v>6080000000</v>
      </c>
      <c r="T433">
        <v>-0.65321916000000002</v>
      </c>
      <c r="U433">
        <v>-77.104438999999999</v>
      </c>
    </row>
    <row r="434" spans="2:21" x14ac:dyDescent="0.25">
      <c r="B434">
        <v>6240000000</v>
      </c>
      <c r="C434">
        <v>-3.9302172999999998</v>
      </c>
      <c r="D434">
        <v>-84.997482000000005</v>
      </c>
      <c r="S434">
        <v>6240000000</v>
      </c>
      <c r="T434">
        <v>-2.9889545000000002</v>
      </c>
      <c r="U434">
        <v>-88.737594999999999</v>
      </c>
    </row>
    <row r="435" spans="2:21" x14ac:dyDescent="0.25">
      <c r="B435">
        <v>6400000000</v>
      </c>
      <c r="C435">
        <v>7.1771092000000003</v>
      </c>
      <c r="D435">
        <v>-67.831862999999998</v>
      </c>
      <c r="S435">
        <v>6400000000</v>
      </c>
      <c r="T435">
        <v>-0.82336359999999997</v>
      </c>
      <c r="U435">
        <v>-72.380318000000003</v>
      </c>
    </row>
    <row r="436" spans="2:21" x14ac:dyDescent="0.25">
      <c r="B436">
        <v>6560000000</v>
      </c>
      <c r="C436">
        <v>-1.5753982999999999E-2</v>
      </c>
      <c r="D436">
        <v>-82.593636000000004</v>
      </c>
      <c r="S436">
        <v>6560000000</v>
      </c>
      <c r="T436">
        <v>-0.88985144999999999</v>
      </c>
      <c r="U436">
        <v>-83.735397000000006</v>
      </c>
    </row>
    <row r="437" spans="2:21" x14ac:dyDescent="0.25">
      <c r="B437">
        <v>6720000000</v>
      </c>
      <c r="C437">
        <v>-1.6824113999999999</v>
      </c>
      <c r="D437">
        <v>-72.176727</v>
      </c>
      <c r="S437">
        <v>6720000000</v>
      </c>
      <c r="T437">
        <v>-2.4185669000000001</v>
      </c>
      <c r="U437">
        <v>-78.847076000000001</v>
      </c>
    </row>
    <row r="438" spans="2:21" x14ac:dyDescent="0.25">
      <c r="B438">
        <v>6880000000</v>
      </c>
      <c r="C438">
        <v>-1.7868611999999999</v>
      </c>
      <c r="D438">
        <v>-73.653525999999999</v>
      </c>
      <c r="S438">
        <v>6880000000</v>
      </c>
      <c r="T438">
        <v>-0.98147046999999998</v>
      </c>
      <c r="U438">
        <v>-80.762969999999996</v>
      </c>
    </row>
    <row r="439" spans="2:21" x14ac:dyDescent="0.25">
      <c r="B439">
        <v>7040000000</v>
      </c>
      <c r="C439">
        <v>-2.6512951999999999</v>
      </c>
      <c r="D439">
        <v>-51.493160000000003</v>
      </c>
      <c r="S439">
        <v>7040000000</v>
      </c>
      <c r="T439">
        <v>1.1927015000000001</v>
      </c>
      <c r="U439">
        <v>-44.752257999999998</v>
      </c>
    </row>
    <row r="440" spans="2:21" x14ac:dyDescent="0.25">
      <c r="B440">
        <v>7200000000</v>
      </c>
      <c r="C440">
        <v>-1.9950182000000001</v>
      </c>
      <c r="D440">
        <v>-36.555137999999999</v>
      </c>
      <c r="S440">
        <v>7200000000</v>
      </c>
      <c r="T440">
        <v>3.9304986</v>
      </c>
      <c r="U440">
        <v>-27.585346000000001</v>
      </c>
    </row>
    <row r="441" spans="2:21" x14ac:dyDescent="0.25">
      <c r="B441">
        <v>7360000000</v>
      </c>
      <c r="C441">
        <v>-2.2196984</v>
      </c>
      <c r="D441">
        <v>-35.034892999999997</v>
      </c>
      <c r="S441">
        <v>7360000000</v>
      </c>
      <c r="T441">
        <v>-1.2836215</v>
      </c>
      <c r="U441">
        <v>-53.122909999999997</v>
      </c>
    </row>
    <row r="442" spans="2:21" x14ac:dyDescent="0.25">
      <c r="B442">
        <v>7520000000</v>
      </c>
      <c r="C442">
        <v>-2.0038334999999998</v>
      </c>
      <c r="D442">
        <v>-32.012939000000003</v>
      </c>
      <c r="S442">
        <v>7520000000</v>
      </c>
      <c r="T442">
        <v>0.47442645</v>
      </c>
      <c r="U442">
        <v>-35.156993999999997</v>
      </c>
    </row>
    <row r="443" spans="2:21" x14ac:dyDescent="0.25">
      <c r="B443">
        <v>7680000000</v>
      </c>
      <c r="C443">
        <v>-1.1191111</v>
      </c>
      <c r="D443">
        <v>-25.126533999999999</v>
      </c>
      <c r="S443">
        <v>7680000000</v>
      </c>
      <c r="T443">
        <v>-0.93968141000000005</v>
      </c>
      <c r="U443">
        <v>-39.896220999999997</v>
      </c>
    </row>
    <row r="444" spans="2:21" x14ac:dyDescent="0.25">
      <c r="B444">
        <v>7840000000</v>
      </c>
      <c r="C444">
        <v>-0.56906646000000005</v>
      </c>
      <c r="D444">
        <v>-22.527781000000001</v>
      </c>
      <c r="S444">
        <v>7840000000</v>
      </c>
      <c r="T444">
        <v>1.9114679999999999</v>
      </c>
      <c r="U444">
        <v>-23.112276000000001</v>
      </c>
    </row>
    <row r="445" spans="2:21" x14ac:dyDescent="0.25">
      <c r="B445">
        <v>8000000000</v>
      </c>
      <c r="C445">
        <v>1.7070733</v>
      </c>
      <c r="D445">
        <v>-14.750309</v>
      </c>
      <c r="S445">
        <v>8000000000</v>
      </c>
      <c r="T445">
        <v>8.6685534000000004</v>
      </c>
      <c r="U445">
        <v>-9.0241547000000004</v>
      </c>
    </row>
    <row r="446" spans="2:21" x14ac:dyDescent="0.25">
      <c r="B446">
        <v>8160000000</v>
      </c>
      <c r="C446">
        <v>9.4595938000000004</v>
      </c>
      <c r="D446">
        <v>3.2802576999999999</v>
      </c>
      <c r="S446">
        <v>8160000000</v>
      </c>
      <c r="T446">
        <v>13.700321000000001</v>
      </c>
      <c r="U446">
        <v>4.7858280999999998</v>
      </c>
    </row>
    <row r="447" spans="2:21" x14ac:dyDescent="0.25">
      <c r="B447">
        <v>8320000000</v>
      </c>
      <c r="C447">
        <v>10.043518000000001</v>
      </c>
      <c r="D447">
        <v>3.8678509999999999</v>
      </c>
      <c r="S447">
        <v>8320000000</v>
      </c>
      <c r="T447">
        <v>13.483041999999999</v>
      </c>
      <c r="U447">
        <v>4.8422346000000003</v>
      </c>
    </row>
    <row r="448" spans="2:21" x14ac:dyDescent="0.25">
      <c r="B448">
        <v>8480000000</v>
      </c>
      <c r="C448">
        <v>9.8838138999999998</v>
      </c>
      <c r="D448">
        <v>3.5856664</v>
      </c>
      <c r="S448">
        <v>8480000000</v>
      </c>
      <c r="T448">
        <v>13.195325</v>
      </c>
      <c r="U448">
        <v>4.4717178000000004</v>
      </c>
    </row>
    <row r="449" spans="2:21" x14ac:dyDescent="0.25">
      <c r="B449">
        <v>8640000000</v>
      </c>
      <c r="C449">
        <v>10.120189999999999</v>
      </c>
      <c r="D449">
        <v>3.7395985</v>
      </c>
      <c r="S449">
        <v>8640000000</v>
      </c>
      <c r="T449">
        <v>12.756315000000001</v>
      </c>
      <c r="U449">
        <v>4.2109493999999996</v>
      </c>
    </row>
    <row r="450" spans="2:21" x14ac:dyDescent="0.25">
      <c r="B450">
        <v>8800000000</v>
      </c>
      <c r="C450">
        <v>10.731935999999999</v>
      </c>
      <c r="D450">
        <v>4.4711112999999996</v>
      </c>
      <c r="S450">
        <v>8800000000</v>
      </c>
      <c r="T450">
        <v>12.955009</v>
      </c>
      <c r="U450">
        <v>4.2783464999999996</v>
      </c>
    </row>
    <row r="451" spans="2:21" x14ac:dyDescent="0.25">
      <c r="B451">
        <v>8960000000</v>
      </c>
      <c r="C451">
        <v>12.143758999999999</v>
      </c>
      <c r="D451">
        <v>5.9835773000000003</v>
      </c>
      <c r="S451">
        <v>8960000000</v>
      </c>
      <c r="T451">
        <v>14.301669</v>
      </c>
      <c r="U451">
        <v>5.5477276</v>
      </c>
    </row>
    <row r="452" spans="2:21" x14ac:dyDescent="0.25">
      <c r="B452">
        <v>9120000000</v>
      </c>
      <c r="C452">
        <v>13.215329000000001</v>
      </c>
      <c r="D452">
        <v>6.9318390000000001</v>
      </c>
      <c r="S452">
        <v>9120000000</v>
      </c>
      <c r="T452">
        <v>15.086221</v>
      </c>
      <c r="U452">
        <v>6.3258628999999997</v>
      </c>
    </row>
    <row r="453" spans="2:21" x14ac:dyDescent="0.25">
      <c r="B453">
        <v>9280000000</v>
      </c>
      <c r="C453">
        <v>14.559412999999999</v>
      </c>
      <c r="D453">
        <v>8.2700682000000008</v>
      </c>
      <c r="S453">
        <v>9280000000</v>
      </c>
      <c r="T453">
        <v>15.885176</v>
      </c>
      <c r="U453">
        <v>7.1059666000000004</v>
      </c>
    </row>
    <row r="454" spans="2:21" x14ac:dyDescent="0.25">
      <c r="B454">
        <v>9440000000</v>
      </c>
      <c r="C454">
        <v>15.238761</v>
      </c>
      <c r="D454">
        <v>9.0012282999999993</v>
      </c>
      <c r="S454">
        <v>9440000000</v>
      </c>
      <c r="T454">
        <v>16.695889999999999</v>
      </c>
      <c r="U454">
        <v>7.7218685000000002</v>
      </c>
    </row>
    <row r="455" spans="2:21" x14ac:dyDescent="0.25">
      <c r="B455">
        <v>9600000000</v>
      </c>
      <c r="C455">
        <v>15.42731</v>
      </c>
      <c r="D455">
        <v>9.1763171999999997</v>
      </c>
      <c r="S455">
        <v>9600000000</v>
      </c>
      <c r="T455">
        <v>16.656144999999999</v>
      </c>
      <c r="U455">
        <v>7.6032871999999996</v>
      </c>
    </row>
    <row r="456" spans="2:21" x14ac:dyDescent="0.25">
      <c r="B456">
        <v>9760000000</v>
      </c>
      <c r="C456">
        <v>16.001726000000001</v>
      </c>
      <c r="D456">
        <v>9.7392073000000003</v>
      </c>
      <c r="S456">
        <v>9760000000</v>
      </c>
      <c r="T456">
        <v>17.026007</v>
      </c>
      <c r="U456">
        <v>8.0394173000000002</v>
      </c>
    </row>
    <row r="457" spans="2:21" x14ac:dyDescent="0.25">
      <c r="B457">
        <v>9920000000</v>
      </c>
      <c r="C457">
        <v>16.660913000000001</v>
      </c>
      <c r="D457">
        <v>10.392023</v>
      </c>
      <c r="S457">
        <v>9920000000</v>
      </c>
      <c r="T457">
        <v>17.786242000000001</v>
      </c>
      <c r="U457">
        <v>8.8218879999999995</v>
      </c>
    </row>
    <row r="458" spans="2:21" x14ac:dyDescent="0.25">
      <c r="B458">
        <v>10080000000</v>
      </c>
      <c r="C458">
        <v>17.359344</v>
      </c>
      <c r="D458">
        <v>11.094593</v>
      </c>
      <c r="S458">
        <v>10080000000</v>
      </c>
      <c r="T458">
        <v>18.632764999999999</v>
      </c>
      <c r="U458">
        <v>9.8630885999999993</v>
      </c>
    </row>
    <row r="459" spans="2:21" x14ac:dyDescent="0.25">
      <c r="B459">
        <v>10240000000</v>
      </c>
      <c r="C459">
        <v>18.184752</v>
      </c>
      <c r="D459">
        <v>11.821645999999999</v>
      </c>
      <c r="S459">
        <v>10240000000</v>
      </c>
      <c r="T459">
        <v>20.01671</v>
      </c>
      <c r="U459">
        <v>11.067830000000001</v>
      </c>
    </row>
    <row r="460" spans="2:21" x14ac:dyDescent="0.25">
      <c r="B460">
        <v>10400000000</v>
      </c>
      <c r="C460">
        <v>19.279837000000001</v>
      </c>
      <c r="D460">
        <v>12.801481000000001</v>
      </c>
      <c r="S460">
        <v>10400000000</v>
      </c>
      <c r="T460">
        <v>22.009325</v>
      </c>
      <c r="U460">
        <v>13.032056000000001</v>
      </c>
    </row>
    <row r="461" spans="2:21" x14ac:dyDescent="0.25">
      <c r="B461">
        <v>10560000000</v>
      </c>
      <c r="C461">
        <v>19.495450999999999</v>
      </c>
      <c r="D461">
        <v>12.976896</v>
      </c>
      <c r="S461">
        <v>10560000000</v>
      </c>
      <c r="T461">
        <v>23.308001000000001</v>
      </c>
      <c r="U461">
        <v>14.566744</v>
      </c>
    </row>
    <row r="462" spans="2:21" x14ac:dyDescent="0.25">
      <c r="B462">
        <v>10720000000</v>
      </c>
      <c r="C462">
        <v>20.414911</v>
      </c>
      <c r="D462">
        <v>14.014492000000001</v>
      </c>
      <c r="S462">
        <v>10720000000</v>
      </c>
      <c r="T462">
        <v>25.230038</v>
      </c>
      <c r="U462">
        <v>16.699501000000001</v>
      </c>
    </row>
    <row r="463" spans="2:21" x14ac:dyDescent="0.25">
      <c r="B463">
        <v>10880000000</v>
      </c>
      <c r="C463">
        <v>20.356791999999999</v>
      </c>
      <c r="D463">
        <v>13.858123000000001</v>
      </c>
      <c r="S463">
        <v>10880000000</v>
      </c>
      <c r="T463">
        <v>25.650175000000001</v>
      </c>
      <c r="U463">
        <v>16.884364999999999</v>
      </c>
    </row>
    <row r="464" spans="2:21" x14ac:dyDescent="0.25">
      <c r="B464">
        <v>11040000000</v>
      </c>
      <c r="C464">
        <v>19.607410000000002</v>
      </c>
      <c r="D464">
        <v>12.956440000000001</v>
      </c>
      <c r="S464">
        <v>11040000000</v>
      </c>
      <c r="T464">
        <v>22.191110999999999</v>
      </c>
      <c r="U464">
        <v>13.575329</v>
      </c>
    </row>
    <row r="465" spans="2:21" x14ac:dyDescent="0.25">
      <c r="B465">
        <v>11200000000</v>
      </c>
      <c r="C465">
        <v>19.224129000000001</v>
      </c>
      <c r="D465">
        <v>12.548997</v>
      </c>
      <c r="S465">
        <v>11200000000</v>
      </c>
      <c r="T465">
        <v>21.634270000000001</v>
      </c>
      <c r="U465">
        <v>13.084668000000001</v>
      </c>
    </row>
    <row r="466" spans="2:21" x14ac:dyDescent="0.25">
      <c r="B466">
        <v>11360000000</v>
      </c>
      <c r="C466">
        <v>19.196784999999998</v>
      </c>
      <c r="D466">
        <v>12.491199</v>
      </c>
      <c r="S466">
        <v>11360000000</v>
      </c>
      <c r="T466">
        <v>21.830908000000001</v>
      </c>
      <c r="U466">
        <v>13.420882000000001</v>
      </c>
    </row>
    <row r="467" spans="2:21" x14ac:dyDescent="0.25">
      <c r="B467">
        <v>11520000000</v>
      </c>
      <c r="C467">
        <v>18.931383</v>
      </c>
      <c r="D467">
        <v>12.333569000000001</v>
      </c>
      <c r="S467">
        <v>11520000000</v>
      </c>
      <c r="T467">
        <v>20.558413999999999</v>
      </c>
      <c r="U467">
        <v>12.270308</v>
      </c>
    </row>
    <row r="468" spans="2:21" x14ac:dyDescent="0.25">
      <c r="B468">
        <v>11680000000</v>
      </c>
      <c r="C468">
        <v>19.372972000000001</v>
      </c>
      <c r="D468">
        <v>12.687393999999999</v>
      </c>
      <c r="S468">
        <v>11680000000</v>
      </c>
      <c r="T468">
        <v>20.484090999999999</v>
      </c>
      <c r="U468">
        <v>12.155486</v>
      </c>
    </row>
    <row r="469" spans="2:21" x14ac:dyDescent="0.25">
      <c r="B469">
        <v>11840000000</v>
      </c>
      <c r="C469">
        <v>19.732862000000001</v>
      </c>
      <c r="D469">
        <v>13.104872</v>
      </c>
      <c r="S469">
        <v>11840000000</v>
      </c>
      <c r="T469">
        <v>21.168437999999998</v>
      </c>
      <c r="U469">
        <v>12.927541</v>
      </c>
    </row>
    <row r="470" spans="2:21" x14ac:dyDescent="0.25">
      <c r="B470">
        <v>12000000000</v>
      </c>
      <c r="C470">
        <v>19.832795999999998</v>
      </c>
      <c r="D470">
        <v>13.077875000000001</v>
      </c>
      <c r="S470">
        <v>12000000000</v>
      </c>
      <c r="T470">
        <v>22.134620999999999</v>
      </c>
      <c r="U470">
        <v>14.179912</v>
      </c>
    </row>
    <row r="471" spans="2:21" x14ac:dyDescent="0.25">
      <c r="B471">
        <v>12160000000</v>
      </c>
      <c r="C471">
        <v>19.313123999999998</v>
      </c>
      <c r="D471">
        <v>12.824947</v>
      </c>
      <c r="S471">
        <v>12160000000</v>
      </c>
      <c r="T471">
        <v>23.193868999999999</v>
      </c>
      <c r="U471">
        <v>15.22838</v>
      </c>
    </row>
    <row r="472" spans="2:21" x14ac:dyDescent="0.25">
      <c r="B472">
        <v>12320000000</v>
      </c>
      <c r="C472">
        <v>20.477796999999999</v>
      </c>
      <c r="D472">
        <v>13.996924</v>
      </c>
      <c r="S472">
        <v>12320000000</v>
      </c>
      <c r="T472">
        <v>23.248004999999999</v>
      </c>
      <c r="U472">
        <v>15.282301</v>
      </c>
    </row>
    <row r="473" spans="2:21" x14ac:dyDescent="0.25">
      <c r="B473">
        <v>12480000000</v>
      </c>
      <c r="C473">
        <v>20.476513000000001</v>
      </c>
      <c r="D473">
        <v>13.992578999999999</v>
      </c>
      <c r="S473">
        <v>12480000000</v>
      </c>
      <c r="T473">
        <v>22.517105000000001</v>
      </c>
      <c r="U473">
        <v>14.725369000000001</v>
      </c>
    </row>
    <row r="474" spans="2:21" x14ac:dyDescent="0.25">
      <c r="B474">
        <v>12640000000</v>
      </c>
      <c r="C474">
        <v>20.613265999999999</v>
      </c>
      <c r="D474">
        <v>14.038862</v>
      </c>
      <c r="S474">
        <v>12640000000</v>
      </c>
      <c r="T474">
        <v>22.259851000000001</v>
      </c>
      <c r="U474">
        <v>14.522660999999999</v>
      </c>
    </row>
    <row r="475" spans="2:21" x14ac:dyDescent="0.25">
      <c r="B475">
        <v>12800000000</v>
      </c>
      <c r="C475">
        <v>21.218316999999999</v>
      </c>
      <c r="D475">
        <v>14.526716</v>
      </c>
      <c r="S475">
        <v>12800000000</v>
      </c>
      <c r="T475">
        <v>22.569438999999999</v>
      </c>
      <c r="U475">
        <v>14.920669999999999</v>
      </c>
    </row>
    <row r="476" spans="2:21" x14ac:dyDescent="0.25">
      <c r="B476">
        <v>12960000000</v>
      </c>
      <c r="C476">
        <v>19.618535999999999</v>
      </c>
      <c r="D476">
        <v>12.938915</v>
      </c>
      <c r="S476">
        <v>12960000000</v>
      </c>
      <c r="T476">
        <v>21.266373000000002</v>
      </c>
      <c r="U476">
        <v>13.662409</v>
      </c>
    </row>
    <row r="477" spans="2:21" x14ac:dyDescent="0.25">
      <c r="B477">
        <v>13120000000</v>
      </c>
      <c r="C477">
        <v>20.242284999999999</v>
      </c>
      <c r="D477">
        <v>13.765008999999999</v>
      </c>
      <c r="S477">
        <v>13120000000</v>
      </c>
      <c r="T477">
        <v>20.480962999999999</v>
      </c>
      <c r="U477">
        <v>12.889887999999999</v>
      </c>
    </row>
    <row r="478" spans="2:21" x14ac:dyDescent="0.25">
      <c r="B478">
        <v>13280000000</v>
      </c>
      <c r="C478">
        <v>20.781707999999998</v>
      </c>
      <c r="D478">
        <v>14.178943</v>
      </c>
      <c r="S478">
        <v>13280000000</v>
      </c>
      <c r="T478">
        <v>19.531437</v>
      </c>
      <c r="U478">
        <v>12.051625</v>
      </c>
    </row>
    <row r="479" spans="2:21" x14ac:dyDescent="0.25">
      <c r="B479">
        <v>13440000000</v>
      </c>
      <c r="C479">
        <v>22.554732999999999</v>
      </c>
      <c r="D479">
        <v>15.924092999999999</v>
      </c>
      <c r="S479">
        <v>13440000000</v>
      </c>
      <c r="T479">
        <v>18.788654000000001</v>
      </c>
      <c r="U479">
        <v>11.298852</v>
      </c>
    </row>
    <row r="480" spans="2:21" x14ac:dyDescent="0.25">
      <c r="B480">
        <v>13600000000</v>
      </c>
      <c r="C480">
        <v>23.642468999999998</v>
      </c>
      <c r="D480">
        <v>17.237617</v>
      </c>
      <c r="S480">
        <v>13600000000</v>
      </c>
      <c r="T480">
        <v>19.014503000000001</v>
      </c>
      <c r="U480">
        <v>11.351267</v>
      </c>
    </row>
    <row r="481" spans="2:21" x14ac:dyDescent="0.25">
      <c r="B481">
        <v>13760000000</v>
      </c>
      <c r="C481">
        <v>23.034569000000001</v>
      </c>
      <c r="D481">
        <v>16.338094999999999</v>
      </c>
      <c r="S481">
        <v>13760000000</v>
      </c>
      <c r="T481">
        <v>21.055295999999998</v>
      </c>
      <c r="U481">
        <v>13.390098999999999</v>
      </c>
    </row>
    <row r="482" spans="2:21" x14ac:dyDescent="0.25">
      <c r="B482">
        <v>13920000000</v>
      </c>
      <c r="C482">
        <v>24.081747</v>
      </c>
      <c r="D482">
        <v>17.457356999999998</v>
      </c>
      <c r="S482">
        <v>13920000000</v>
      </c>
      <c r="T482">
        <v>21.704889000000001</v>
      </c>
      <c r="U482">
        <v>14.023206</v>
      </c>
    </row>
    <row r="483" spans="2:21" x14ac:dyDescent="0.25">
      <c r="B483">
        <v>14080000000</v>
      </c>
      <c r="C483">
        <v>24.605962999999999</v>
      </c>
      <c r="D483">
        <v>17.888919999999999</v>
      </c>
      <c r="S483">
        <v>14080000000</v>
      </c>
      <c r="T483">
        <v>25.215167999999998</v>
      </c>
      <c r="U483">
        <v>17.278645999999998</v>
      </c>
    </row>
    <row r="484" spans="2:21" x14ac:dyDescent="0.25">
      <c r="B484">
        <v>14240000000</v>
      </c>
      <c r="C484">
        <v>25.500723000000001</v>
      </c>
      <c r="D484">
        <v>18.751933999999999</v>
      </c>
      <c r="S484">
        <v>14240000000</v>
      </c>
      <c r="T484">
        <v>25.297934999999999</v>
      </c>
      <c r="U484">
        <v>17.251201999999999</v>
      </c>
    </row>
    <row r="485" spans="2:21" x14ac:dyDescent="0.25">
      <c r="B485">
        <v>14400000000</v>
      </c>
      <c r="C485">
        <v>24.860098000000001</v>
      </c>
      <c r="D485">
        <v>18.125875000000001</v>
      </c>
      <c r="S485">
        <v>14400000000</v>
      </c>
      <c r="T485">
        <v>27.263518999999999</v>
      </c>
      <c r="U485">
        <v>18.944157000000001</v>
      </c>
    </row>
    <row r="486" spans="2:21" x14ac:dyDescent="0.25">
      <c r="B486">
        <v>14560000000</v>
      </c>
      <c r="C486">
        <v>23.358522000000001</v>
      </c>
      <c r="D486">
        <v>16.402066999999999</v>
      </c>
      <c r="S486">
        <v>14560000000</v>
      </c>
      <c r="T486">
        <v>24.752075000000001</v>
      </c>
      <c r="U486">
        <v>16.410578000000001</v>
      </c>
    </row>
    <row r="487" spans="2:21" x14ac:dyDescent="0.25">
      <c r="B487">
        <v>14720000000</v>
      </c>
      <c r="C487">
        <v>21.465136999999999</v>
      </c>
      <c r="D487">
        <v>14.412825</v>
      </c>
      <c r="S487">
        <v>14720000000</v>
      </c>
      <c r="T487">
        <v>24.793081000000001</v>
      </c>
      <c r="U487">
        <v>16.301884000000001</v>
      </c>
    </row>
    <row r="488" spans="2:21" x14ac:dyDescent="0.25">
      <c r="B488">
        <v>14880000000</v>
      </c>
      <c r="C488">
        <v>19.720402</v>
      </c>
      <c r="D488">
        <v>12.956690999999999</v>
      </c>
      <c r="S488">
        <v>14880000000</v>
      </c>
      <c r="T488">
        <v>24.280514</v>
      </c>
      <c r="U488">
        <v>15.510083</v>
      </c>
    </row>
    <row r="489" spans="2:21" x14ac:dyDescent="0.25">
      <c r="B489">
        <v>15040000000</v>
      </c>
      <c r="C489">
        <v>19.039923000000002</v>
      </c>
      <c r="D489">
        <v>11.842480999999999</v>
      </c>
      <c r="S489">
        <v>15040000000</v>
      </c>
      <c r="T489">
        <v>23.812076999999999</v>
      </c>
      <c r="U489">
        <v>14.946191000000001</v>
      </c>
    </row>
    <row r="490" spans="2:21" x14ac:dyDescent="0.25">
      <c r="B490">
        <v>15200000000</v>
      </c>
      <c r="C490">
        <v>19.263472</v>
      </c>
      <c r="D490">
        <v>12.194947000000001</v>
      </c>
      <c r="S490">
        <v>15200000000</v>
      </c>
      <c r="T490">
        <v>24.181304999999998</v>
      </c>
      <c r="U490">
        <v>15.370571999999999</v>
      </c>
    </row>
    <row r="491" spans="2:21" x14ac:dyDescent="0.25">
      <c r="B491">
        <v>15360000000</v>
      </c>
      <c r="C491">
        <v>18.583288</v>
      </c>
      <c r="D491">
        <v>10.864841</v>
      </c>
      <c r="S491">
        <v>15360000000</v>
      </c>
      <c r="T491">
        <v>28.805031</v>
      </c>
      <c r="U491">
        <v>19.796232</v>
      </c>
    </row>
    <row r="492" spans="2:21" x14ac:dyDescent="0.25">
      <c r="B492">
        <v>15520000000</v>
      </c>
      <c r="C492">
        <v>18.023803999999998</v>
      </c>
      <c r="D492">
        <v>11.040298</v>
      </c>
      <c r="S492">
        <v>15520000000</v>
      </c>
      <c r="T492">
        <v>24.094961000000001</v>
      </c>
      <c r="U492">
        <v>15.078307000000001</v>
      </c>
    </row>
    <row r="493" spans="2:21" x14ac:dyDescent="0.25">
      <c r="B493">
        <v>15680000000</v>
      </c>
      <c r="C493">
        <v>18.532914999999999</v>
      </c>
      <c r="D493">
        <v>11.154844000000001</v>
      </c>
      <c r="S493">
        <v>15680000000</v>
      </c>
      <c r="T493">
        <v>23.181805000000001</v>
      </c>
      <c r="U493">
        <v>14.078116</v>
      </c>
    </row>
    <row r="494" spans="2:21" x14ac:dyDescent="0.25">
      <c r="B494">
        <v>15840000000</v>
      </c>
      <c r="C494">
        <v>18.718769000000002</v>
      </c>
      <c r="D494">
        <v>11.212438000000001</v>
      </c>
      <c r="S494">
        <v>15840000000</v>
      </c>
      <c r="T494">
        <v>22.144113999999998</v>
      </c>
      <c r="U494">
        <v>13.300655000000001</v>
      </c>
    </row>
    <row r="495" spans="2:21" x14ac:dyDescent="0.25">
      <c r="B495">
        <v>16000000000</v>
      </c>
      <c r="C495">
        <v>18.689969999999999</v>
      </c>
      <c r="D495">
        <v>11.483708999999999</v>
      </c>
      <c r="S495">
        <v>16000000000</v>
      </c>
      <c r="T495">
        <v>21.819234999999999</v>
      </c>
      <c r="U495">
        <v>13.03016</v>
      </c>
    </row>
    <row r="496" spans="2:21" x14ac:dyDescent="0.25">
      <c r="B496">
        <v>16160000000</v>
      </c>
      <c r="C496">
        <v>18.605187999999998</v>
      </c>
      <c r="D496">
        <v>11.548094000000001</v>
      </c>
      <c r="S496">
        <v>16160000000</v>
      </c>
      <c r="T496">
        <v>21.846699000000001</v>
      </c>
      <c r="U496">
        <v>12.787808999999999</v>
      </c>
    </row>
    <row r="497" spans="2:21" x14ac:dyDescent="0.25">
      <c r="B497">
        <v>16320000000</v>
      </c>
      <c r="C497">
        <v>18.910961</v>
      </c>
      <c r="D497">
        <v>11.856463</v>
      </c>
      <c r="S497">
        <v>16320000000</v>
      </c>
      <c r="T497">
        <v>21.785484</v>
      </c>
      <c r="U497">
        <v>12.91206</v>
      </c>
    </row>
    <row r="498" spans="2:21" x14ac:dyDescent="0.25">
      <c r="B498">
        <v>16480000000</v>
      </c>
      <c r="C498">
        <v>18.892738000000001</v>
      </c>
      <c r="D498">
        <v>11.543029000000001</v>
      </c>
      <c r="S498">
        <v>16480000000</v>
      </c>
      <c r="T498">
        <v>21.631432</v>
      </c>
      <c r="U498">
        <v>13.081483</v>
      </c>
    </row>
    <row r="499" spans="2:21" x14ac:dyDescent="0.25">
      <c r="B499">
        <v>16640000000</v>
      </c>
      <c r="C499">
        <v>18.583147</v>
      </c>
      <c r="D499">
        <v>11.257292</v>
      </c>
      <c r="S499">
        <v>16640000000</v>
      </c>
      <c r="T499">
        <v>23.037638000000001</v>
      </c>
      <c r="U499">
        <v>14.424365999999999</v>
      </c>
    </row>
    <row r="500" spans="2:21" x14ac:dyDescent="0.25">
      <c r="B500">
        <v>16800000000</v>
      </c>
      <c r="C500">
        <v>18.099913000000001</v>
      </c>
      <c r="D500">
        <v>11.081818</v>
      </c>
      <c r="S500">
        <v>16800000000</v>
      </c>
      <c r="T500">
        <v>27.510731</v>
      </c>
      <c r="U500">
        <v>18.563534000000001</v>
      </c>
    </row>
    <row r="501" spans="2:21" x14ac:dyDescent="0.25">
      <c r="B501">
        <v>16960000000</v>
      </c>
      <c r="C501">
        <v>16.745296</v>
      </c>
      <c r="D501">
        <v>9.6756925999999996</v>
      </c>
      <c r="S501">
        <v>16960000000</v>
      </c>
      <c r="T501">
        <v>26.937139999999999</v>
      </c>
      <c r="U501">
        <v>17.910294</v>
      </c>
    </row>
    <row r="502" spans="2:21" x14ac:dyDescent="0.25">
      <c r="B502">
        <v>17120000000</v>
      </c>
      <c r="C502">
        <v>15.964086</v>
      </c>
      <c r="D502">
        <v>8.8690251999999994</v>
      </c>
      <c r="S502">
        <v>17120000000</v>
      </c>
      <c r="T502">
        <v>24.551076999999999</v>
      </c>
      <c r="U502">
        <v>15.376245000000001</v>
      </c>
    </row>
    <row r="503" spans="2:21" x14ac:dyDescent="0.25">
      <c r="B503">
        <v>17280000000</v>
      </c>
      <c r="C503">
        <v>16.021204000000001</v>
      </c>
      <c r="D503">
        <v>8.6042337</v>
      </c>
      <c r="S503">
        <v>17280000000</v>
      </c>
      <c r="T503">
        <v>23.891252999999999</v>
      </c>
      <c r="U503">
        <v>15.137931</v>
      </c>
    </row>
    <row r="504" spans="2:21" x14ac:dyDescent="0.25">
      <c r="B504">
        <v>17440000000</v>
      </c>
      <c r="C504">
        <v>16.734459000000001</v>
      </c>
      <c r="D504">
        <v>8.5425834999999992</v>
      </c>
      <c r="S504">
        <v>17440000000</v>
      </c>
      <c r="T504">
        <v>24.664580999999998</v>
      </c>
      <c r="U504">
        <v>15.669867999999999</v>
      </c>
    </row>
    <row r="505" spans="2:21" x14ac:dyDescent="0.25">
      <c r="B505">
        <v>17600000000</v>
      </c>
      <c r="C505">
        <v>16.875779999999999</v>
      </c>
      <c r="D505">
        <v>9.9300241000000007</v>
      </c>
      <c r="S505">
        <v>17600000000</v>
      </c>
      <c r="T505">
        <v>25.320858000000001</v>
      </c>
      <c r="U505">
        <v>16.322153</v>
      </c>
    </row>
    <row r="506" spans="2:21" x14ac:dyDescent="0.25">
      <c r="B506">
        <v>17760000000</v>
      </c>
      <c r="C506">
        <v>17.126771999999999</v>
      </c>
      <c r="D506">
        <v>9.4446545000000004</v>
      </c>
      <c r="S506">
        <v>17760000000</v>
      </c>
      <c r="T506">
        <v>24.309909999999999</v>
      </c>
      <c r="U506">
        <v>15.243942000000001</v>
      </c>
    </row>
    <row r="507" spans="2:21" x14ac:dyDescent="0.25">
      <c r="B507">
        <v>17920000000</v>
      </c>
      <c r="C507">
        <v>17.017548000000001</v>
      </c>
      <c r="D507">
        <v>9.9138689000000007</v>
      </c>
      <c r="S507">
        <v>17920000000</v>
      </c>
      <c r="T507">
        <v>23.532021</v>
      </c>
      <c r="U507">
        <v>14.697835</v>
      </c>
    </row>
    <row r="508" spans="2:21" x14ac:dyDescent="0.25">
      <c r="B508">
        <v>18080000000</v>
      </c>
      <c r="C508">
        <v>17.799356</v>
      </c>
      <c r="D508">
        <v>10.741652999999999</v>
      </c>
      <c r="S508">
        <v>18080000000</v>
      </c>
      <c r="T508">
        <v>22.885017000000001</v>
      </c>
      <c r="U508">
        <v>13.877748</v>
      </c>
    </row>
    <row r="509" spans="2:21" x14ac:dyDescent="0.25">
      <c r="B509">
        <v>18240000000</v>
      </c>
      <c r="C509">
        <v>18.233362</v>
      </c>
      <c r="D509">
        <v>11.178457</v>
      </c>
      <c r="S509">
        <v>18240000000</v>
      </c>
      <c r="T509">
        <v>22.492867</v>
      </c>
      <c r="U509">
        <v>13.837586999999999</v>
      </c>
    </row>
    <row r="510" spans="2:21" x14ac:dyDescent="0.25">
      <c r="B510">
        <v>18400000000</v>
      </c>
      <c r="C510">
        <v>18.846447000000001</v>
      </c>
      <c r="D510">
        <v>11.745048000000001</v>
      </c>
      <c r="S510">
        <v>18400000000</v>
      </c>
      <c r="T510">
        <v>21.81588</v>
      </c>
      <c r="U510">
        <v>13.232182999999999</v>
      </c>
    </row>
    <row r="511" spans="2:21" x14ac:dyDescent="0.25">
      <c r="B511">
        <v>18560000000</v>
      </c>
      <c r="C511">
        <v>18.549389000000001</v>
      </c>
      <c r="D511">
        <v>11.527471999999999</v>
      </c>
      <c r="S511">
        <v>18560000000</v>
      </c>
      <c r="T511">
        <v>21.297972000000001</v>
      </c>
      <c r="U511">
        <v>12.709443</v>
      </c>
    </row>
    <row r="512" spans="2:21" x14ac:dyDescent="0.25">
      <c r="B512">
        <v>18720000000</v>
      </c>
      <c r="C512">
        <v>18.966481999999999</v>
      </c>
      <c r="D512">
        <v>11.934568000000001</v>
      </c>
      <c r="S512">
        <v>18720000000</v>
      </c>
      <c r="T512">
        <v>21.418009000000001</v>
      </c>
      <c r="U512">
        <v>12.89443</v>
      </c>
    </row>
    <row r="513" spans="2:21" x14ac:dyDescent="0.25">
      <c r="B513">
        <v>18880000000</v>
      </c>
      <c r="C513">
        <v>19.247328</v>
      </c>
      <c r="D513">
        <v>12.238341</v>
      </c>
      <c r="S513">
        <v>18880000000</v>
      </c>
      <c r="T513">
        <v>22.024342000000001</v>
      </c>
      <c r="U513">
        <v>13.534034</v>
      </c>
    </row>
    <row r="514" spans="2:21" x14ac:dyDescent="0.25">
      <c r="B514">
        <v>19040000000</v>
      </c>
      <c r="C514">
        <v>19.893051</v>
      </c>
      <c r="D514">
        <v>12.748983000000001</v>
      </c>
      <c r="S514">
        <v>19040000000</v>
      </c>
      <c r="T514">
        <v>22.567028000000001</v>
      </c>
      <c r="U514">
        <v>14.324159</v>
      </c>
    </row>
    <row r="515" spans="2:21" x14ac:dyDescent="0.25">
      <c r="B515">
        <v>19200000000</v>
      </c>
      <c r="C515">
        <v>20.275708999999999</v>
      </c>
      <c r="D515">
        <v>13.051723000000001</v>
      </c>
      <c r="S515">
        <v>19200000000</v>
      </c>
      <c r="T515">
        <v>22.300308000000001</v>
      </c>
      <c r="U515">
        <v>14.172612000000001</v>
      </c>
    </row>
    <row r="516" spans="2:21" x14ac:dyDescent="0.25">
      <c r="B516">
        <v>19360000000</v>
      </c>
      <c r="C516">
        <v>16.615013000000001</v>
      </c>
      <c r="D516">
        <v>9.3154135</v>
      </c>
      <c r="S516">
        <v>19360000000</v>
      </c>
      <c r="T516">
        <v>23.352682000000001</v>
      </c>
      <c r="U516">
        <v>14.925976</v>
      </c>
    </row>
    <row r="517" spans="2:21" x14ac:dyDescent="0.25">
      <c r="B517">
        <v>19520000000</v>
      </c>
      <c r="C517">
        <v>17.834890000000001</v>
      </c>
      <c r="D517">
        <v>10.717174999999999</v>
      </c>
      <c r="S517">
        <v>19520000000</v>
      </c>
      <c r="T517">
        <v>23.250546</v>
      </c>
      <c r="U517">
        <v>14.797647</v>
      </c>
    </row>
    <row r="518" spans="2:21" x14ac:dyDescent="0.25">
      <c r="B518">
        <v>19680000000</v>
      </c>
      <c r="C518">
        <v>15.451677999999999</v>
      </c>
      <c r="D518">
        <v>7.9051847000000004</v>
      </c>
      <c r="S518">
        <v>19680000000</v>
      </c>
      <c r="T518">
        <v>23.287167</v>
      </c>
      <c r="U518">
        <v>14.973739999999999</v>
      </c>
    </row>
    <row r="519" spans="2:21" x14ac:dyDescent="0.25">
      <c r="B519">
        <v>19840000000</v>
      </c>
      <c r="C519">
        <v>17.890858000000001</v>
      </c>
      <c r="D519">
        <v>10.55852</v>
      </c>
      <c r="S519">
        <v>19840000000</v>
      </c>
      <c r="T519">
        <v>22.467661</v>
      </c>
      <c r="U519">
        <v>14.364158</v>
      </c>
    </row>
    <row r="520" spans="2:21" x14ac:dyDescent="0.25">
      <c r="B520">
        <v>20000000000</v>
      </c>
      <c r="C520">
        <v>16.750745999999999</v>
      </c>
      <c r="D520">
        <v>9.4223604000000005</v>
      </c>
      <c r="S520">
        <v>20000000000</v>
      </c>
      <c r="T520">
        <v>22.578240999999998</v>
      </c>
      <c r="U520">
        <v>14.300026000000001</v>
      </c>
    </row>
    <row r="521" spans="2:21" x14ac:dyDescent="0.25">
      <c r="B521">
        <v>20160000000</v>
      </c>
      <c r="C521">
        <v>25.098595</v>
      </c>
      <c r="D521">
        <v>17.962391</v>
      </c>
      <c r="S521">
        <v>20160000000</v>
      </c>
      <c r="T521">
        <v>22.334893999999998</v>
      </c>
      <c r="U521">
        <v>14.526821</v>
      </c>
    </row>
    <row r="522" spans="2:21" x14ac:dyDescent="0.25">
      <c r="B522">
        <v>20320000000</v>
      </c>
      <c r="C522">
        <v>25.242021999999999</v>
      </c>
      <c r="D522">
        <v>18.196379</v>
      </c>
      <c r="S522">
        <v>20320000000</v>
      </c>
      <c r="T522">
        <v>22.942927999999998</v>
      </c>
      <c r="U522">
        <v>15.101532000000001</v>
      </c>
    </row>
    <row r="523" spans="2:21" x14ac:dyDescent="0.25">
      <c r="B523">
        <v>20480000000</v>
      </c>
      <c r="C523">
        <v>25.184737999999999</v>
      </c>
      <c r="D523">
        <v>18.158290999999998</v>
      </c>
      <c r="S523">
        <v>20480000000</v>
      </c>
      <c r="T523">
        <v>23.164694000000001</v>
      </c>
      <c r="U523">
        <v>15.35575</v>
      </c>
    </row>
    <row r="524" spans="2:21" x14ac:dyDescent="0.25">
      <c r="B524">
        <v>20640000000</v>
      </c>
      <c r="C524">
        <v>24.060393999999999</v>
      </c>
      <c r="D524">
        <v>17.209506999999999</v>
      </c>
      <c r="S524">
        <v>20640000000</v>
      </c>
      <c r="T524">
        <v>24.031061000000001</v>
      </c>
      <c r="U524">
        <v>16.135206</v>
      </c>
    </row>
    <row r="525" spans="2:21" x14ac:dyDescent="0.25">
      <c r="B525">
        <v>20800000000</v>
      </c>
      <c r="C525">
        <v>23.767710000000001</v>
      </c>
      <c r="D525">
        <v>16.923100999999999</v>
      </c>
      <c r="S525">
        <v>20800000000</v>
      </c>
      <c r="T525">
        <v>24.659452000000002</v>
      </c>
      <c r="U525">
        <v>16.758614999999999</v>
      </c>
    </row>
    <row r="526" spans="2:21" x14ac:dyDescent="0.25">
      <c r="B526">
        <v>20960000000</v>
      </c>
      <c r="C526">
        <v>25.225936999999998</v>
      </c>
      <c r="D526">
        <v>18.134018000000001</v>
      </c>
      <c r="S526">
        <v>20960000000</v>
      </c>
      <c r="T526">
        <v>25.316890999999998</v>
      </c>
      <c r="U526">
        <v>17.641501999999999</v>
      </c>
    </row>
    <row r="527" spans="2:21" x14ac:dyDescent="0.25">
      <c r="B527">
        <v>21120000000</v>
      </c>
      <c r="C527">
        <v>25.197104</v>
      </c>
      <c r="D527">
        <v>18.066445999999999</v>
      </c>
      <c r="S527">
        <v>21120000000</v>
      </c>
      <c r="T527">
        <v>24.115334000000001</v>
      </c>
      <c r="U527">
        <v>16.488333000000001</v>
      </c>
    </row>
    <row r="528" spans="2:21" x14ac:dyDescent="0.25">
      <c r="B528">
        <v>21280000000</v>
      </c>
      <c r="C528">
        <v>25.468499999999999</v>
      </c>
      <c r="D528">
        <v>18.400658</v>
      </c>
      <c r="S528">
        <v>21280000000</v>
      </c>
      <c r="T528">
        <v>24.627421999999999</v>
      </c>
      <c r="U528">
        <v>16.929756000000001</v>
      </c>
    </row>
    <row r="529" spans="2:21" x14ac:dyDescent="0.25">
      <c r="B529">
        <v>21440000000</v>
      </c>
      <c r="C529">
        <v>25.543488</v>
      </c>
      <c r="D529">
        <v>18.505141999999999</v>
      </c>
      <c r="S529">
        <v>21440000000</v>
      </c>
      <c r="T529">
        <v>26.072410999999999</v>
      </c>
      <c r="U529">
        <v>18.344874999999998</v>
      </c>
    </row>
    <row r="530" spans="2:21" x14ac:dyDescent="0.25">
      <c r="B530">
        <v>21600000000</v>
      </c>
      <c r="C530">
        <v>25.001722000000001</v>
      </c>
      <c r="D530">
        <v>17.994709</v>
      </c>
      <c r="S530">
        <v>21600000000</v>
      </c>
      <c r="T530">
        <v>26.278406</v>
      </c>
      <c r="U530">
        <v>18.489184999999999</v>
      </c>
    </row>
    <row r="531" spans="2:21" x14ac:dyDescent="0.25">
      <c r="B531">
        <v>21760000000</v>
      </c>
      <c r="C531">
        <v>24.919916000000001</v>
      </c>
      <c r="D531">
        <v>17.727879000000001</v>
      </c>
      <c r="S531">
        <v>21760000000</v>
      </c>
      <c r="T531">
        <v>26.663363</v>
      </c>
      <c r="U531">
        <v>18.870279</v>
      </c>
    </row>
    <row r="532" spans="2:21" x14ac:dyDescent="0.25">
      <c r="B532">
        <v>21920000000</v>
      </c>
      <c r="C532">
        <v>25.353472</v>
      </c>
      <c r="D532">
        <v>18.031685</v>
      </c>
      <c r="S532">
        <v>21920000000</v>
      </c>
      <c r="T532">
        <v>27.376617</v>
      </c>
      <c r="U532">
        <v>19.460498999999999</v>
      </c>
    </row>
    <row r="533" spans="2:21" x14ac:dyDescent="0.25">
      <c r="B533">
        <v>22080000000</v>
      </c>
      <c r="C533">
        <v>25.524557000000001</v>
      </c>
      <c r="D533">
        <v>18.074286000000001</v>
      </c>
      <c r="S533">
        <v>22080000000</v>
      </c>
      <c r="T533">
        <v>25.175659</v>
      </c>
      <c r="U533">
        <v>17.092483999999999</v>
      </c>
    </row>
    <row r="534" spans="2:21" x14ac:dyDescent="0.25">
      <c r="B534">
        <v>22240000000</v>
      </c>
      <c r="C534">
        <v>24.839928</v>
      </c>
      <c r="D534">
        <v>17.420356999999999</v>
      </c>
      <c r="S534">
        <v>22240000000</v>
      </c>
      <c r="T534">
        <v>24.338342999999998</v>
      </c>
      <c r="U534">
        <v>16.117065</v>
      </c>
    </row>
    <row r="535" spans="2:21" x14ac:dyDescent="0.25">
      <c r="B535">
        <v>22400000000</v>
      </c>
      <c r="C535">
        <v>23.929531000000001</v>
      </c>
      <c r="D535">
        <v>16.353577000000001</v>
      </c>
      <c r="S535">
        <v>22400000000</v>
      </c>
      <c r="T535">
        <v>23.939412999999998</v>
      </c>
      <c r="U535">
        <v>15.648516000000001</v>
      </c>
    </row>
    <row r="536" spans="2:21" x14ac:dyDescent="0.25">
      <c r="B536">
        <v>22560000000</v>
      </c>
      <c r="C536">
        <v>25.246542000000002</v>
      </c>
      <c r="D536">
        <v>17.516311999999999</v>
      </c>
      <c r="S536">
        <v>22560000000</v>
      </c>
      <c r="T536">
        <v>25.400317999999999</v>
      </c>
      <c r="U536">
        <v>16.890899999999998</v>
      </c>
    </row>
    <row r="537" spans="2:21" x14ac:dyDescent="0.25">
      <c r="B537">
        <v>22720000000</v>
      </c>
      <c r="C537">
        <v>25.293023999999999</v>
      </c>
      <c r="D537">
        <v>17.458364</v>
      </c>
      <c r="S537">
        <v>22720000000</v>
      </c>
      <c r="T537">
        <v>26.781880999999998</v>
      </c>
      <c r="U537">
        <v>18.121718999999999</v>
      </c>
    </row>
    <row r="538" spans="2:21" x14ac:dyDescent="0.25">
      <c r="B538">
        <v>22880000000</v>
      </c>
      <c r="C538">
        <v>24.113175999999999</v>
      </c>
      <c r="D538">
        <v>15.981453</v>
      </c>
      <c r="S538">
        <v>22880000000</v>
      </c>
      <c r="T538">
        <v>23.952950999999999</v>
      </c>
      <c r="U538">
        <v>15.226520000000001</v>
      </c>
    </row>
    <row r="539" spans="2:21" x14ac:dyDescent="0.25">
      <c r="B539">
        <v>23040000000</v>
      </c>
      <c r="C539">
        <v>21.871016000000001</v>
      </c>
      <c r="D539">
        <v>13.919765</v>
      </c>
      <c r="S539">
        <v>23040000000</v>
      </c>
      <c r="T539">
        <v>22.280127</v>
      </c>
      <c r="U539">
        <v>13.365964999999999</v>
      </c>
    </row>
    <row r="540" spans="2:21" x14ac:dyDescent="0.25">
      <c r="B540">
        <v>23200000000</v>
      </c>
      <c r="C540">
        <v>21.502493000000001</v>
      </c>
      <c r="D540">
        <v>13.844810000000001</v>
      </c>
      <c r="S540">
        <v>23200000000</v>
      </c>
      <c r="T540">
        <v>22.115295</v>
      </c>
      <c r="U540">
        <v>13.122563</v>
      </c>
    </row>
    <row r="541" spans="2:21" x14ac:dyDescent="0.25">
      <c r="B541">
        <v>23360000000</v>
      </c>
      <c r="C541">
        <v>21.09094</v>
      </c>
      <c r="D541">
        <v>13.399475000000001</v>
      </c>
      <c r="S541">
        <v>23360000000</v>
      </c>
      <c r="T541">
        <v>21.963464999999999</v>
      </c>
      <c r="U541">
        <v>13.019321</v>
      </c>
    </row>
    <row r="542" spans="2:21" x14ac:dyDescent="0.25">
      <c r="B542">
        <v>23520000000</v>
      </c>
      <c r="C542">
        <v>21.655363000000001</v>
      </c>
      <c r="D542">
        <v>13.854926000000001</v>
      </c>
      <c r="S542">
        <v>23520000000</v>
      </c>
      <c r="T542">
        <v>22.415344000000001</v>
      </c>
      <c r="U542">
        <v>13.345587999999999</v>
      </c>
    </row>
    <row r="543" spans="2:21" x14ac:dyDescent="0.25">
      <c r="B543">
        <v>23680000000</v>
      </c>
      <c r="C543">
        <v>22.604296000000001</v>
      </c>
      <c r="D543">
        <v>14.67137</v>
      </c>
      <c r="S543">
        <v>23680000000</v>
      </c>
      <c r="T543">
        <v>23.026658999999999</v>
      </c>
      <c r="U543">
        <v>13.923323999999999</v>
      </c>
    </row>
    <row r="544" spans="2:21" x14ac:dyDescent="0.25">
      <c r="B544">
        <v>23840000000</v>
      </c>
      <c r="C544">
        <v>21.687149000000002</v>
      </c>
      <c r="D544">
        <v>13.872287</v>
      </c>
      <c r="S544">
        <v>23840000000</v>
      </c>
      <c r="T544">
        <v>23.263522999999999</v>
      </c>
      <c r="U544">
        <v>14.05097</v>
      </c>
    </row>
    <row r="545" spans="2:21" x14ac:dyDescent="0.25">
      <c r="B545">
        <v>24000000000</v>
      </c>
      <c r="C545">
        <v>20.551365000000001</v>
      </c>
      <c r="D545">
        <v>13.239191999999999</v>
      </c>
      <c r="S545">
        <v>24000000000</v>
      </c>
      <c r="T545">
        <v>22.273814999999999</v>
      </c>
      <c r="U545">
        <v>13.242637999999999</v>
      </c>
    </row>
    <row r="546" spans="2:21" x14ac:dyDescent="0.25">
      <c r="B546">
        <v>24160000000</v>
      </c>
      <c r="C546">
        <v>19.701138</v>
      </c>
      <c r="D546">
        <v>12.434754999999999</v>
      </c>
      <c r="S546">
        <v>24160000000</v>
      </c>
      <c r="T546">
        <v>21.384104000000001</v>
      </c>
      <c r="U546">
        <v>12.685577</v>
      </c>
    </row>
    <row r="547" spans="2:21" x14ac:dyDescent="0.25">
      <c r="B547">
        <v>24320000000</v>
      </c>
      <c r="C547">
        <v>19.854261000000001</v>
      </c>
      <c r="D547">
        <v>12.288346000000001</v>
      </c>
      <c r="S547">
        <v>24320000000</v>
      </c>
      <c r="T547">
        <v>22.379393</v>
      </c>
      <c r="U547">
        <v>13.345547</v>
      </c>
    </row>
    <row r="548" spans="2:21" x14ac:dyDescent="0.25">
      <c r="B548">
        <v>24480000000</v>
      </c>
      <c r="C548">
        <v>20.620697</v>
      </c>
      <c r="D548">
        <v>13.115952999999999</v>
      </c>
      <c r="S548">
        <v>24480000000</v>
      </c>
      <c r="T548">
        <v>23.816974999999999</v>
      </c>
      <c r="U548">
        <v>14.546478</v>
      </c>
    </row>
    <row r="549" spans="2:21" x14ac:dyDescent="0.25">
      <c r="B549">
        <v>24640000000</v>
      </c>
      <c r="C549">
        <v>20.530611</v>
      </c>
      <c r="D549">
        <v>13.012762</v>
      </c>
      <c r="S549">
        <v>24640000000</v>
      </c>
      <c r="T549">
        <v>24.845262999999999</v>
      </c>
      <c r="U549">
        <v>15.539574999999999</v>
      </c>
    </row>
    <row r="550" spans="2:21" x14ac:dyDescent="0.25">
      <c r="B550">
        <v>24800000000</v>
      </c>
      <c r="C550">
        <v>20.822626</v>
      </c>
      <c r="D550">
        <v>13.382630000000001</v>
      </c>
      <c r="S550">
        <v>24800000000</v>
      </c>
      <c r="T550">
        <v>24.728762</v>
      </c>
      <c r="U550">
        <v>15.593503</v>
      </c>
    </row>
    <row r="551" spans="2:21" x14ac:dyDescent="0.25">
      <c r="B551">
        <v>24960000000</v>
      </c>
      <c r="C551">
        <v>19.908667000000001</v>
      </c>
      <c r="D551">
        <v>12.573245999999999</v>
      </c>
      <c r="S551">
        <v>24960000000</v>
      </c>
      <c r="T551">
        <v>23.240299</v>
      </c>
      <c r="U551">
        <v>14.232583</v>
      </c>
    </row>
    <row r="552" spans="2:21" x14ac:dyDescent="0.25">
      <c r="B552">
        <v>25120000000</v>
      </c>
      <c r="C552">
        <v>19.625639</v>
      </c>
      <c r="D552">
        <v>12.008478999999999</v>
      </c>
      <c r="S552">
        <v>25120000000</v>
      </c>
      <c r="T552">
        <v>21.643511</v>
      </c>
      <c r="U552">
        <v>12.425325000000001</v>
      </c>
    </row>
    <row r="553" spans="2:21" x14ac:dyDescent="0.25">
      <c r="B553">
        <v>25280000000</v>
      </c>
      <c r="C553">
        <v>20.179773000000001</v>
      </c>
      <c r="D553">
        <v>12.542541999999999</v>
      </c>
      <c r="S553">
        <v>25280000000</v>
      </c>
      <c r="T553">
        <v>22.496251999999998</v>
      </c>
      <c r="U553">
        <v>12.769113000000001</v>
      </c>
    </row>
    <row r="554" spans="2:21" x14ac:dyDescent="0.25">
      <c r="B554">
        <v>25440000000</v>
      </c>
      <c r="C554">
        <v>21.275236</v>
      </c>
      <c r="D554">
        <v>13.739122999999999</v>
      </c>
      <c r="S554">
        <v>25440000000</v>
      </c>
      <c r="T554">
        <v>23.907803999999999</v>
      </c>
      <c r="U554">
        <v>14.371185000000001</v>
      </c>
    </row>
    <row r="555" spans="2:21" x14ac:dyDescent="0.25">
      <c r="B555">
        <v>25600000000</v>
      </c>
      <c r="C555">
        <v>23.833331999999999</v>
      </c>
      <c r="D555">
        <v>16.237741</v>
      </c>
      <c r="S555">
        <v>25600000000</v>
      </c>
      <c r="T555">
        <v>25.646608000000001</v>
      </c>
      <c r="U555">
        <v>16.38982</v>
      </c>
    </row>
    <row r="556" spans="2:21" x14ac:dyDescent="0.25">
      <c r="B556">
        <v>25760000000</v>
      </c>
      <c r="C556">
        <v>28.655632000000001</v>
      </c>
      <c r="D556">
        <v>20.783342000000001</v>
      </c>
      <c r="S556">
        <v>25760000000</v>
      </c>
      <c r="T556">
        <v>24.878111000000001</v>
      </c>
      <c r="U556">
        <v>15.265798999999999</v>
      </c>
    </row>
    <row r="557" spans="2:21" x14ac:dyDescent="0.25">
      <c r="B557">
        <v>25920000000</v>
      </c>
      <c r="C557">
        <v>24.875233000000001</v>
      </c>
      <c r="D557">
        <v>17.103010000000001</v>
      </c>
      <c r="S557">
        <v>25920000000</v>
      </c>
      <c r="T557">
        <v>24.373305999999999</v>
      </c>
      <c r="U557">
        <v>14.61642</v>
      </c>
    </row>
    <row r="558" spans="2:21" x14ac:dyDescent="0.25">
      <c r="B558">
        <v>26080000000</v>
      </c>
      <c r="C558">
        <v>28.34395</v>
      </c>
      <c r="D558">
        <v>20.474262</v>
      </c>
      <c r="S558">
        <v>26080000000</v>
      </c>
      <c r="T558">
        <v>24.027075</v>
      </c>
      <c r="U558">
        <v>14.442330999999999</v>
      </c>
    </row>
    <row r="559" spans="2:21" x14ac:dyDescent="0.25">
      <c r="B559">
        <v>26240000000</v>
      </c>
      <c r="C559">
        <v>24.685023999999999</v>
      </c>
      <c r="D559">
        <v>16.617637999999999</v>
      </c>
      <c r="S559">
        <v>26240000000</v>
      </c>
      <c r="T559">
        <v>24.510899999999999</v>
      </c>
      <c r="U559">
        <v>14.640234</v>
      </c>
    </row>
    <row r="560" spans="2:21" x14ac:dyDescent="0.25">
      <c r="B560">
        <v>26400000000</v>
      </c>
      <c r="C560">
        <v>27.860102000000001</v>
      </c>
      <c r="D560">
        <v>19.737904</v>
      </c>
      <c r="S560">
        <v>26400000000</v>
      </c>
      <c r="T560">
        <v>23.8706</v>
      </c>
      <c r="U560">
        <v>14.213638</v>
      </c>
    </row>
    <row r="561" spans="2:21" x14ac:dyDescent="0.25">
      <c r="B561">
        <v>26560000000</v>
      </c>
      <c r="C561">
        <v>25.957533000000002</v>
      </c>
      <c r="D561">
        <v>17.495761999999999</v>
      </c>
      <c r="S561">
        <v>26560000000</v>
      </c>
      <c r="T561">
        <v>22.570174999999999</v>
      </c>
      <c r="U561">
        <v>12.528510000000001</v>
      </c>
    </row>
    <row r="562" spans="2:21" x14ac:dyDescent="0.25">
      <c r="B562">
        <v>26720000000</v>
      </c>
      <c r="C562">
        <v>23.83202</v>
      </c>
      <c r="D562">
        <v>15.706163</v>
      </c>
      <c r="S562">
        <v>26720000000</v>
      </c>
      <c r="T562">
        <v>22.455822000000001</v>
      </c>
      <c r="U562">
        <v>12.645637000000001</v>
      </c>
    </row>
    <row r="563" spans="2:21" x14ac:dyDescent="0.25">
      <c r="B563">
        <v>26880000000</v>
      </c>
      <c r="C563">
        <v>23.945834999999999</v>
      </c>
      <c r="D563">
        <v>15.955647000000001</v>
      </c>
      <c r="S563">
        <v>26880000000</v>
      </c>
      <c r="T563">
        <v>22.156607000000001</v>
      </c>
      <c r="U563">
        <v>12.806431999999999</v>
      </c>
    </row>
    <row r="564" spans="2:21" x14ac:dyDescent="0.25">
      <c r="B564">
        <v>27040000000</v>
      </c>
      <c r="C564">
        <v>21.172535</v>
      </c>
      <c r="D564">
        <v>12.944027</v>
      </c>
      <c r="S564">
        <v>27040000000</v>
      </c>
      <c r="T564">
        <v>21.330857999999999</v>
      </c>
      <c r="U564">
        <v>11.872653</v>
      </c>
    </row>
    <row r="565" spans="2:21" x14ac:dyDescent="0.25">
      <c r="B565">
        <v>27200000000</v>
      </c>
      <c r="C565">
        <v>20.253349</v>
      </c>
      <c r="D565">
        <v>12.103643999999999</v>
      </c>
      <c r="S565">
        <v>27200000000</v>
      </c>
      <c r="T565">
        <v>20.755504999999999</v>
      </c>
      <c r="U565">
        <v>10.991486</v>
      </c>
    </row>
    <row r="566" spans="2:21" x14ac:dyDescent="0.25">
      <c r="B566">
        <v>27360000000</v>
      </c>
      <c r="C566">
        <v>20.352243000000001</v>
      </c>
      <c r="D566">
        <v>12.306100000000001</v>
      </c>
      <c r="S566">
        <v>27360000000</v>
      </c>
      <c r="T566">
        <v>21.517102999999999</v>
      </c>
      <c r="U566">
        <v>11.727238</v>
      </c>
    </row>
    <row r="567" spans="2:21" x14ac:dyDescent="0.25">
      <c r="B567">
        <v>27520000000</v>
      </c>
      <c r="C567">
        <v>20.818501000000001</v>
      </c>
      <c r="D567">
        <v>12.745333</v>
      </c>
      <c r="S567">
        <v>27520000000</v>
      </c>
      <c r="T567">
        <v>22.999808999999999</v>
      </c>
      <c r="U567">
        <v>13.281753</v>
      </c>
    </row>
    <row r="568" spans="2:21" x14ac:dyDescent="0.25">
      <c r="B568">
        <v>27680000000</v>
      </c>
      <c r="C568">
        <v>20.685364</v>
      </c>
      <c r="D568">
        <v>12.621026000000001</v>
      </c>
      <c r="S568">
        <v>27680000000</v>
      </c>
      <c r="T568">
        <v>23.276972000000001</v>
      </c>
      <c r="U568">
        <v>13.545203000000001</v>
      </c>
    </row>
    <row r="569" spans="2:21" x14ac:dyDescent="0.25">
      <c r="B569">
        <v>27840000000</v>
      </c>
      <c r="C569">
        <v>19.834713000000001</v>
      </c>
      <c r="D569">
        <v>11.755157000000001</v>
      </c>
      <c r="S569">
        <v>27840000000</v>
      </c>
      <c r="T569">
        <v>22.100483000000001</v>
      </c>
      <c r="U569">
        <v>12.642749999999999</v>
      </c>
    </row>
    <row r="570" spans="2:21" x14ac:dyDescent="0.25">
      <c r="B570">
        <v>28000000000</v>
      </c>
      <c r="C570">
        <v>19.412942999999999</v>
      </c>
      <c r="D570">
        <v>11.306513000000001</v>
      </c>
      <c r="S570">
        <v>28000000000</v>
      </c>
      <c r="T570">
        <v>21.574938</v>
      </c>
      <c r="U570">
        <v>11.709320999999999</v>
      </c>
    </row>
    <row r="571" spans="2:21" x14ac:dyDescent="0.25">
      <c r="B571">
        <v>28160000000</v>
      </c>
      <c r="C571">
        <v>19.804196999999998</v>
      </c>
      <c r="D571">
        <v>11.734524</v>
      </c>
      <c r="S571">
        <v>28160000000</v>
      </c>
      <c r="T571">
        <v>21.566374</v>
      </c>
      <c r="U571">
        <v>11.727757</v>
      </c>
    </row>
    <row r="572" spans="2:21" x14ac:dyDescent="0.25">
      <c r="B572">
        <v>28320000000</v>
      </c>
      <c r="C572">
        <v>19.876415000000001</v>
      </c>
      <c r="D572">
        <v>11.809196</v>
      </c>
      <c r="S572">
        <v>28320000000</v>
      </c>
      <c r="T572">
        <v>22.378056000000001</v>
      </c>
      <c r="U572">
        <v>12.702839000000001</v>
      </c>
    </row>
    <row r="573" spans="2:21" x14ac:dyDescent="0.25">
      <c r="B573">
        <v>28480000000</v>
      </c>
      <c r="C573">
        <v>19.435665</v>
      </c>
      <c r="D573">
        <v>11.240638000000001</v>
      </c>
      <c r="S573">
        <v>28480000000</v>
      </c>
      <c r="T573">
        <v>21.513097999999999</v>
      </c>
      <c r="U573">
        <v>11.561832000000001</v>
      </c>
    </row>
    <row r="574" spans="2:21" x14ac:dyDescent="0.25">
      <c r="B574">
        <v>28640000000</v>
      </c>
      <c r="C574">
        <v>19.798466000000001</v>
      </c>
      <c r="D574">
        <v>11.507815000000001</v>
      </c>
      <c r="S574">
        <v>28640000000</v>
      </c>
      <c r="T574">
        <v>20.851027999999999</v>
      </c>
      <c r="U574">
        <v>11.096601</v>
      </c>
    </row>
    <row r="575" spans="2:21" x14ac:dyDescent="0.25">
      <c r="B575">
        <v>28800000000</v>
      </c>
      <c r="C575">
        <v>21.237015</v>
      </c>
      <c r="D575">
        <v>12.994766</v>
      </c>
      <c r="S575">
        <v>28800000000</v>
      </c>
      <c r="T575">
        <v>21.458559000000001</v>
      </c>
      <c r="U575">
        <v>11.747968999999999</v>
      </c>
    </row>
    <row r="576" spans="2:21" x14ac:dyDescent="0.25">
      <c r="B576">
        <v>28960000000</v>
      </c>
      <c r="C576">
        <v>22.692017</v>
      </c>
      <c r="D576">
        <v>14.379704</v>
      </c>
      <c r="S576">
        <v>28960000000</v>
      </c>
      <c r="T576">
        <v>22.920978999999999</v>
      </c>
      <c r="U576">
        <v>13.000207</v>
      </c>
    </row>
    <row r="577" spans="2:21" x14ac:dyDescent="0.25">
      <c r="B577">
        <v>29120000000</v>
      </c>
      <c r="C577">
        <v>25.637615</v>
      </c>
      <c r="D577">
        <v>17.153925000000001</v>
      </c>
      <c r="S577">
        <v>29120000000</v>
      </c>
      <c r="T577">
        <v>24.397898000000001</v>
      </c>
      <c r="U577">
        <v>14.489190000000001</v>
      </c>
    </row>
    <row r="578" spans="2:21" x14ac:dyDescent="0.25">
      <c r="B578">
        <v>29280000000</v>
      </c>
      <c r="C578">
        <v>26.012924000000002</v>
      </c>
      <c r="D578">
        <v>17.453716</v>
      </c>
      <c r="S578">
        <v>29280000000</v>
      </c>
      <c r="T578">
        <v>24.403518999999999</v>
      </c>
      <c r="U578">
        <v>14.433642000000001</v>
      </c>
    </row>
    <row r="579" spans="2:21" x14ac:dyDescent="0.25">
      <c r="B579">
        <v>29440000000</v>
      </c>
      <c r="C579">
        <v>23.919830000000001</v>
      </c>
      <c r="D579">
        <v>15.258391</v>
      </c>
      <c r="S579">
        <v>29440000000</v>
      </c>
      <c r="T579">
        <v>23.000198000000001</v>
      </c>
      <c r="U579">
        <v>12.940624</v>
      </c>
    </row>
    <row r="580" spans="2:21" x14ac:dyDescent="0.25">
      <c r="B580">
        <v>29600000000</v>
      </c>
      <c r="C580">
        <v>23.684045999999999</v>
      </c>
      <c r="D580">
        <v>15.004889</v>
      </c>
      <c r="S580">
        <v>29600000000</v>
      </c>
      <c r="T580">
        <v>22.652569</v>
      </c>
      <c r="U580">
        <v>12.646570000000001</v>
      </c>
    </row>
    <row r="581" spans="2:21" x14ac:dyDescent="0.25">
      <c r="B581">
        <v>29760000000</v>
      </c>
      <c r="C581">
        <v>23.027908</v>
      </c>
      <c r="D581">
        <v>14.369697</v>
      </c>
      <c r="S581">
        <v>29760000000</v>
      </c>
      <c r="T581">
        <v>23.534399000000001</v>
      </c>
      <c r="U581">
        <v>13.409739</v>
      </c>
    </row>
    <row r="582" spans="2:21" x14ac:dyDescent="0.25">
      <c r="B582">
        <v>29920000000</v>
      </c>
      <c r="C582">
        <v>23.758154000000001</v>
      </c>
      <c r="D582">
        <v>14.750299</v>
      </c>
      <c r="S582">
        <v>29920000000</v>
      </c>
      <c r="T582">
        <v>24.987247</v>
      </c>
      <c r="U582">
        <v>14.444077999999999</v>
      </c>
    </row>
    <row r="583" spans="2:21" x14ac:dyDescent="0.25">
      <c r="B583">
        <v>30080000000</v>
      </c>
      <c r="C583">
        <v>24.899633000000001</v>
      </c>
      <c r="D583">
        <v>15.649118</v>
      </c>
      <c r="S583">
        <v>30080000000</v>
      </c>
      <c r="T583">
        <v>26.182158999999999</v>
      </c>
      <c r="U583">
        <v>15.689692000000001</v>
      </c>
    </row>
    <row r="584" spans="2:21" x14ac:dyDescent="0.25">
      <c r="B584">
        <v>30240000000</v>
      </c>
      <c r="C584">
        <v>23.758329</v>
      </c>
      <c r="D584">
        <v>14.779339999999999</v>
      </c>
      <c r="S584">
        <v>30240000000</v>
      </c>
      <c r="T584">
        <v>27.149899000000001</v>
      </c>
      <c r="U584">
        <v>16.64357</v>
      </c>
    </row>
    <row r="585" spans="2:21" x14ac:dyDescent="0.25">
      <c r="B585">
        <v>30400000000</v>
      </c>
      <c r="C585">
        <v>22.290763999999999</v>
      </c>
      <c r="D585">
        <v>13.157228</v>
      </c>
      <c r="S585">
        <v>30400000000</v>
      </c>
      <c r="T585">
        <v>27.178813999999999</v>
      </c>
      <c r="U585">
        <v>16.176303999999998</v>
      </c>
    </row>
    <row r="586" spans="2:21" x14ac:dyDescent="0.25">
      <c r="B586">
        <v>30560000000</v>
      </c>
      <c r="C586">
        <v>21.526800000000001</v>
      </c>
      <c r="D586">
        <v>12.225799</v>
      </c>
      <c r="S586">
        <v>30560000000</v>
      </c>
      <c r="T586">
        <v>24.127555999999998</v>
      </c>
      <c r="U586">
        <v>12.958496999999999</v>
      </c>
    </row>
    <row r="587" spans="2:21" x14ac:dyDescent="0.25">
      <c r="B587">
        <v>30720000000</v>
      </c>
      <c r="C587">
        <v>22.25189</v>
      </c>
      <c r="D587">
        <v>12.750844000000001</v>
      </c>
      <c r="S587">
        <v>30720000000</v>
      </c>
      <c r="T587">
        <v>26.327282</v>
      </c>
      <c r="U587">
        <v>14.881356</v>
      </c>
    </row>
    <row r="588" spans="2:21" x14ac:dyDescent="0.25">
      <c r="B588">
        <v>30880000000</v>
      </c>
      <c r="C588">
        <v>23.661228000000001</v>
      </c>
      <c r="D588">
        <v>13.995863999999999</v>
      </c>
      <c r="S588">
        <v>30880000000</v>
      </c>
      <c r="T588">
        <v>26.785076</v>
      </c>
      <c r="U588">
        <v>15.339067999999999</v>
      </c>
    </row>
    <row r="589" spans="2:21" x14ac:dyDescent="0.25">
      <c r="B589">
        <v>31040000000</v>
      </c>
      <c r="C589">
        <v>23.009813000000001</v>
      </c>
      <c r="D589">
        <v>13.630478999999999</v>
      </c>
      <c r="S589">
        <v>31040000000</v>
      </c>
      <c r="T589">
        <v>23.580428999999999</v>
      </c>
      <c r="U589">
        <v>11.795109</v>
      </c>
    </row>
    <row r="590" spans="2:21" x14ac:dyDescent="0.25">
      <c r="B590">
        <v>31200000000</v>
      </c>
      <c r="C590">
        <v>21.280916000000001</v>
      </c>
      <c r="D590">
        <v>11.746847000000001</v>
      </c>
      <c r="S590">
        <v>31200000000</v>
      </c>
      <c r="T590">
        <v>23.272418999999999</v>
      </c>
      <c r="U590">
        <v>10.481719999999999</v>
      </c>
    </row>
    <row r="591" spans="2:21" x14ac:dyDescent="0.25">
      <c r="B591">
        <v>31360000000</v>
      </c>
      <c r="C591">
        <v>21.264408</v>
      </c>
      <c r="D591">
        <v>11.088914000000001</v>
      </c>
      <c r="S591">
        <v>31360000000</v>
      </c>
      <c r="T591">
        <v>24.338941999999999</v>
      </c>
      <c r="U591">
        <v>10.665456000000001</v>
      </c>
    </row>
    <row r="592" spans="2:21" x14ac:dyDescent="0.25">
      <c r="B592">
        <v>31520000000</v>
      </c>
      <c r="C592">
        <v>20.806107000000001</v>
      </c>
      <c r="D592">
        <v>10.263541999999999</v>
      </c>
      <c r="S592">
        <v>31520000000</v>
      </c>
      <c r="T592">
        <v>24.883517999999999</v>
      </c>
      <c r="U592">
        <v>11.342933</v>
      </c>
    </row>
    <row r="593" spans="2:21" x14ac:dyDescent="0.25">
      <c r="B593">
        <v>31680000000</v>
      </c>
      <c r="C593">
        <v>17.971792000000001</v>
      </c>
      <c r="D593">
        <v>7.5136585</v>
      </c>
      <c r="S593">
        <v>31680000000</v>
      </c>
      <c r="T593">
        <v>24.533752</v>
      </c>
      <c r="U593">
        <v>10.330605</v>
      </c>
    </row>
    <row r="594" spans="2:21" x14ac:dyDescent="0.25">
      <c r="B594">
        <v>31840000000</v>
      </c>
      <c r="C594">
        <v>16.301442999999999</v>
      </c>
      <c r="D594">
        <v>5.2739224</v>
      </c>
      <c r="S594">
        <v>31840000000</v>
      </c>
      <c r="T594">
        <v>25.479675</v>
      </c>
      <c r="U594">
        <v>9.7552804999999996</v>
      </c>
    </row>
    <row r="595" spans="2:21" x14ac:dyDescent="0.25">
      <c r="B595">
        <v>32000000000</v>
      </c>
      <c r="C595">
        <v>15.483617000000001</v>
      </c>
      <c r="D595">
        <v>3.2965393000000001</v>
      </c>
      <c r="S595">
        <v>32000000000</v>
      </c>
      <c r="T595">
        <v>25.399533999999999</v>
      </c>
      <c r="U595">
        <v>8.2637395999999992</v>
      </c>
    </row>
    <row r="596" spans="2:21" x14ac:dyDescent="0.25">
      <c r="B596">
        <v>32160000000</v>
      </c>
      <c r="C596">
        <v>10.5639</v>
      </c>
      <c r="D596">
        <v>-5.8947687000000002</v>
      </c>
      <c r="S596">
        <v>32160000000</v>
      </c>
      <c r="T596">
        <v>26.908749</v>
      </c>
      <c r="U596">
        <v>9.2068110000000001</v>
      </c>
    </row>
    <row r="597" spans="2:21" x14ac:dyDescent="0.25">
      <c r="B597">
        <v>32320000000</v>
      </c>
      <c r="C597">
        <v>14.598483</v>
      </c>
      <c r="D597">
        <v>-1.0210737999999999</v>
      </c>
      <c r="S597">
        <v>32320000000</v>
      </c>
      <c r="T597">
        <v>28.492678000000002</v>
      </c>
      <c r="U597">
        <v>11.448969999999999</v>
      </c>
    </row>
    <row r="598" spans="2:21" x14ac:dyDescent="0.25">
      <c r="B598">
        <v>32480000000</v>
      </c>
      <c r="C598">
        <v>14.115792000000001</v>
      </c>
      <c r="D598">
        <v>-1.3047312</v>
      </c>
      <c r="S598">
        <v>32480000000</v>
      </c>
      <c r="T598">
        <v>25.04673</v>
      </c>
      <c r="U598">
        <v>8.7935742999999995</v>
      </c>
    </row>
    <row r="599" spans="2:21" x14ac:dyDescent="0.25">
      <c r="B599">
        <v>32640000000</v>
      </c>
      <c r="C599">
        <v>19.605720999999999</v>
      </c>
      <c r="D599">
        <v>5.7190475000000003</v>
      </c>
      <c r="S599">
        <v>32640000000</v>
      </c>
      <c r="T599">
        <v>27.598503000000001</v>
      </c>
      <c r="U599">
        <v>11.884077</v>
      </c>
    </row>
    <row r="600" spans="2:21" x14ac:dyDescent="0.25">
      <c r="B600">
        <v>32800000000</v>
      </c>
      <c r="C600">
        <v>20.037523</v>
      </c>
      <c r="D600">
        <v>7.3618354999999998</v>
      </c>
      <c r="S600">
        <v>32800000000</v>
      </c>
      <c r="T600">
        <v>26.326516999999999</v>
      </c>
      <c r="U600">
        <v>11.737681</v>
      </c>
    </row>
    <row r="601" spans="2:21" x14ac:dyDescent="0.25">
      <c r="B601">
        <v>32960000000</v>
      </c>
      <c r="C601">
        <v>22.737490000000001</v>
      </c>
      <c r="D601">
        <v>10.702285</v>
      </c>
      <c r="S601">
        <v>32960000000</v>
      </c>
      <c r="T601">
        <v>23.075807999999999</v>
      </c>
      <c r="U601">
        <v>9.6953057999999999</v>
      </c>
    </row>
    <row r="602" spans="2:21" x14ac:dyDescent="0.25">
      <c r="B602">
        <v>33120000000</v>
      </c>
      <c r="C602">
        <v>23.676318999999999</v>
      </c>
      <c r="D602">
        <v>11.801888</v>
      </c>
      <c r="S602">
        <v>33120000000</v>
      </c>
      <c r="T602">
        <v>22.634840000000001</v>
      </c>
      <c r="U602">
        <v>10.186699000000001</v>
      </c>
    </row>
    <row r="603" spans="2:21" x14ac:dyDescent="0.25">
      <c r="B603">
        <v>33280000000</v>
      </c>
      <c r="C603">
        <v>26.661090999999999</v>
      </c>
      <c r="D603">
        <v>14.972778999999999</v>
      </c>
      <c r="S603">
        <v>33280000000</v>
      </c>
      <c r="T603">
        <v>23.761696000000001</v>
      </c>
      <c r="U603">
        <v>12.010731</v>
      </c>
    </row>
    <row r="604" spans="2:21" x14ac:dyDescent="0.25">
      <c r="B604">
        <v>33440000000</v>
      </c>
      <c r="C604">
        <v>28.055544000000001</v>
      </c>
      <c r="D604">
        <v>16.281185000000001</v>
      </c>
      <c r="S604">
        <v>33440000000</v>
      </c>
      <c r="T604">
        <v>22.882608000000001</v>
      </c>
      <c r="U604">
        <v>11.394466</v>
      </c>
    </row>
    <row r="605" spans="2:21" x14ac:dyDescent="0.25">
      <c r="B605">
        <v>33600000000</v>
      </c>
      <c r="C605">
        <v>26.167293999999998</v>
      </c>
      <c r="D605">
        <v>13.991075</v>
      </c>
      <c r="S605">
        <v>33600000000</v>
      </c>
      <c r="T605">
        <v>22.472372</v>
      </c>
      <c r="U605">
        <v>10.841084</v>
      </c>
    </row>
    <row r="606" spans="2:21" x14ac:dyDescent="0.25">
      <c r="B606">
        <v>33760000000</v>
      </c>
      <c r="C606">
        <v>26.885683</v>
      </c>
      <c r="D606">
        <v>14.609596</v>
      </c>
      <c r="S606">
        <v>33760000000</v>
      </c>
      <c r="T606">
        <v>23.296389000000001</v>
      </c>
      <c r="U606">
        <v>11.670214</v>
      </c>
    </row>
    <row r="607" spans="2:21" x14ac:dyDescent="0.25">
      <c r="B607">
        <v>33920000000</v>
      </c>
      <c r="C607">
        <v>27.155972999999999</v>
      </c>
      <c r="D607">
        <v>14.918933000000001</v>
      </c>
      <c r="S607">
        <v>33920000000</v>
      </c>
      <c r="T607">
        <v>24.1035</v>
      </c>
      <c r="U607">
        <v>12.482858</v>
      </c>
    </row>
    <row r="608" spans="2:21" x14ac:dyDescent="0.25">
      <c r="B608">
        <v>34080000000</v>
      </c>
      <c r="C608">
        <v>29.315460000000002</v>
      </c>
      <c r="D608">
        <v>16.999186000000002</v>
      </c>
      <c r="S608">
        <v>34080000000</v>
      </c>
      <c r="T608">
        <v>23.504555</v>
      </c>
      <c r="U608">
        <v>11.903886</v>
      </c>
    </row>
    <row r="609" spans="2:21" x14ac:dyDescent="0.25">
      <c r="B609">
        <v>34240000000</v>
      </c>
      <c r="C609">
        <v>26.522038999999999</v>
      </c>
      <c r="D609">
        <v>14.130075</v>
      </c>
      <c r="S609">
        <v>34240000000</v>
      </c>
      <c r="T609">
        <v>23.002565000000001</v>
      </c>
      <c r="U609">
        <v>11.377674000000001</v>
      </c>
    </row>
    <row r="610" spans="2:21" x14ac:dyDescent="0.25">
      <c r="B610">
        <v>34400000000</v>
      </c>
      <c r="C610">
        <v>26.292649999999998</v>
      </c>
      <c r="D610">
        <v>14.021044</v>
      </c>
      <c r="S610">
        <v>34400000000</v>
      </c>
      <c r="T610">
        <v>24.292947999999999</v>
      </c>
      <c r="U610">
        <v>12.544263000000001</v>
      </c>
    </row>
    <row r="611" spans="2:21" x14ac:dyDescent="0.25">
      <c r="B611">
        <v>34560000000</v>
      </c>
      <c r="C611">
        <v>28.574762</v>
      </c>
      <c r="D611">
        <v>15.743738</v>
      </c>
      <c r="S611">
        <v>34560000000</v>
      </c>
      <c r="T611">
        <v>22.94331</v>
      </c>
      <c r="U611">
        <v>10.546744</v>
      </c>
    </row>
    <row r="612" spans="2:21" x14ac:dyDescent="0.25">
      <c r="B612">
        <v>34720000000</v>
      </c>
      <c r="C612">
        <v>26.299959000000001</v>
      </c>
      <c r="D612">
        <v>13.794449</v>
      </c>
      <c r="S612">
        <v>34720000000</v>
      </c>
      <c r="T612">
        <v>23.395610999999999</v>
      </c>
      <c r="U612">
        <v>11.197416</v>
      </c>
    </row>
    <row r="613" spans="2:21" x14ac:dyDescent="0.25">
      <c r="B613">
        <v>34880000000</v>
      </c>
      <c r="C613">
        <v>27.128366</v>
      </c>
      <c r="D613">
        <v>15.098445999999999</v>
      </c>
      <c r="S613">
        <v>34880000000</v>
      </c>
      <c r="T613">
        <v>25.395119000000001</v>
      </c>
      <c r="U613">
        <v>13.586277000000001</v>
      </c>
    </row>
    <row r="614" spans="2:21" x14ac:dyDescent="0.25">
      <c r="B614">
        <v>35040000000</v>
      </c>
      <c r="C614">
        <v>25.133285999999998</v>
      </c>
      <c r="D614">
        <v>13.425471999999999</v>
      </c>
      <c r="S614">
        <v>35040000000</v>
      </c>
      <c r="T614">
        <v>23.909749999999999</v>
      </c>
      <c r="U614">
        <v>12.429492</v>
      </c>
    </row>
    <row r="615" spans="2:21" x14ac:dyDescent="0.25">
      <c r="B615">
        <v>35200000000</v>
      </c>
      <c r="C615">
        <v>24.185214999999999</v>
      </c>
      <c r="D615">
        <v>12.281147000000001</v>
      </c>
      <c r="S615">
        <v>35200000000</v>
      </c>
      <c r="T615">
        <v>23.026994999999999</v>
      </c>
      <c r="U615">
        <v>11.341312</v>
      </c>
    </row>
    <row r="616" spans="2:21" x14ac:dyDescent="0.25">
      <c r="B616">
        <v>35360000000</v>
      </c>
      <c r="C616">
        <v>26.879597</v>
      </c>
      <c r="D616">
        <v>14.442798</v>
      </c>
      <c r="S616">
        <v>35360000000</v>
      </c>
      <c r="T616">
        <v>23.520174000000001</v>
      </c>
      <c r="U616">
        <v>11.55724</v>
      </c>
    </row>
    <row r="617" spans="2:21" x14ac:dyDescent="0.25">
      <c r="B617">
        <v>35520000000</v>
      </c>
      <c r="C617">
        <v>25.928457000000002</v>
      </c>
      <c r="D617">
        <v>13.165592999999999</v>
      </c>
      <c r="S617">
        <v>35520000000</v>
      </c>
      <c r="T617">
        <v>23.676950000000001</v>
      </c>
      <c r="U617">
        <v>11.541592</v>
      </c>
    </row>
    <row r="618" spans="2:21" x14ac:dyDescent="0.25">
      <c r="B618">
        <v>35680000000</v>
      </c>
      <c r="C618">
        <v>26.501379</v>
      </c>
      <c r="D618">
        <v>14.029666000000001</v>
      </c>
      <c r="S618">
        <v>35680000000</v>
      </c>
      <c r="T618">
        <v>23.677060999999998</v>
      </c>
      <c r="U618">
        <v>11.739051999999999</v>
      </c>
    </row>
    <row r="619" spans="2:21" x14ac:dyDescent="0.25">
      <c r="B619">
        <v>35840000000</v>
      </c>
      <c r="C619">
        <v>26.459313999999999</v>
      </c>
      <c r="D619">
        <v>14.055681</v>
      </c>
      <c r="S619">
        <v>35840000000</v>
      </c>
      <c r="T619">
        <v>22.095734</v>
      </c>
      <c r="U619">
        <v>10.01647</v>
      </c>
    </row>
    <row r="620" spans="2:21" x14ac:dyDescent="0.25">
      <c r="B620">
        <v>36000000000</v>
      </c>
      <c r="C620">
        <v>25.219107000000001</v>
      </c>
      <c r="D620">
        <v>11.977453000000001</v>
      </c>
      <c r="S620">
        <v>36000000000</v>
      </c>
      <c r="T620">
        <v>22.126719000000001</v>
      </c>
      <c r="U620">
        <v>9.4813708999999999</v>
      </c>
    </row>
    <row r="621" spans="2:21" x14ac:dyDescent="0.25">
      <c r="B621" t="s">
        <v>21</v>
      </c>
      <c r="S621" t="s">
        <v>21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1243"/>
  <sheetViews>
    <sheetView workbookViewId="0"/>
  </sheetViews>
  <sheetFormatPr defaultRowHeight="15" x14ac:dyDescent="0.25"/>
  <cols>
    <col min="1" max="1" width="16.85546875" style="40" customWidth="1"/>
    <col min="4" max="4" width="3" style="19" customWidth="1"/>
    <col min="5" max="5" width="10.7109375" style="5" customWidth="1"/>
    <col min="6" max="7" width="10.7109375" style="6" customWidth="1"/>
    <col min="8" max="8" width="10.7109375" style="5" customWidth="1"/>
    <col min="9" max="9" width="10.7109375" style="6" customWidth="1"/>
    <col min="10" max="10" width="10.7109375" style="5" customWidth="1"/>
    <col min="11" max="11" width="10.7109375" style="6" customWidth="1"/>
    <col min="12" max="12" width="10.7109375" style="84" customWidth="1"/>
    <col min="13" max="13" width="2.140625" style="19" customWidth="1"/>
    <col min="14" max="18" width="10.7109375" style="6" customWidth="1"/>
    <col min="19" max="19" width="9.42578125" style="6" customWidth="1"/>
    <col min="20" max="20" width="18" style="40" customWidth="1"/>
    <col min="23" max="23" width="2" style="19" customWidth="1"/>
    <col min="24" max="24" width="10.7109375" style="5" customWidth="1"/>
    <col min="25" max="26" width="10.7109375" style="6" customWidth="1"/>
    <col min="27" max="27" width="10.7109375" style="5" customWidth="1"/>
    <col min="28" max="28" width="10.7109375" style="6" customWidth="1"/>
    <col min="29" max="29" width="10.7109375" style="5" customWidth="1"/>
    <col min="30" max="30" width="10.7109375" style="6" customWidth="1"/>
    <col min="31" max="31" width="10.7109375" style="84" customWidth="1"/>
    <col min="32" max="32" width="2.42578125" style="19" customWidth="1"/>
    <col min="33" max="38" width="10.7109375" style="6" customWidth="1"/>
    <col min="39" max="39" width="2" style="19" customWidth="1"/>
    <col min="40" max="16384" width="9.140625" style="3"/>
  </cols>
  <sheetData>
    <row r="1" spans="1:39" x14ac:dyDescent="0.25">
      <c r="B1" t="s">
        <v>95</v>
      </c>
      <c r="E1" s="5" t="s">
        <v>210</v>
      </c>
      <c r="F1" s="113" t="s">
        <v>215</v>
      </c>
      <c r="G1" s="113"/>
      <c r="H1" s="113"/>
      <c r="I1" s="113"/>
      <c r="J1" s="113"/>
      <c r="K1" s="113"/>
      <c r="M1" s="42"/>
      <c r="N1" s="113" t="s">
        <v>216</v>
      </c>
      <c r="O1" s="113"/>
      <c r="P1" s="113"/>
      <c r="Q1" s="113"/>
      <c r="R1" s="113"/>
      <c r="S1" s="113"/>
      <c r="U1" t="s">
        <v>95</v>
      </c>
      <c r="X1" s="5" t="s">
        <v>210</v>
      </c>
      <c r="Y1" s="113" t="s">
        <v>218</v>
      </c>
      <c r="Z1" s="113"/>
      <c r="AA1" s="113"/>
      <c r="AB1" s="113"/>
      <c r="AC1" s="113"/>
      <c r="AD1" s="113"/>
      <c r="AF1" s="42"/>
      <c r="AG1" s="113" t="s">
        <v>217</v>
      </c>
      <c r="AH1" s="113"/>
      <c r="AI1" s="113"/>
      <c r="AJ1" s="113"/>
      <c r="AK1" s="113"/>
      <c r="AL1" s="113"/>
    </row>
    <row r="2" spans="1:39" x14ac:dyDescent="0.25">
      <c r="A2" s="39" t="s">
        <v>103</v>
      </c>
      <c r="B2" t="s">
        <v>96</v>
      </c>
      <c r="C2" t="s">
        <v>97</v>
      </c>
      <c r="F2" s="70" t="s">
        <v>245</v>
      </c>
      <c r="G2" s="70" t="s">
        <v>238</v>
      </c>
      <c r="H2" s="70" t="s">
        <v>226</v>
      </c>
      <c r="I2" s="70" t="s">
        <v>239</v>
      </c>
      <c r="J2" s="70" t="s">
        <v>240</v>
      </c>
      <c r="K2" s="70" t="s">
        <v>241</v>
      </c>
      <c r="L2" s="70" t="s">
        <v>242</v>
      </c>
      <c r="N2" s="70" t="s">
        <v>224</v>
      </c>
      <c r="O2" s="70" t="s">
        <v>212</v>
      </c>
      <c r="P2" s="70" t="s">
        <v>225</v>
      </c>
      <c r="Q2" s="70" t="s">
        <v>207</v>
      </c>
      <c r="R2" s="70" t="s">
        <v>226</v>
      </c>
      <c r="S2" s="70" t="s">
        <v>223</v>
      </c>
      <c r="T2" s="39" t="s">
        <v>104</v>
      </c>
      <c r="U2" t="s">
        <v>96</v>
      </c>
      <c r="V2" t="s">
        <v>97</v>
      </c>
      <c r="Y2" s="70" t="s">
        <v>245</v>
      </c>
      <c r="Z2" s="70" t="s">
        <v>238</v>
      </c>
      <c r="AA2" s="70" t="s">
        <v>226</v>
      </c>
      <c r="AB2" s="70" t="s">
        <v>239</v>
      </c>
      <c r="AC2" s="70" t="s">
        <v>240</v>
      </c>
      <c r="AD2" s="70" t="s">
        <v>241</v>
      </c>
      <c r="AE2" s="70" t="s">
        <v>242</v>
      </c>
      <c r="AG2" s="70" t="s">
        <v>224</v>
      </c>
      <c r="AH2" s="70" t="s">
        <v>212</v>
      </c>
      <c r="AI2" s="70" t="s">
        <v>225</v>
      </c>
      <c r="AJ2" s="70" t="s">
        <v>207</v>
      </c>
      <c r="AK2" s="70" t="s">
        <v>226</v>
      </c>
      <c r="AL2" s="70" t="s">
        <v>223</v>
      </c>
    </row>
    <row r="3" spans="1:39" x14ac:dyDescent="0.25">
      <c r="B3" t="s">
        <v>204</v>
      </c>
      <c r="F3" s="44">
        <f>C8</f>
        <v>0</v>
      </c>
      <c r="G3" s="44">
        <f>C64</f>
        <v>0</v>
      </c>
      <c r="H3" s="44">
        <f>C120</f>
        <v>0</v>
      </c>
      <c r="I3" s="44">
        <f>C176</f>
        <v>0</v>
      </c>
      <c r="J3" s="44">
        <f>C232</f>
        <v>0</v>
      </c>
      <c r="K3" s="44">
        <f>C288</f>
        <v>0</v>
      </c>
      <c r="L3" s="44">
        <f>C344</f>
        <v>0</v>
      </c>
      <c r="N3" s="44">
        <f>C399</f>
        <v>0</v>
      </c>
      <c r="O3" s="44">
        <f>C454</f>
        <v>0</v>
      </c>
      <c r="P3" s="44">
        <f>C509</f>
        <v>0</v>
      </c>
      <c r="Q3" s="44">
        <f>C564</f>
        <v>0</v>
      </c>
      <c r="R3" s="44">
        <f>C619</f>
        <v>0</v>
      </c>
      <c r="S3" s="44">
        <f>C670</f>
        <v>0</v>
      </c>
      <c r="U3" t="s">
        <v>204</v>
      </c>
      <c r="Y3" s="44">
        <f>V8</f>
        <v>0</v>
      </c>
      <c r="Z3" s="44">
        <f>V64</f>
        <v>0</v>
      </c>
      <c r="AA3" s="44">
        <f>V120</f>
        <v>0</v>
      </c>
      <c r="AB3" s="44">
        <f>V176</f>
        <v>0</v>
      </c>
      <c r="AC3" s="44">
        <f>V232</f>
        <v>0</v>
      </c>
      <c r="AD3" s="44">
        <f>V288</f>
        <v>0</v>
      </c>
      <c r="AE3" s="44">
        <f>V344</f>
        <v>0</v>
      </c>
      <c r="AG3" s="44">
        <f>V399</f>
        <v>0</v>
      </c>
      <c r="AH3" s="44">
        <f>V454</f>
        <v>0</v>
      </c>
      <c r="AI3" s="44">
        <f>V509</f>
        <v>0</v>
      </c>
      <c r="AJ3" s="44">
        <f>V564</f>
        <v>0</v>
      </c>
      <c r="AK3" s="44">
        <f>V619</f>
        <v>0</v>
      </c>
      <c r="AL3" s="44">
        <f>V670</f>
        <v>0</v>
      </c>
    </row>
    <row r="4" spans="1:39" x14ac:dyDescent="0.25">
      <c r="B4" t="s">
        <v>209</v>
      </c>
      <c r="C4" t="s">
        <v>244</v>
      </c>
      <c r="H4" s="44"/>
      <c r="I4" s="44"/>
      <c r="J4" s="44"/>
      <c r="K4" s="44"/>
      <c r="L4" s="44"/>
      <c r="N4" s="44"/>
      <c r="O4" s="44"/>
      <c r="P4" s="44"/>
      <c r="Q4" s="44"/>
      <c r="R4" s="44"/>
      <c r="S4" s="44"/>
      <c r="U4" t="s">
        <v>209</v>
      </c>
      <c r="V4" t="s">
        <v>244</v>
      </c>
      <c r="Y4" s="77"/>
      <c r="Z4" s="77"/>
      <c r="AA4" s="44"/>
      <c r="AB4" s="44"/>
      <c r="AC4" s="44"/>
      <c r="AD4" s="44"/>
      <c r="AE4" s="44"/>
      <c r="AG4" s="44"/>
      <c r="AH4" s="44"/>
      <c r="AI4" s="44"/>
      <c r="AJ4" s="44"/>
      <c r="AK4" s="44"/>
      <c r="AL4" s="44"/>
    </row>
    <row r="5" spans="1:39" x14ac:dyDescent="0.25">
      <c r="A5" s="76"/>
      <c r="B5" t="s">
        <v>98</v>
      </c>
      <c r="D5" s="20"/>
      <c r="E5" s="6">
        <f>B9</f>
        <v>0</v>
      </c>
      <c r="F5" s="6">
        <f t="shared" ref="F5" si="0">C9</f>
        <v>0</v>
      </c>
      <c r="G5" s="44">
        <f>C65</f>
        <v>0</v>
      </c>
      <c r="H5" s="44">
        <f>C121</f>
        <v>0</v>
      </c>
      <c r="I5" s="44">
        <f>C177</f>
        <v>0</v>
      </c>
      <c r="J5" s="44">
        <f>C233</f>
        <v>0</v>
      </c>
      <c r="K5" s="44">
        <f>C289</f>
        <v>0</v>
      </c>
      <c r="L5" s="44">
        <f>C345</f>
        <v>0</v>
      </c>
      <c r="M5" s="20"/>
      <c r="N5" s="44">
        <f>C400</f>
        <v>0</v>
      </c>
      <c r="O5" s="44">
        <f>C455</f>
        <v>0</v>
      </c>
      <c r="P5" s="44">
        <f>C510</f>
        <v>0</v>
      </c>
      <c r="Q5" s="44">
        <f>C565</f>
        <v>0</v>
      </c>
      <c r="R5" s="44">
        <f>C620</f>
        <v>0</v>
      </c>
      <c r="S5" s="44">
        <f>C671</f>
        <v>0</v>
      </c>
      <c r="T5" s="76"/>
      <c r="U5" t="s">
        <v>98</v>
      </c>
      <c r="W5" s="20"/>
      <c r="X5" s="6">
        <f>U9</f>
        <v>0</v>
      </c>
      <c r="Y5" s="77">
        <f t="shared" ref="Y5" si="1">V9</f>
        <v>0</v>
      </c>
      <c r="Z5" s="44">
        <f>V65</f>
        <v>0</v>
      </c>
      <c r="AA5" s="44">
        <f>V121</f>
        <v>0</v>
      </c>
      <c r="AB5" s="44">
        <f>V177</f>
        <v>0</v>
      </c>
      <c r="AC5" s="44">
        <f>V233</f>
        <v>0</v>
      </c>
      <c r="AD5" s="44">
        <f>V289</f>
        <v>0</v>
      </c>
      <c r="AE5" s="44">
        <f>V345</f>
        <v>0</v>
      </c>
      <c r="AF5" s="20"/>
      <c r="AG5" s="44">
        <f>V400</f>
        <v>0</v>
      </c>
      <c r="AH5" s="44">
        <f>V455</f>
        <v>0</v>
      </c>
      <c r="AI5" s="44">
        <f>V510</f>
        <v>0</v>
      </c>
      <c r="AJ5" s="44">
        <f>V565</f>
        <v>0</v>
      </c>
      <c r="AK5" s="44">
        <f>V620</f>
        <v>0</v>
      </c>
      <c r="AL5" s="44">
        <f>V671</f>
        <v>0</v>
      </c>
      <c r="AM5" s="20"/>
    </row>
    <row r="6" spans="1:39" x14ac:dyDescent="0.25">
      <c r="D6" s="20"/>
      <c r="E6" s="6">
        <f t="shared" ref="E6:E55" si="2">B10</f>
        <v>0</v>
      </c>
      <c r="F6" s="77">
        <f t="shared" ref="F6:F55" si="3">C10</f>
        <v>0</v>
      </c>
      <c r="G6" s="44">
        <f t="shared" ref="G6:G55" si="4">C66</f>
        <v>0</v>
      </c>
      <c r="H6" s="44">
        <f t="shared" ref="H6:H55" si="5">C122</f>
        <v>0</v>
      </c>
      <c r="I6" s="44">
        <f t="shared" ref="I6:I55" si="6">C178</f>
        <v>0</v>
      </c>
      <c r="J6" s="44">
        <f t="shared" ref="J6:J55" si="7">C234</f>
        <v>0</v>
      </c>
      <c r="K6" s="44">
        <f t="shared" ref="K6:K55" si="8">C290</f>
        <v>0</v>
      </c>
      <c r="L6" s="44">
        <f t="shared" ref="L6:L55" si="9">C346</f>
        <v>0</v>
      </c>
      <c r="M6" s="20"/>
      <c r="N6" s="44">
        <f t="shared" ref="N6:N55" si="10">C401</f>
        <v>0</v>
      </c>
      <c r="O6" s="44">
        <f t="shared" ref="O6:O55" si="11">C456</f>
        <v>0</v>
      </c>
      <c r="P6" s="44">
        <f t="shared" ref="P6:P55" si="12">C511</f>
        <v>0</v>
      </c>
      <c r="Q6" s="44">
        <f t="shared" ref="Q6:Q55" si="13">C566</f>
        <v>0</v>
      </c>
      <c r="R6" s="44">
        <f t="shared" ref="R6:R55" si="14">C621</f>
        <v>0</v>
      </c>
      <c r="S6" s="44">
        <f t="shared" ref="S6:S55" si="15">C672</f>
        <v>0</v>
      </c>
      <c r="W6" s="20"/>
      <c r="X6" s="6">
        <f t="shared" ref="X6:X55" si="16">U10</f>
        <v>0</v>
      </c>
      <c r="Y6" s="77">
        <f t="shared" ref="Y6:Y55" si="17">V10</f>
        <v>0</v>
      </c>
      <c r="Z6" s="44">
        <f t="shared" ref="Z6:Z55" si="18">V66</f>
        <v>0</v>
      </c>
      <c r="AA6" s="44">
        <f t="shared" ref="AA6:AA55" si="19">V122</f>
        <v>0</v>
      </c>
      <c r="AB6" s="44">
        <f t="shared" ref="AB6:AB55" si="20">V178</f>
        <v>0</v>
      </c>
      <c r="AC6" s="44">
        <f t="shared" ref="AC6:AC55" si="21">V234</f>
        <v>0</v>
      </c>
      <c r="AD6" s="44">
        <f t="shared" ref="AD6:AD55" si="22">V290</f>
        <v>0</v>
      </c>
      <c r="AE6" s="44">
        <f t="shared" ref="AE6:AE55" si="23">V346</f>
        <v>0</v>
      </c>
      <c r="AF6" s="20"/>
      <c r="AG6" s="44">
        <f t="shared" ref="AG6:AG55" si="24">V401</f>
        <v>0</v>
      </c>
      <c r="AH6" s="44">
        <f t="shared" ref="AH6:AH55" si="25">V456</f>
        <v>0</v>
      </c>
      <c r="AI6" s="44">
        <f t="shared" ref="AI6:AI55" si="26">V511</f>
        <v>0</v>
      </c>
      <c r="AJ6" s="44">
        <f t="shared" ref="AJ6:AJ55" si="27">V566</f>
        <v>0</v>
      </c>
      <c r="AK6" s="44">
        <f t="shared" ref="AK6:AK55" si="28">V621</f>
        <v>0</v>
      </c>
      <c r="AL6" s="44">
        <f t="shared" ref="AL6:AL55" si="29">V672</f>
        <v>0</v>
      </c>
      <c r="AM6" s="20"/>
    </row>
    <row r="7" spans="1:39" x14ac:dyDescent="0.25">
      <c r="B7" t="s">
        <v>99</v>
      </c>
      <c r="D7" s="20"/>
      <c r="E7" s="6">
        <f t="shared" si="2"/>
        <v>0</v>
      </c>
      <c r="F7" s="77">
        <f t="shared" si="3"/>
        <v>0</v>
      </c>
      <c r="G7" s="44">
        <f t="shared" si="4"/>
        <v>0</v>
      </c>
      <c r="H7" s="44">
        <f t="shared" si="5"/>
        <v>0</v>
      </c>
      <c r="I7" s="44">
        <f t="shared" si="6"/>
        <v>0</v>
      </c>
      <c r="J7" s="44">
        <f t="shared" si="7"/>
        <v>0</v>
      </c>
      <c r="K7" s="44">
        <f t="shared" si="8"/>
        <v>0</v>
      </c>
      <c r="L7" s="44">
        <f t="shared" si="9"/>
        <v>0</v>
      </c>
      <c r="M7" s="20"/>
      <c r="N7" s="44">
        <f t="shared" si="10"/>
        <v>0</v>
      </c>
      <c r="O7" s="44">
        <f t="shared" si="11"/>
        <v>0</v>
      </c>
      <c r="P7" s="44">
        <f t="shared" si="12"/>
        <v>0</v>
      </c>
      <c r="Q7" s="44">
        <f t="shared" si="13"/>
        <v>0</v>
      </c>
      <c r="R7" s="44">
        <f t="shared" si="14"/>
        <v>0</v>
      </c>
      <c r="S7" s="44">
        <f t="shared" si="15"/>
        <v>0</v>
      </c>
      <c r="U7" t="s">
        <v>99</v>
      </c>
      <c r="W7" s="20"/>
      <c r="X7" s="6">
        <f t="shared" si="16"/>
        <v>0</v>
      </c>
      <c r="Y7" s="77">
        <f t="shared" si="17"/>
        <v>0</v>
      </c>
      <c r="Z7" s="44">
        <f t="shared" si="18"/>
        <v>0</v>
      </c>
      <c r="AA7" s="44">
        <f t="shared" si="19"/>
        <v>0</v>
      </c>
      <c r="AB7" s="44">
        <f t="shared" si="20"/>
        <v>0</v>
      </c>
      <c r="AC7" s="44">
        <f t="shared" si="21"/>
        <v>0</v>
      </c>
      <c r="AD7" s="44">
        <f t="shared" si="22"/>
        <v>0</v>
      </c>
      <c r="AE7" s="44">
        <f t="shared" si="23"/>
        <v>0</v>
      </c>
      <c r="AF7" s="20"/>
      <c r="AG7" s="44">
        <f t="shared" si="24"/>
        <v>0</v>
      </c>
      <c r="AH7" s="44">
        <f t="shared" si="25"/>
        <v>0</v>
      </c>
      <c r="AI7" s="44">
        <f t="shared" si="26"/>
        <v>0</v>
      </c>
      <c r="AJ7" s="44">
        <f t="shared" si="27"/>
        <v>0</v>
      </c>
      <c r="AK7" s="44">
        <f t="shared" si="28"/>
        <v>0</v>
      </c>
      <c r="AL7" s="44">
        <f t="shared" si="29"/>
        <v>0</v>
      </c>
      <c r="AM7" s="20"/>
    </row>
    <row r="8" spans="1:39" x14ac:dyDescent="0.25">
      <c r="D8" s="20"/>
      <c r="E8" s="6">
        <f t="shared" si="2"/>
        <v>0</v>
      </c>
      <c r="F8" s="77">
        <f t="shared" si="3"/>
        <v>0</v>
      </c>
      <c r="G8" s="44">
        <f t="shared" si="4"/>
        <v>0</v>
      </c>
      <c r="H8" s="44">
        <f t="shared" si="5"/>
        <v>0</v>
      </c>
      <c r="I8" s="44">
        <f t="shared" si="6"/>
        <v>0</v>
      </c>
      <c r="J8" s="44">
        <f t="shared" si="7"/>
        <v>0</v>
      </c>
      <c r="K8" s="44">
        <f t="shared" si="8"/>
        <v>0</v>
      </c>
      <c r="L8" s="44">
        <f t="shared" si="9"/>
        <v>0</v>
      </c>
      <c r="M8" s="20"/>
      <c r="N8" s="44">
        <f t="shared" si="10"/>
        <v>0</v>
      </c>
      <c r="O8" s="44">
        <f t="shared" si="11"/>
        <v>0</v>
      </c>
      <c r="P8" s="44">
        <f t="shared" si="12"/>
        <v>0</v>
      </c>
      <c r="Q8" s="44">
        <f t="shared" si="13"/>
        <v>0</v>
      </c>
      <c r="R8" s="44">
        <f t="shared" si="14"/>
        <v>0</v>
      </c>
      <c r="S8" s="44">
        <f t="shared" si="15"/>
        <v>0</v>
      </c>
      <c r="W8" s="20"/>
      <c r="X8" s="6">
        <f t="shared" si="16"/>
        <v>0</v>
      </c>
      <c r="Y8" s="77">
        <f t="shared" si="17"/>
        <v>0</v>
      </c>
      <c r="Z8" s="44">
        <f t="shared" si="18"/>
        <v>0</v>
      </c>
      <c r="AA8" s="44">
        <f t="shared" si="19"/>
        <v>0</v>
      </c>
      <c r="AB8" s="44">
        <f t="shared" si="20"/>
        <v>0</v>
      </c>
      <c r="AC8" s="44">
        <f t="shared" si="21"/>
        <v>0</v>
      </c>
      <c r="AD8" s="44">
        <f t="shared" si="22"/>
        <v>0</v>
      </c>
      <c r="AE8" s="44">
        <f t="shared" si="23"/>
        <v>0</v>
      </c>
      <c r="AF8" s="20"/>
      <c r="AG8" s="44">
        <f t="shared" si="24"/>
        <v>0</v>
      </c>
      <c r="AH8" s="44">
        <f t="shared" si="25"/>
        <v>0</v>
      </c>
      <c r="AI8" s="44">
        <f t="shared" si="26"/>
        <v>0</v>
      </c>
      <c r="AJ8" s="44">
        <f t="shared" si="27"/>
        <v>0</v>
      </c>
      <c r="AK8" s="44">
        <f t="shared" si="28"/>
        <v>0</v>
      </c>
      <c r="AL8" s="44">
        <f t="shared" si="29"/>
        <v>0</v>
      </c>
      <c r="AM8" s="20"/>
    </row>
    <row r="9" spans="1:39" x14ac:dyDescent="0.25">
      <c r="D9" s="20"/>
      <c r="E9" s="6">
        <f t="shared" si="2"/>
        <v>0</v>
      </c>
      <c r="F9" s="77">
        <f t="shared" si="3"/>
        <v>0</v>
      </c>
      <c r="G9" s="44">
        <f t="shared" si="4"/>
        <v>0</v>
      </c>
      <c r="H9" s="44">
        <f t="shared" si="5"/>
        <v>0</v>
      </c>
      <c r="I9" s="44">
        <f t="shared" si="6"/>
        <v>0</v>
      </c>
      <c r="J9" s="44">
        <f t="shared" si="7"/>
        <v>0</v>
      </c>
      <c r="K9" s="44">
        <f t="shared" si="8"/>
        <v>0</v>
      </c>
      <c r="L9" s="44">
        <f t="shared" si="9"/>
        <v>0</v>
      </c>
      <c r="M9" s="20"/>
      <c r="N9" s="44">
        <f t="shared" si="10"/>
        <v>0</v>
      </c>
      <c r="O9" s="44">
        <f t="shared" si="11"/>
        <v>0</v>
      </c>
      <c r="P9" s="44">
        <f t="shared" si="12"/>
        <v>0</v>
      </c>
      <c r="Q9" s="44">
        <f t="shared" si="13"/>
        <v>0</v>
      </c>
      <c r="R9" s="44">
        <f t="shared" si="14"/>
        <v>0</v>
      </c>
      <c r="S9" s="44">
        <f t="shared" si="15"/>
        <v>0</v>
      </c>
      <c r="W9" s="20"/>
      <c r="X9" s="6">
        <f t="shared" si="16"/>
        <v>0</v>
      </c>
      <c r="Y9" s="77">
        <f t="shared" si="17"/>
        <v>0</v>
      </c>
      <c r="Z9" s="44">
        <f t="shared" si="18"/>
        <v>0</v>
      </c>
      <c r="AA9" s="44">
        <f t="shared" si="19"/>
        <v>0</v>
      </c>
      <c r="AB9" s="44">
        <f t="shared" si="20"/>
        <v>0</v>
      </c>
      <c r="AC9" s="44">
        <f t="shared" si="21"/>
        <v>0</v>
      </c>
      <c r="AD9" s="44">
        <f t="shared" si="22"/>
        <v>0</v>
      </c>
      <c r="AE9" s="44">
        <f t="shared" si="23"/>
        <v>0</v>
      </c>
      <c r="AF9" s="20"/>
      <c r="AG9" s="44">
        <f t="shared" si="24"/>
        <v>0</v>
      </c>
      <c r="AH9" s="44">
        <f t="shared" si="25"/>
        <v>0</v>
      </c>
      <c r="AI9" s="44">
        <f t="shared" si="26"/>
        <v>0</v>
      </c>
      <c r="AJ9" s="44">
        <f t="shared" si="27"/>
        <v>0</v>
      </c>
      <c r="AK9" s="44">
        <f t="shared" si="28"/>
        <v>0</v>
      </c>
      <c r="AL9" s="44">
        <f t="shared" si="29"/>
        <v>0</v>
      </c>
      <c r="AM9" s="20"/>
    </row>
    <row r="10" spans="1:39" x14ac:dyDescent="0.25">
      <c r="D10" s="20"/>
      <c r="E10" s="6">
        <f t="shared" si="2"/>
        <v>0</v>
      </c>
      <c r="F10" s="77">
        <f t="shared" si="3"/>
        <v>0</v>
      </c>
      <c r="G10" s="44">
        <f t="shared" si="4"/>
        <v>0</v>
      </c>
      <c r="H10" s="44">
        <f t="shared" si="5"/>
        <v>0</v>
      </c>
      <c r="I10" s="44">
        <f t="shared" si="6"/>
        <v>0</v>
      </c>
      <c r="J10" s="44">
        <f t="shared" si="7"/>
        <v>0</v>
      </c>
      <c r="K10" s="44">
        <f t="shared" si="8"/>
        <v>0</v>
      </c>
      <c r="L10" s="44">
        <f t="shared" si="9"/>
        <v>0</v>
      </c>
      <c r="M10" s="20"/>
      <c r="N10" s="44">
        <f t="shared" si="10"/>
        <v>0</v>
      </c>
      <c r="O10" s="44">
        <f t="shared" si="11"/>
        <v>0</v>
      </c>
      <c r="P10" s="44">
        <f t="shared" si="12"/>
        <v>0</v>
      </c>
      <c r="Q10" s="44">
        <f t="shared" si="13"/>
        <v>0</v>
      </c>
      <c r="R10" s="44">
        <f t="shared" si="14"/>
        <v>0</v>
      </c>
      <c r="S10" s="44">
        <f t="shared" si="15"/>
        <v>0</v>
      </c>
      <c r="W10" s="20"/>
      <c r="X10" s="6">
        <f t="shared" si="16"/>
        <v>0</v>
      </c>
      <c r="Y10" s="77">
        <f t="shared" si="17"/>
        <v>0</v>
      </c>
      <c r="Z10" s="44">
        <f t="shared" si="18"/>
        <v>0</v>
      </c>
      <c r="AA10" s="44">
        <f t="shared" si="19"/>
        <v>0</v>
      </c>
      <c r="AB10" s="44">
        <f t="shared" si="20"/>
        <v>0</v>
      </c>
      <c r="AC10" s="44">
        <f t="shared" si="21"/>
        <v>0</v>
      </c>
      <c r="AD10" s="44">
        <f t="shared" si="22"/>
        <v>0</v>
      </c>
      <c r="AE10" s="44">
        <f t="shared" si="23"/>
        <v>0</v>
      </c>
      <c r="AF10" s="20"/>
      <c r="AG10" s="44">
        <f t="shared" si="24"/>
        <v>0</v>
      </c>
      <c r="AH10" s="44">
        <f t="shared" si="25"/>
        <v>0</v>
      </c>
      <c r="AI10" s="44">
        <f t="shared" si="26"/>
        <v>0</v>
      </c>
      <c r="AJ10" s="44">
        <f t="shared" si="27"/>
        <v>0</v>
      </c>
      <c r="AK10" s="44">
        <f t="shared" si="28"/>
        <v>0</v>
      </c>
      <c r="AL10" s="44">
        <f t="shared" si="29"/>
        <v>0</v>
      </c>
      <c r="AM10" s="20"/>
    </row>
    <row r="11" spans="1:39" x14ac:dyDescent="0.25">
      <c r="D11" s="20"/>
      <c r="E11" s="6">
        <f t="shared" si="2"/>
        <v>0</v>
      </c>
      <c r="F11" s="77">
        <f t="shared" si="3"/>
        <v>0</v>
      </c>
      <c r="G11" s="44">
        <f t="shared" si="4"/>
        <v>0</v>
      </c>
      <c r="H11" s="44">
        <f t="shared" si="5"/>
        <v>0</v>
      </c>
      <c r="I11" s="44">
        <f t="shared" si="6"/>
        <v>0</v>
      </c>
      <c r="J11" s="44">
        <f t="shared" si="7"/>
        <v>0</v>
      </c>
      <c r="K11" s="44">
        <f t="shared" si="8"/>
        <v>0</v>
      </c>
      <c r="L11" s="44">
        <f t="shared" si="9"/>
        <v>0</v>
      </c>
      <c r="M11" s="20"/>
      <c r="N11" s="44">
        <f t="shared" si="10"/>
        <v>0</v>
      </c>
      <c r="O11" s="44">
        <f t="shared" si="11"/>
        <v>0</v>
      </c>
      <c r="P11" s="44">
        <f t="shared" si="12"/>
        <v>0</v>
      </c>
      <c r="Q11" s="44">
        <f t="shared" si="13"/>
        <v>0</v>
      </c>
      <c r="R11" s="44">
        <f t="shared" si="14"/>
        <v>0</v>
      </c>
      <c r="S11" s="44">
        <f t="shared" si="15"/>
        <v>0</v>
      </c>
      <c r="W11" s="20"/>
      <c r="X11" s="6">
        <f t="shared" si="16"/>
        <v>0</v>
      </c>
      <c r="Y11" s="77">
        <f t="shared" si="17"/>
        <v>0</v>
      </c>
      <c r="Z11" s="44">
        <f t="shared" si="18"/>
        <v>0</v>
      </c>
      <c r="AA11" s="44">
        <f t="shared" si="19"/>
        <v>0</v>
      </c>
      <c r="AB11" s="44">
        <f t="shared" si="20"/>
        <v>0</v>
      </c>
      <c r="AC11" s="44">
        <f t="shared" si="21"/>
        <v>0</v>
      </c>
      <c r="AD11" s="44">
        <f t="shared" si="22"/>
        <v>0</v>
      </c>
      <c r="AE11" s="44">
        <f t="shared" si="23"/>
        <v>0</v>
      </c>
      <c r="AF11" s="20"/>
      <c r="AG11" s="44">
        <f t="shared" si="24"/>
        <v>0</v>
      </c>
      <c r="AH11" s="44">
        <f t="shared" si="25"/>
        <v>0</v>
      </c>
      <c r="AI11" s="44">
        <f t="shared" si="26"/>
        <v>0</v>
      </c>
      <c r="AJ11" s="44">
        <f t="shared" si="27"/>
        <v>0</v>
      </c>
      <c r="AK11" s="44">
        <f t="shared" si="28"/>
        <v>0</v>
      </c>
      <c r="AL11" s="44">
        <f t="shared" si="29"/>
        <v>0</v>
      </c>
      <c r="AM11" s="20"/>
    </row>
    <row r="12" spans="1:39" x14ac:dyDescent="0.25">
      <c r="D12" s="20"/>
      <c r="E12" s="6">
        <f t="shared" si="2"/>
        <v>0</v>
      </c>
      <c r="F12" s="77">
        <f t="shared" si="3"/>
        <v>0</v>
      </c>
      <c r="G12" s="44">
        <f t="shared" si="4"/>
        <v>0</v>
      </c>
      <c r="H12" s="44">
        <f t="shared" si="5"/>
        <v>0</v>
      </c>
      <c r="I12" s="44">
        <f t="shared" si="6"/>
        <v>0</v>
      </c>
      <c r="J12" s="44">
        <f t="shared" si="7"/>
        <v>0</v>
      </c>
      <c r="K12" s="44">
        <f t="shared" si="8"/>
        <v>0</v>
      </c>
      <c r="L12" s="44">
        <f t="shared" si="9"/>
        <v>0</v>
      </c>
      <c r="M12" s="20"/>
      <c r="N12" s="44">
        <f t="shared" si="10"/>
        <v>0</v>
      </c>
      <c r="O12" s="44">
        <f t="shared" si="11"/>
        <v>0</v>
      </c>
      <c r="P12" s="44">
        <f t="shared" si="12"/>
        <v>0</v>
      </c>
      <c r="Q12" s="44">
        <f t="shared" si="13"/>
        <v>0</v>
      </c>
      <c r="R12" s="44">
        <f t="shared" si="14"/>
        <v>0</v>
      </c>
      <c r="S12" s="44">
        <f t="shared" si="15"/>
        <v>0</v>
      </c>
      <c r="W12" s="20"/>
      <c r="X12" s="6">
        <f t="shared" si="16"/>
        <v>0</v>
      </c>
      <c r="Y12" s="77">
        <f t="shared" si="17"/>
        <v>0</v>
      </c>
      <c r="Z12" s="44">
        <f t="shared" si="18"/>
        <v>0</v>
      </c>
      <c r="AA12" s="44">
        <f t="shared" si="19"/>
        <v>0</v>
      </c>
      <c r="AB12" s="44">
        <f t="shared" si="20"/>
        <v>0</v>
      </c>
      <c r="AC12" s="44">
        <f t="shared" si="21"/>
        <v>0</v>
      </c>
      <c r="AD12" s="44">
        <f t="shared" si="22"/>
        <v>0</v>
      </c>
      <c r="AE12" s="44">
        <f t="shared" si="23"/>
        <v>0</v>
      </c>
      <c r="AF12" s="20"/>
      <c r="AG12" s="44">
        <f t="shared" si="24"/>
        <v>0</v>
      </c>
      <c r="AH12" s="44">
        <f t="shared" si="25"/>
        <v>0</v>
      </c>
      <c r="AI12" s="44">
        <f t="shared" si="26"/>
        <v>0</v>
      </c>
      <c r="AJ12" s="44">
        <f t="shared" si="27"/>
        <v>0</v>
      </c>
      <c r="AK12" s="44">
        <f t="shared" si="28"/>
        <v>0</v>
      </c>
      <c r="AL12" s="44">
        <f t="shared" si="29"/>
        <v>0</v>
      </c>
      <c r="AM12" s="20"/>
    </row>
    <row r="13" spans="1:39" x14ac:dyDescent="0.25">
      <c r="D13" s="20"/>
      <c r="E13" s="6">
        <f t="shared" si="2"/>
        <v>0</v>
      </c>
      <c r="F13" s="77">
        <f t="shared" si="3"/>
        <v>0</v>
      </c>
      <c r="G13" s="44">
        <f t="shared" si="4"/>
        <v>0</v>
      </c>
      <c r="H13" s="44">
        <f t="shared" si="5"/>
        <v>0</v>
      </c>
      <c r="I13" s="44">
        <f t="shared" si="6"/>
        <v>0</v>
      </c>
      <c r="J13" s="44">
        <f t="shared" si="7"/>
        <v>0</v>
      </c>
      <c r="K13" s="44">
        <f t="shared" si="8"/>
        <v>0</v>
      </c>
      <c r="L13" s="44">
        <f t="shared" si="9"/>
        <v>0</v>
      </c>
      <c r="M13" s="20"/>
      <c r="N13" s="44">
        <f t="shared" si="10"/>
        <v>0</v>
      </c>
      <c r="O13" s="44">
        <f t="shared" si="11"/>
        <v>0</v>
      </c>
      <c r="P13" s="44">
        <f t="shared" si="12"/>
        <v>0</v>
      </c>
      <c r="Q13" s="44">
        <f t="shared" si="13"/>
        <v>0</v>
      </c>
      <c r="R13" s="44">
        <f t="shared" si="14"/>
        <v>0</v>
      </c>
      <c r="S13" s="44">
        <f t="shared" si="15"/>
        <v>0</v>
      </c>
      <c r="W13" s="20"/>
      <c r="X13" s="6">
        <f t="shared" si="16"/>
        <v>0</v>
      </c>
      <c r="Y13" s="77">
        <f t="shared" si="17"/>
        <v>0</v>
      </c>
      <c r="Z13" s="44">
        <f t="shared" si="18"/>
        <v>0</v>
      </c>
      <c r="AA13" s="44">
        <f t="shared" si="19"/>
        <v>0</v>
      </c>
      <c r="AB13" s="44">
        <f t="shared" si="20"/>
        <v>0</v>
      </c>
      <c r="AC13" s="44">
        <f t="shared" si="21"/>
        <v>0</v>
      </c>
      <c r="AD13" s="44">
        <f t="shared" si="22"/>
        <v>0</v>
      </c>
      <c r="AE13" s="44">
        <f t="shared" si="23"/>
        <v>0</v>
      </c>
      <c r="AF13" s="20"/>
      <c r="AG13" s="44">
        <f t="shared" si="24"/>
        <v>0</v>
      </c>
      <c r="AH13" s="44">
        <f t="shared" si="25"/>
        <v>0</v>
      </c>
      <c r="AI13" s="44">
        <f t="shared" si="26"/>
        <v>0</v>
      </c>
      <c r="AJ13" s="44">
        <f t="shared" si="27"/>
        <v>0</v>
      </c>
      <c r="AK13" s="44">
        <f t="shared" si="28"/>
        <v>0</v>
      </c>
      <c r="AL13" s="44">
        <f t="shared" si="29"/>
        <v>0</v>
      </c>
      <c r="AM13" s="20"/>
    </row>
    <row r="14" spans="1:39" x14ac:dyDescent="0.25">
      <c r="D14" s="20"/>
      <c r="E14" s="6">
        <f t="shared" si="2"/>
        <v>0</v>
      </c>
      <c r="F14" s="77">
        <f t="shared" si="3"/>
        <v>0</v>
      </c>
      <c r="G14" s="44">
        <f t="shared" si="4"/>
        <v>0</v>
      </c>
      <c r="H14" s="44">
        <f t="shared" si="5"/>
        <v>0</v>
      </c>
      <c r="I14" s="44">
        <f t="shared" si="6"/>
        <v>0</v>
      </c>
      <c r="J14" s="44">
        <f t="shared" si="7"/>
        <v>0</v>
      </c>
      <c r="K14" s="44">
        <f t="shared" si="8"/>
        <v>0</v>
      </c>
      <c r="L14" s="44">
        <f t="shared" si="9"/>
        <v>0</v>
      </c>
      <c r="M14" s="20"/>
      <c r="N14" s="44">
        <f t="shared" si="10"/>
        <v>0</v>
      </c>
      <c r="O14" s="44">
        <f t="shared" si="11"/>
        <v>0</v>
      </c>
      <c r="P14" s="44">
        <f t="shared" si="12"/>
        <v>0</v>
      </c>
      <c r="Q14" s="44">
        <f t="shared" si="13"/>
        <v>0</v>
      </c>
      <c r="R14" s="44">
        <f t="shared" si="14"/>
        <v>0</v>
      </c>
      <c r="S14" s="44">
        <f t="shared" si="15"/>
        <v>0</v>
      </c>
      <c r="W14" s="20"/>
      <c r="X14" s="6">
        <f t="shared" si="16"/>
        <v>0</v>
      </c>
      <c r="Y14" s="77">
        <f t="shared" si="17"/>
        <v>0</v>
      </c>
      <c r="Z14" s="44">
        <f t="shared" si="18"/>
        <v>0</v>
      </c>
      <c r="AA14" s="44">
        <f t="shared" si="19"/>
        <v>0</v>
      </c>
      <c r="AB14" s="44">
        <f t="shared" si="20"/>
        <v>0</v>
      </c>
      <c r="AC14" s="44">
        <f t="shared" si="21"/>
        <v>0</v>
      </c>
      <c r="AD14" s="44">
        <f t="shared" si="22"/>
        <v>0</v>
      </c>
      <c r="AE14" s="44">
        <f t="shared" si="23"/>
        <v>0</v>
      </c>
      <c r="AF14" s="20"/>
      <c r="AG14" s="44">
        <f t="shared" si="24"/>
        <v>0</v>
      </c>
      <c r="AH14" s="44">
        <f t="shared" si="25"/>
        <v>0</v>
      </c>
      <c r="AI14" s="44">
        <f t="shared" si="26"/>
        <v>0</v>
      </c>
      <c r="AJ14" s="44">
        <f t="shared" si="27"/>
        <v>0</v>
      </c>
      <c r="AK14" s="44">
        <f t="shared" si="28"/>
        <v>0</v>
      </c>
      <c r="AL14" s="44">
        <f t="shared" si="29"/>
        <v>0</v>
      </c>
      <c r="AM14" s="20"/>
    </row>
    <row r="15" spans="1:39" x14ac:dyDescent="0.25">
      <c r="D15" s="20"/>
      <c r="E15" s="6">
        <f t="shared" si="2"/>
        <v>0</v>
      </c>
      <c r="F15" s="77">
        <f t="shared" si="3"/>
        <v>0</v>
      </c>
      <c r="G15" s="44">
        <f t="shared" si="4"/>
        <v>0</v>
      </c>
      <c r="H15" s="44">
        <f t="shared" si="5"/>
        <v>0</v>
      </c>
      <c r="I15" s="44">
        <f t="shared" si="6"/>
        <v>0</v>
      </c>
      <c r="J15" s="44">
        <f t="shared" si="7"/>
        <v>0</v>
      </c>
      <c r="K15" s="44">
        <f t="shared" si="8"/>
        <v>0</v>
      </c>
      <c r="L15" s="44">
        <f t="shared" si="9"/>
        <v>0</v>
      </c>
      <c r="M15" s="20"/>
      <c r="N15" s="44">
        <f t="shared" si="10"/>
        <v>0</v>
      </c>
      <c r="O15" s="44">
        <f t="shared" si="11"/>
        <v>0</v>
      </c>
      <c r="P15" s="44">
        <f t="shared" si="12"/>
        <v>0</v>
      </c>
      <c r="Q15" s="44">
        <f t="shared" si="13"/>
        <v>0</v>
      </c>
      <c r="R15" s="44">
        <f t="shared" si="14"/>
        <v>0</v>
      </c>
      <c r="S15" s="44">
        <f t="shared" si="15"/>
        <v>0</v>
      </c>
      <c r="W15" s="20"/>
      <c r="X15" s="6">
        <f t="shared" si="16"/>
        <v>0</v>
      </c>
      <c r="Y15" s="77">
        <f t="shared" si="17"/>
        <v>0</v>
      </c>
      <c r="Z15" s="44">
        <f t="shared" si="18"/>
        <v>0</v>
      </c>
      <c r="AA15" s="44">
        <f t="shared" si="19"/>
        <v>0</v>
      </c>
      <c r="AB15" s="44">
        <f t="shared" si="20"/>
        <v>0</v>
      </c>
      <c r="AC15" s="44">
        <f t="shared" si="21"/>
        <v>0</v>
      </c>
      <c r="AD15" s="44">
        <f t="shared" si="22"/>
        <v>0</v>
      </c>
      <c r="AE15" s="44">
        <f t="shared" si="23"/>
        <v>0</v>
      </c>
      <c r="AF15" s="20"/>
      <c r="AG15" s="44">
        <f t="shared" si="24"/>
        <v>0</v>
      </c>
      <c r="AH15" s="44">
        <f t="shared" si="25"/>
        <v>0</v>
      </c>
      <c r="AI15" s="44">
        <f t="shared" si="26"/>
        <v>0</v>
      </c>
      <c r="AJ15" s="44">
        <f t="shared" si="27"/>
        <v>0</v>
      </c>
      <c r="AK15" s="44">
        <f t="shared" si="28"/>
        <v>0</v>
      </c>
      <c r="AL15" s="44">
        <f t="shared" si="29"/>
        <v>0</v>
      </c>
      <c r="AM15" s="20"/>
    </row>
    <row r="16" spans="1:39" x14ac:dyDescent="0.25">
      <c r="D16" s="20"/>
      <c r="E16" s="6">
        <f t="shared" si="2"/>
        <v>0</v>
      </c>
      <c r="F16" s="77">
        <f t="shared" si="3"/>
        <v>0</v>
      </c>
      <c r="G16" s="44">
        <f t="shared" si="4"/>
        <v>0</v>
      </c>
      <c r="H16" s="44">
        <f t="shared" si="5"/>
        <v>0</v>
      </c>
      <c r="I16" s="44">
        <f t="shared" si="6"/>
        <v>0</v>
      </c>
      <c r="J16" s="44">
        <f t="shared" si="7"/>
        <v>0</v>
      </c>
      <c r="K16" s="44">
        <f t="shared" si="8"/>
        <v>0</v>
      </c>
      <c r="L16" s="44">
        <f t="shared" si="9"/>
        <v>0</v>
      </c>
      <c r="M16" s="20"/>
      <c r="N16" s="44">
        <f t="shared" si="10"/>
        <v>0</v>
      </c>
      <c r="O16" s="44">
        <f t="shared" si="11"/>
        <v>0</v>
      </c>
      <c r="P16" s="44">
        <f t="shared" si="12"/>
        <v>0</v>
      </c>
      <c r="Q16" s="44">
        <f t="shared" si="13"/>
        <v>0</v>
      </c>
      <c r="R16" s="44">
        <f t="shared" si="14"/>
        <v>0</v>
      </c>
      <c r="S16" s="44">
        <f t="shared" si="15"/>
        <v>0</v>
      </c>
      <c r="W16" s="20"/>
      <c r="X16" s="6">
        <f t="shared" si="16"/>
        <v>0</v>
      </c>
      <c r="Y16" s="77">
        <f t="shared" si="17"/>
        <v>0</v>
      </c>
      <c r="Z16" s="44">
        <f t="shared" si="18"/>
        <v>0</v>
      </c>
      <c r="AA16" s="44">
        <f t="shared" si="19"/>
        <v>0</v>
      </c>
      <c r="AB16" s="44">
        <f t="shared" si="20"/>
        <v>0</v>
      </c>
      <c r="AC16" s="44">
        <f t="shared" si="21"/>
        <v>0</v>
      </c>
      <c r="AD16" s="44">
        <f t="shared" si="22"/>
        <v>0</v>
      </c>
      <c r="AE16" s="44">
        <f t="shared" si="23"/>
        <v>0</v>
      </c>
      <c r="AF16" s="20"/>
      <c r="AG16" s="44">
        <f t="shared" si="24"/>
        <v>0</v>
      </c>
      <c r="AH16" s="44">
        <f t="shared" si="25"/>
        <v>0</v>
      </c>
      <c r="AI16" s="44">
        <f t="shared" si="26"/>
        <v>0</v>
      </c>
      <c r="AJ16" s="44">
        <f t="shared" si="27"/>
        <v>0</v>
      </c>
      <c r="AK16" s="44">
        <f t="shared" si="28"/>
        <v>0</v>
      </c>
      <c r="AL16" s="44">
        <f t="shared" si="29"/>
        <v>0</v>
      </c>
      <c r="AM16" s="20"/>
    </row>
    <row r="17" spans="4:39" x14ac:dyDescent="0.25">
      <c r="D17" s="20"/>
      <c r="E17" s="6">
        <f t="shared" si="2"/>
        <v>0</v>
      </c>
      <c r="F17" s="77">
        <f t="shared" si="3"/>
        <v>0</v>
      </c>
      <c r="G17" s="44">
        <f t="shared" si="4"/>
        <v>0</v>
      </c>
      <c r="H17" s="44">
        <f t="shared" si="5"/>
        <v>0</v>
      </c>
      <c r="I17" s="44">
        <f t="shared" si="6"/>
        <v>0</v>
      </c>
      <c r="J17" s="44">
        <f t="shared" si="7"/>
        <v>0</v>
      </c>
      <c r="K17" s="44">
        <f t="shared" si="8"/>
        <v>0</v>
      </c>
      <c r="L17" s="44">
        <f t="shared" si="9"/>
        <v>0</v>
      </c>
      <c r="M17" s="20"/>
      <c r="N17" s="44">
        <f t="shared" si="10"/>
        <v>0</v>
      </c>
      <c r="O17" s="44">
        <f t="shared" si="11"/>
        <v>0</v>
      </c>
      <c r="P17" s="44">
        <f t="shared" si="12"/>
        <v>0</v>
      </c>
      <c r="Q17" s="44">
        <f t="shared" si="13"/>
        <v>0</v>
      </c>
      <c r="R17" s="44">
        <f t="shared" si="14"/>
        <v>0</v>
      </c>
      <c r="S17" s="44">
        <f t="shared" si="15"/>
        <v>0</v>
      </c>
      <c r="W17" s="20"/>
      <c r="X17" s="6">
        <f t="shared" si="16"/>
        <v>0</v>
      </c>
      <c r="Y17" s="77">
        <f t="shared" si="17"/>
        <v>0</v>
      </c>
      <c r="Z17" s="44">
        <f t="shared" si="18"/>
        <v>0</v>
      </c>
      <c r="AA17" s="44">
        <f t="shared" si="19"/>
        <v>0</v>
      </c>
      <c r="AB17" s="44">
        <f t="shared" si="20"/>
        <v>0</v>
      </c>
      <c r="AC17" s="44">
        <f t="shared" si="21"/>
        <v>0</v>
      </c>
      <c r="AD17" s="44">
        <f t="shared" si="22"/>
        <v>0</v>
      </c>
      <c r="AE17" s="44">
        <f t="shared" si="23"/>
        <v>0</v>
      </c>
      <c r="AF17" s="20"/>
      <c r="AG17" s="44">
        <f t="shared" si="24"/>
        <v>0</v>
      </c>
      <c r="AH17" s="44">
        <f t="shared" si="25"/>
        <v>0</v>
      </c>
      <c r="AI17" s="44">
        <f t="shared" si="26"/>
        <v>0</v>
      </c>
      <c r="AJ17" s="44">
        <f t="shared" si="27"/>
        <v>0</v>
      </c>
      <c r="AK17" s="44">
        <f t="shared" si="28"/>
        <v>0</v>
      </c>
      <c r="AL17" s="44">
        <f t="shared" si="29"/>
        <v>0</v>
      </c>
      <c r="AM17" s="20"/>
    </row>
    <row r="18" spans="4:39" x14ac:dyDescent="0.25">
      <c r="D18" s="20"/>
      <c r="E18" s="6">
        <f t="shared" si="2"/>
        <v>0</v>
      </c>
      <c r="F18" s="77">
        <f t="shared" si="3"/>
        <v>0</v>
      </c>
      <c r="G18" s="44">
        <f t="shared" si="4"/>
        <v>0</v>
      </c>
      <c r="H18" s="44">
        <f t="shared" si="5"/>
        <v>0</v>
      </c>
      <c r="I18" s="44">
        <f t="shared" si="6"/>
        <v>0</v>
      </c>
      <c r="J18" s="44">
        <f t="shared" si="7"/>
        <v>0</v>
      </c>
      <c r="K18" s="44">
        <f t="shared" si="8"/>
        <v>0</v>
      </c>
      <c r="L18" s="44">
        <f t="shared" si="9"/>
        <v>0</v>
      </c>
      <c r="M18" s="20"/>
      <c r="N18" s="44">
        <f t="shared" si="10"/>
        <v>0</v>
      </c>
      <c r="O18" s="44">
        <f t="shared" si="11"/>
        <v>0</v>
      </c>
      <c r="P18" s="44">
        <f t="shared" si="12"/>
        <v>0</v>
      </c>
      <c r="Q18" s="44">
        <f t="shared" si="13"/>
        <v>0</v>
      </c>
      <c r="R18" s="44">
        <f t="shared" si="14"/>
        <v>0</v>
      </c>
      <c r="S18" s="44">
        <f t="shared" si="15"/>
        <v>0</v>
      </c>
      <c r="W18" s="20"/>
      <c r="X18" s="6">
        <f t="shared" si="16"/>
        <v>0</v>
      </c>
      <c r="Y18" s="77">
        <f t="shared" si="17"/>
        <v>0</v>
      </c>
      <c r="Z18" s="44">
        <f t="shared" si="18"/>
        <v>0</v>
      </c>
      <c r="AA18" s="44">
        <f t="shared" si="19"/>
        <v>0</v>
      </c>
      <c r="AB18" s="44">
        <f t="shared" si="20"/>
        <v>0</v>
      </c>
      <c r="AC18" s="44">
        <f t="shared" si="21"/>
        <v>0</v>
      </c>
      <c r="AD18" s="44">
        <f t="shared" si="22"/>
        <v>0</v>
      </c>
      <c r="AE18" s="44">
        <f t="shared" si="23"/>
        <v>0</v>
      </c>
      <c r="AF18" s="20"/>
      <c r="AG18" s="44">
        <f t="shared" si="24"/>
        <v>0</v>
      </c>
      <c r="AH18" s="44">
        <f t="shared" si="25"/>
        <v>0</v>
      </c>
      <c r="AI18" s="44">
        <f t="shared" si="26"/>
        <v>0</v>
      </c>
      <c r="AJ18" s="44">
        <f t="shared" si="27"/>
        <v>0</v>
      </c>
      <c r="AK18" s="44">
        <f t="shared" si="28"/>
        <v>0</v>
      </c>
      <c r="AL18" s="44">
        <f t="shared" si="29"/>
        <v>0</v>
      </c>
      <c r="AM18" s="20"/>
    </row>
    <row r="19" spans="4:39" x14ac:dyDescent="0.25">
      <c r="D19" s="20"/>
      <c r="E19" s="6">
        <f t="shared" si="2"/>
        <v>0</v>
      </c>
      <c r="F19" s="77">
        <f t="shared" si="3"/>
        <v>0</v>
      </c>
      <c r="G19" s="44">
        <f t="shared" si="4"/>
        <v>0</v>
      </c>
      <c r="H19" s="44">
        <f t="shared" si="5"/>
        <v>0</v>
      </c>
      <c r="I19" s="44">
        <f t="shared" si="6"/>
        <v>0</v>
      </c>
      <c r="J19" s="44">
        <f t="shared" si="7"/>
        <v>0</v>
      </c>
      <c r="K19" s="44">
        <f t="shared" si="8"/>
        <v>0</v>
      </c>
      <c r="L19" s="44">
        <f t="shared" si="9"/>
        <v>0</v>
      </c>
      <c r="M19" s="20"/>
      <c r="N19" s="44">
        <f t="shared" si="10"/>
        <v>0</v>
      </c>
      <c r="O19" s="44">
        <f t="shared" si="11"/>
        <v>0</v>
      </c>
      <c r="P19" s="44">
        <f t="shared" si="12"/>
        <v>0</v>
      </c>
      <c r="Q19" s="44">
        <f t="shared" si="13"/>
        <v>0</v>
      </c>
      <c r="R19" s="44">
        <f t="shared" si="14"/>
        <v>0</v>
      </c>
      <c r="S19" s="44">
        <f t="shared" si="15"/>
        <v>0</v>
      </c>
      <c r="W19" s="20"/>
      <c r="X19" s="6">
        <f t="shared" si="16"/>
        <v>0</v>
      </c>
      <c r="Y19" s="77">
        <f t="shared" si="17"/>
        <v>0</v>
      </c>
      <c r="Z19" s="44">
        <f t="shared" si="18"/>
        <v>0</v>
      </c>
      <c r="AA19" s="44">
        <f t="shared" si="19"/>
        <v>0</v>
      </c>
      <c r="AB19" s="44">
        <f t="shared" si="20"/>
        <v>0</v>
      </c>
      <c r="AC19" s="44">
        <f t="shared" si="21"/>
        <v>0</v>
      </c>
      <c r="AD19" s="44">
        <f t="shared" si="22"/>
        <v>0</v>
      </c>
      <c r="AE19" s="44">
        <f t="shared" si="23"/>
        <v>0</v>
      </c>
      <c r="AF19" s="20"/>
      <c r="AG19" s="44">
        <f t="shared" si="24"/>
        <v>0</v>
      </c>
      <c r="AH19" s="44">
        <f t="shared" si="25"/>
        <v>0</v>
      </c>
      <c r="AI19" s="44">
        <f t="shared" si="26"/>
        <v>0</v>
      </c>
      <c r="AJ19" s="44">
        <f t="shared" si="27"/>
        <v>0</v>
      </c>
      <c r="AK19" s="44">
        <f t="shared" si="28"/>
        <v>0</v>
      </c>
      <c r="AL19" s="44">
        <f t="shared" si="29"/>
        <v>0</v>
      </c>
      <c r="AM19" s="20"/>
    </row>
    <row r="20" spans="4:39" x14ac:dyDescent="0.25">
      <c r="D20" s="20"/>
      <c r="E20" s="6">
        <f t="shared" si="2"/>
        <v>0</v>
      </c>
      <c r="F20" s="77">
        <f t="shared" si="3"/>
        <v>0</v>
      </c>
      <c r="G20" s="44">
        <f t="shared" si="4"/>
        <v>0</v>
      </c>
      <c r="H20" s="44">
        <f t="shared" si="5"/>
        <v>0</v>
      </c>
      <c r="I20" s="44">
        <f t="shared" si="6"/>
        <v>0</v>
      </c>
      <c r="J20" s="44">
        <f t="shared" si="7"/>
        <v>0</v>
      </c>
      <c r="K20" s="44">
        <f t="shared" si="8"/>
        <v>0</v>
      </c>
      <c r="L20" s="44">
        <f t="shared" si="9"/>
        <v>0</v>
      </c>
      <c r="M20" s="20"/>
      <c r="N20" s="44">
        <f t="shared" si="10"/>
        <v>0</v>
      </c>
      <c r="O20" s="44">
        <f t="shared" si="11"/>
        <v>0</v>
      </c>
      <c r="P20" s="44">
        <f t="shared" si="12"/>
        <v>0</v>
      </c>
      <c r="Q20" s="44">
        <f t="shared" si="13"/>
        <v>0</v>
      </c>
      <c r="R20" s="44">
        <f t="shared" si="14"/>
        <v>0</v>
      </c>
      <c r="S20" s="44">
        <f t="shared" si="15"/>
        <v>0</v>
      </c>
      <c r="W20" s="20"/>
      <c r="X20" s="6">
        <f t="shared" si="16"/>
        <v>0</v>
      </c>
      <c r="Y20" s="77">
        <f t="shared" si="17"/>
        <v>0</v>
      </c>
      <c r="Z20" s="44">
        <f t="shared" si="18"/>
        <v>0</v>
      </c>
      <c r="AA20" s="44">
        <f t="shared" si="19"/>
        <v>0</v>
      </c>
      <c r="AB20" s="44">
        <f t="shared" si="20"/>
        <v>0</v>
      </c>
      <c r="AC20" s="44">
        <f t="shared" si="21"/>
        <v>0</v>
      </c>
      <c r="AD20" s="44">
        <f t="shared" si="22"/>
        <v>0</v>
      </c>
      <c r="AE20" s="44">
        <f t="shared" si="23"/>
        <v>0</v>
      </c>
      <c r="AF20" s="20"/>
      <c r="AG20" s="44">
        <f t="shared" si="24"/>
        <v>0</v>
      </c>
      <c r="AH20" s="44">
        <f t="shared" si="25"/>
        <v>0</v>
      </c>
      <c r="AI20" s="44">
        <f t="shared" si="26"/>
        <v>0</v>
      </c>
      <c r="AJ20" s="44">
        <f t="shared" si="27"/>
        <v>0</v>
      </c>
      <c r="AK20" s="44">
        <f t="shared" si="28"/>
        <v>0</v>
      </c>
      <c r="AL20" s="44">
        <f t="shared" si="29"/>
        <v>0</v>
      </c>
      <c r="AM20" s="20"/>
    </row>
    <row r="21" spans="4:39" x14ac:dyDescent="0.25">
      <c r="D21" s="20"/>
      <c r="E21" s="6">
        <f t="shared" si="2"/>
        <v>0</v>
      </c>
      <c r="F21" s="77">
        <f t="shared" si="3"/>
        <v>0</v>
      </c>
      <c r="G21" s="44">
        <f t="shared" si="4"/>
        <v>0</v>
      </c>
      <c r="H21" s="44">
        <f t="shared" si="5"/>
        <v>0</v>
      </c>
      <c r="I21" s="44">
        <f t="shared" si="6"/>
        <v>0</v>
      </c>
      <c r="J21" s="44">
        <f t="shared" si="7"/>
        <v>0</v>
      </c>
      <c r="K21" s="44">
        <f t="shared" si="8"/>
        <v>0</v>
      </c>
      <c r="L21" s="44">
        <f t="shared" si="9"/>
        <v>0</v>
      </c>
      <c r="M21" s="20"/>
      <c r="N21" s="44">
        <f t="shared" si="10"/>
        <v>0</v>
      </c>
      <c r="O21" s="44">
        <f t="shared" si="11"/>
        <v>0</v>
      </c>
      <c r="P21" s="44">
        <f t="shared" si="12"/>
        <v>0</v>
      </c>
      <c r="Q21" s="44">
        <f t="shared" si="13"/>
        <v>0</v>
      </c>
      <c r="R21" s="44">
        <f t="shared" si="14"/>
        <v>0</v>
      </c>
      <c r="S21" s="44">
        <f t="shared" si="15"/>
        <v>0</v>
      </c>
      <c r="W21" s="20"/>
      <c r="X21" s="6">
        <f t="shared" si="16"/>
        <v>0</v>
      </c>
      <c r="Y21" s="77">
        <f t="shared" si="17"/>
        <v>0</v>
      </c>
      <c r="Z21" s="44">
        <f t="shared" si="18"/>
        <v>0</v>
      </c>
      <c r="AA21" s="44">
        <f t="shared" si="19"/>
        <v>0</v>
      </c>
      <c r="AB21" s="44">
        <f t="shared" si="20"/>
        <v>0</v>
      </c>
      <c r="AC21" s="44">
        <f t="shared" si="21"/>
        <v>0</v>
      </c>
      <c r="AD21" s="44">
        <f t="shared" si="22"/>
        <v>0</v>
      </c>
      <c r="AE21" s="44">
        <f t="shared" si="23"/>
        <v>0</v>
      </c>
      <c r="AF21" s="20"/>
      <c r="AG21" s="44">
        <f t="shared" si="24"/>
        <v>0</v>
      </c>
      <c r="AH21" s="44">
        <f t="shared" si="25"/>
        <v>0</v>
      </c>
      <c r="AI21" s="44">
        <f t="shared" si="26"/>
        <v>0</v>
      </c>
      <c r="AJ21" s="44">
        <f t="shared" si="27"/>
        <v>0</v>
      </c>
      <c r="AK21" s="44">
        <f t="shared" si="28"/>
        <v>0</v>
      </c>
      <c r="AL21" s="44">
        <f t="shared" si="29"/>
        <v>0</v>
      </c>
      <c r="AM21" s="20"/>
    </row>
    <row r="22" spans="4:39" x14ac:dyDescent="0.25">
      <c r="D22" s="20"/>
      <c r="E22" s="6">
        <f t="shared" si="2"/>
        <v>0</v>
      </c>
      <c r="F22" s="77">
        <f t="shared" si="3"/>
        <v>0</v>
      </c>
      <c r="G22" s="44">
        <f t="shared" si="4"/>
        <v>0</v>
      </c>
      <c r="H22" s="44">
        <f t="shared" si="5"/>
        <v>0</v>
      </c>
      <c r="I22" s="44">
        <f t="shared" si="6"/>
        <v>0</v>
      </c>
      <c r="J22" s="44">
        <f t="shared" si="7"/>
        <v>0</v>
      </c>
      <c r="K22" s="44">
        <f t="shared" si="8"/>
        <v>0</v>
      </c>
      <c r="L22" s="44">
        <f t="shared" si="9"/>
        <v>0</v>
      </c>
      <c r="M22" s="20"/>
      <c r="N22" s="44">
        <f t="shared" si="10"/>
        <v>0</v>
      </c>
      <c r="O22" s="44">
        <f t="shared" si="11"/>
        <v>0</v>
      </c>
      <c r="P22" s="44">
        <f t="shared" si="12"/>
        <v>0</v>
      </c>
      <c r="Q22" s="44">
        <f t="shared" si="13"/>
        <v>0</v>
      </c>
      <c r="R22" s="44">
        <f t="shared" si="14"/>
        <v>0</v>
      </c>
      <c r="S22" s="44">
        <f t="shared" si="15"/>
        <v>0</v>
      </c>
      <c r="W22" s="20"/>
      <c r="X22" s="6">
        <f t="shared" si="16"/>
        <v>0</v>
      </c>
      <c r="Y22" s="77">
        <f t="shared" si="17"/>
        <v>0</v>
      </c>
      <c r="Z22" s="44">
        <f t="shared" si="18"/>
        <v>0</v>
      </c>
      <c r="AA22" s="44">
        <f t="shared" si="19"/>
        <v>0</v>
      </c>
      <c r="AB22" s="44">
        <f t="shared" si="20"/>
        <v>0</v>
      </c>
      <c r="AC22" s="44">
        <f t="shared" si="21"/>
        <v>0</v>
      </c>
      <c r="AD22" s="44">
        <f t="shared" si="22"/>
        <v>0</v>
      </c>
      <c r="AE22" s="44">
        <f t="shared" si="23"/>
        <v>0</v>
      </c>
      <c r="AF22" s="20"/>
      <c r="AG22" s="44">
        <f t="shared" si="24"/>
        <v>0</v>
      </c>
      <c r="AH22" s="44">
        <f t="shared" si="25"/>
        <v>0</v>
      </c>
      <c r="AI22" s="44">
        <f t="shared" si="26"/>
        <v>0</v>
      </c>
      <c r="AJ22" s="44">
        <f t="shared" si="27"/>
        <v>0</v>
      </c>
      <c r="AK22" s="44">
        <f t="shared" si="28"/>
        <v>0</v>
      </c>
      <c r="AL22" s="44">
        <f t="shared" si="29"/>
        <v>0</v>
      </c>
      <c r="AM22" s="20"/>
    </row>
    <row r="23" spans="4:39" x14ac:dyDescent="0.25">
      <c r="D23" s="20"/>
      <c r="E23" s="6">
        <f t="shared" si="2"/>
        <v>0</v>
      </c>
      <c r="F23" s="77">
        <f t="shared" si="3"/>
        <v>0</v>
      </c>
      <c r="G23" s="44">
        <f t="shared" si="4"/>
        <v>0</v>
      </c>
      <c r="H23" s="44">
        <f t="shared" si="5"/>
        <v>0</v>
      </c>
      <c r="I23" s="44">
        <f t="shared" si="6"/>
        <v>0</v>
      </c>
      <c r="J23" s="44">
        <f t="shared" si="7"/>
        <v>0</v>
      </c>
      <c r="K23" s="44">
        <f t="shared" si="8"/>
        <v>0</v>
      </c>
      <c r="L23" s="44">
        <f t="shared" si="9"/>
        <v>0</v>
      </c>
      <c r="M23" s="20"/>
      <c r="N23" s="44">
        <f t="shared" si="10"/>
        <v>0</v>
      </c>
      <c r="O23" s="44">
        <f t="shared" si="11"/>
        <v>0</v>
      </c>
      <c r="P23" s="44">
        <f t="shared" si="12"/>
        <v>0</v>
      </c>
      <c r="Q23" s="44">
        <f t="shared" si="13"/>
        <v>0</v>
      </c>
      <c r="R23" s="44">
        <f t="shared" si="14"/>
        <v>0</v>
      </c>
      <c r="S23" s="44">
        <f t="shared" si="15"/>
        <v>0</v>
      </c>
      <c r="W23" s="20"/>
      <c r="X23" s="6">
        <f t="shared" si="16"/>
        <v>0</v>
      </c>
      <c r="Y23" s="77">
        <f t="shared" si="17"/>
        <v>0</v>
      </c>
      <c r="Z23" s="44">
        <f t="shared" si="18"/>
        <v>0</v>
      </c>
      <c r="AA23" s="44">
        <f t="shared" si="19"/>
        <v>0</v>
      </c>
      <c r="AB23" s="44">
        <f t="shared" si="20"/>
        <v>0</v>
      </c>
      <c r="AC23" s="44">
        <f t="shared" si="21"/>
        <v>0</v>
      </c>
      <c r="AD23" s="44">
        <f t="shared" si="22"/>
        <v>0</v>
      </c>
      <c r="AE23" s="44">
        <f t="shared" si="23"/>
        <v>0</v>
      </c>
      <c r="AF23" s="20"/>
      <c r="AG23" s="44">
        <f t="shared" si="24"/>
        <v>0</v>
      </c>
      <c r="AH23" s="44">
        <f t="shared" si="25"/>
        <v>0</v>
      </c>
      <c r="AI23" s="44">
        <f t="shared" si="26"/>
        <v>0</v>
      </c>
      <c r="AJ23" s="44">
        <f t="shared" si="27"/>
        <v>0</v>
      </c>
      <c r="AK23" s="44">
        <f t="shared" si="28"/>
        <v>0</v>
      </c>
      <c r="AL23" s="44">
        <f t="shared" si="29"/>
        <v>0</v>
      </c>
      <c r="AM23" s="20"/>
    </row>
    <row r="24" spans="4:39" x14ac:dyDescent="0.25">
      <c r="D24" s="20"/>
      <c r="E24" s="6">
        <f t="shared" si="2"/>
        <v>0</v>
      </c>
      <c r="F24" s="77">
        <f t="shared" si="3"/>
        <v>0</v>
      </c>
      <c r="G24" s="44">
        <f t="shared" si="4"/>
        <v>0</v>
      </c>
      <c r="H24" s="44">
        <f t="shared" si="5"/>
        <v>0</v>
      </c>
      <c r="I24" s="44">
        <f t="shared" si="6"/>
        <v>0</v>
      </c>
      <c r="J24" s="44">
        <f t="shared" si="7"/>
        <v>0</v>
      </c>
      <c r="K24" s="44">
        <f t="shared" si="8"/>
        <v>0</v>
      </c>
      <c r="L24" s="44">
        <f t="shared" si="9"/>
        <v>0</v>
      </c>
      <c r="M24" s="20"/>
      <c r="N24" s="44">
        <f t="shared" si="10"/>
        <v>0</v>
      </c>
      <c r="O24" s="44">
        <f t="shared" si="11"/>
        <v>0</v>
      </c>
      <c r="P24" s="44">
        <f t="shared" si="12"/>
        <v>0</v>
      </c>
      <c r="Q24" s="44">
        <f t="shared" si="13"/>
        <v>0</v>
      </c>
      <c r="R24" s="44">
        <f t="shared" si="14"/>
        <v>0</v>
      </c>
      <c r="S24" s="44">
        <f t="shared" si="15"/>
        <v>0</v>
      </c>
      <c r="W24" s="20"/>
      <c r="X24" s="6">
        <f t="shared" si="16"/>
        <v>0</v>
      </c>
      <c r="Y24" s="77">
        <f t="shared" si="17"/>
        <v>0</v>
      </c>
      <c r="Z24" s="44">
        <f t="shared" si="18"/>
        <v>0</v>
      </c>
      <c r="AA24" s="44">
        <f t="shared" si="19"/>
        <v>0</v>
      </c>
      <c r="AB24" s="44">
        <f t="shared" si="20"/>
        <v>0</v>
      </c>
      <c r="AC24" s="44">
        <f t="shared" si="21"/>
        <v>0</v>
      </c>
      <c r="AD24" s="44">
        <f t="shared" si="22"/>
        <v>0</v>
      </c>
      <c r="AE24" s="44">
        <f t="shared" si="23"/>
        <v>0</v>
      </c>
      <c r="AF24" s="20"/>
      <c r="AG24" s="44">
        <f t="shared" si="24"/>
        <v>0</v>
      </c>
      <c r="AH24" s="44">
        <f t="shared" si="25"/>
        <v>0</v>
      </c>
      <c r="AI24" s="44">
        <f t="shared" si="26"/>
        <v>0</v>
      </c>
      <c r="AJ24" s="44">
        <f t="shared" si="27"/>
        <v>0</v>
      </c>
      <c r="AK24" s="44">
        <f t="shared" si="28"/>
        <v>0</v>
      </c>
      <c r="AL24" s="44">
        <f t="shared" si="29"/>
        <v>0</v>
      </c>
      <c r="AM24" s="20"/>
    </row>
    <row r="25" spans="4:39" x14ac:dyDescent="0.25">
      <c r="D25" s="20"/>
      <c r="E25" s="6">
        <f t="shared" si="2"/>
        <v>0</v>
      </c>
      <c r="F25" s="77">
        <f t="shared" si="3"/>
        <v>0</v>
      </c>
      <c r="G25" s="44">
        <f t="shared" si="4"/>
        <v>0</v>
      </c>
      <c r="H25" s="44">
        <f t="shared" si="5"/>
        <v>0</v>
      </c>
      <c r="I25" s="44">
        <f t="shared" si="6"/>
        <v>0</v>
      </c>
      <c r="J25" s="44">
        <f t="shared" si="7"/>
        <v>0</v>
      </c>
      <c r="K25" s="44">
        <f t="shared" si="8"/>
        <v>0</v>
      </c>
      <c r="L25" s="44">
        <f t="shared" si="9"/>
        <v>0</v>
      </c>
      <c r="M25" s="20"/>
      <c r="N25" s="44">
        <f t="shared" si="10"/>
        <v>0</v>
      </c>
      <c r="O25" s="44">
        <f t="shared" si="11"/>
        <v>0</v>
      </c>
      <c r="P25" s="44">
        <f t="shared" si="12"/>
        <v>0</v>
      </c>
      <c r="Q25" s="44">
        <f t="shared" si="13"/>
        <v>0</v>
      </c>
      <c r="R25" s="44">
        <f t="shared" si="14"/>
        <v>0</v>
      </c>
      <c r="S25" s="44">
        <f t="shared" si="15"/>
        <v>0</v>
      </c>
      <c r="W25" s="20"/>
      <c r="X25" s="6">
        <f t="shared" si="16"/>
        <v>0</v>
      </c>
      <c r="Y25" s="77">
        <f t="shared" si="17"/>
        <v>0</v>
      </c>
      <c r="Z25" s="44">
        <f t="shared" si="18"/>
        <v>0</v>
      </c>
      <c r="AA25" s="44">
        <f t="shared" si="19"/>
        <v>0</v>
      </c>
      <c r="AB25" s="44">
        <f t="shared" si="20"/>
        <v>0</v>
      </c>
      <c r="AC25" s="44">
        <f t="shared" si="21"/>
        <v>0</v>
      </c>
      <c r="AD25" s="44">
        <f t="shared" si="22"/>
        <v>0</v>
      </c>
      <c r="AE25" s="44">
        <f t="shared" si="23"/>
        <v>0</v>
      </c>
      <c r="AF25" s="20"/>
      <c r="AG25" s="44">
        <f t="shared" si="24"/>
        <v>0</v>
      </c>
      <c r="AH25" s="44">
        <f t="shared" si="25"/>
        <v>0</v>
      </c>
      <c r="AI25" s="44">
        <f t="shared" si="26"/>
        <v>0</v>
      </c>
      <c r="AJ25" s="44">
        <f t="shared" si="27"/>
        <v>0</v>
      </c>
      <c r="AK25" s="44">
        <f t="shared" si="28"/>
        <v>0</v>
      </c>
      <c r="AL25" s="44">
        <f t="shared" si="29"/>
        <v>0</v>
      </c>
      <c r="AM25" s="20"/>
    </row>
    <row r="26" spans="4:39" x14ac:dyDescent="0.25">
      <c r="D26" s="20"/>
      <c r="E26" s="6">
        <f t="shared" si="2"/>
        <v>0</v>
      </c>
      <c r="F26" s="77">
        <f t="shared" si="3"/>
        <v>0</v>
      </c>
      <c r="G26" s="44">
        <f t="shared" si="4"/>
        <v>0</v>
      </c>
      <c r="H26" s="44">
        <f t="shared" si="5"/>
        <v>0</v>
      </c>
      <c r="I26" s="44">
        <f t="shared" si="6"/>
        <v>0</v>
      </c>
      <c r="J26" s="44">
        <f t="shared" si="7"/>
        <v>0</v>
      </c>
      <c r="K26" s="44">
        <f t="shared" si="8"/>
        <v>0</v>
      </c>
      <c r="L26" s="44">
        <f t="shared" si="9"/>
        <v>0</v>
      </c>
      <c r="M26" s="20"/>
      <c r="N26" s="44">
        <f t="shared" si="10"/>
        <v>0</v>
      </c>
      <c r="O26" s="44">
        <f t="shared" si="11"/>
        <v>0</v>
      </c>
      <c r="P26" s="44">
        <f t="shared" si="12"/>
        <v>0</v>
      </c>
      <c r="Q26" s="44">
        <f t="shared" si="13"/>
        <v>0</v>
      </c>
      <c r="R26" s="44">
        <f t="shared" si="14"/>
        <v>0</v>
      </c>
      <c r="S26" s="44">
        <f t="shared" si="15"/>
        <v>0</v>
      </c>
      <c r="W26" s="20"/>
      <c r="X26" s="6">
        <f t="shared" si="16"/>
        <v>0</v>
      </c>
      <c r="Y26" s="77">
        <f t="shared" si="17"/>
        <v>0</v>
      </c>
      <c r="Z26" s="44">
        <f t="shared" si="18"/>
        <v>0</v>
      </c>
      <c r="AA26" s="44">
        <f t="shared" si="19"/>
        <v>0</v>
      </c>
      <c r="AB26" s="44">
        <f t="shared" si="20"/>
        <v>0</v>
      </c>
      <c r="AC26" s="44">
        <f t="shared" si="21"/>
        <v>0</v>
      </c>
      <c r="AD26" s="44">
        <f t="shared" si="22"/>
        <v>0</v>
      </c>
      <c r="AE26" s="44">
        <f t="shared" si="23"/>
        <v>0</v>
      </c>
      <c r="AF26" s="20"/>
      <c r="AG26" s="44">
        <f t="shared" si="24"/>
        <v>0</v>
      </c>
      <c r="AH26" s="44">
        <f t="shared" si="25"/>
        <v>0</v>
      </c>
      <c r="AI26" s="44">
        <f t="shared" si="26"/>
        <v>0</v>
      </c>
      <c r="AJ26" s="44">
        <f t="shared" si="27"/>
        <v>0</v>
      </c>
      <c r="AK26" s="44">
        <f t="shared" si="28"/>
        <v>0</v>
      </c>
      <c r="AL26" s="44">
        <f t="shared" si="29"/>
        <v>0</v>
      </c>
      <c r="AM26" s="20"/>
    </row>
    <row r="27" spans="4:39" x14ac:dyDescent="0.25">
      <c r="D27" s="20"/>
      <c r="E27" s="6">
        <f t="shared" si="2"/>
        <v>0</v>
      </c>
      <c r="F27" s="77">
        <f t="shared" si="3"/>
        <v>0</v>
      </c>
      <c r="G27" s="44">
        <f t="shared" si="4"/>
        <v>0</v>
      </c>
      <c r="H27" s="44">
        <f t="shared" si="5"/>
        <v>0</v>
      </c>
      <c r="I27" s="44">
        <f t="shared" si="6"/>
        <v>0</v>
      </c>
      <c r="J27" s="44">
        <f t="shared" si="7"/>
        <v>0</v>
      </c>
      <c r="K27" s="44">
        <f t="shared" si="8"/>
        <v>0</v>
      </c>
      <c r="L27" s="44">
        <f t="shared" si="9"/>
        <v>0</v>
      </c>
      <c r="M27" s="20"/>
      <c r="N27" s="44">
        <f t="shared" si="10"/>
        <v>0</v>
      </c>
      <c r="O27" s="44">
        <f t="shared" si="11"/>
        <v>0</v>
      </c>
      <c r="P27" s="44">
        <f t="shared" si="12"/>
        <v>0</v>
      </c>
      <c r="Q27" s="44">
        <f t="shared" si="13"/>
        <v>0</v>
      </c>
      <c r="R27" s="44">
        <f t="shared" si="14"/>
        <v>0</v>
      </c>
      <c r="S27" s="44">
        <f t="shared" si="15"/>
        <v>0</v>
      </c>
      <c r="W27" s="20"/>
      <c r="X27" s="6">
        <f t="shared" si="16"/>
        <v>0</v>
      </c>
      <c r="Y27" s="77">
        <f t="shared" si="17"/>
        <v>0</v>
      </c>
      <c r="Z27" s="44">
        <f t="shared" si="18"/>
        <v>0</v>
      </c>
      <c r="AA27" s="44">
        <f t="shared" si="19"/>
        <v>0</v>
      </c>
      <c r="AB27" s="44">
        <f t="shared" si="20"/>
        <v>0</v>
      </c>
      <c r="AC27" s="44">
        <f t="shared" si="21"/>
        <v>0</v>
      </c>
      <c r="AD27" s="44">
        <f t="shared" si="22"/>
        <v>0</v>
      </c>
      <c r="AE27" s="44">
        <f t="shared" si="23"/>
        <v>0</v>
      </c>
      <c r="AF27" s="20"/>
      <c r="AG27" s="44">
        <f t="shared" si="24"/>
        <v>0</v>
      </c>
      <c r="AH27" s="44">
        <f t="shared" si="25"/>
        <v>0</v>
      </c>
      <c r="AI27" s="44">
        <f t="shared" si="26"/>
        <v>0</v>
      </c>
      <c r="AJ27" s="44">
        <f t="shared" si="27"/>
        <v>0</v>
      </c>
      <c r="AK27" s="44">
        <f t="shared" si="28"/>
        <v>0</v>
      </c>
      <c r="AL27" s="44">
        <f t="shared" si="29"/>
        <v>0</v>
      </c>
      <c r="AM27" s="20"/>
    </row>
    <row r="28" spans="4:39" x14ac:dyDescent="0.25">
      <c r="D28" s="20"/>
      <c r="E28" s="6">
        <f t="shared" si="2"/>
        <v>0</v>
      </c>
      <c r="F28" s="77">
        <f t="shared" si="3"/>
        <v>0</v>
      </c>
      <c r="G28" s="44">
        <f t="shared" si="4"/>
        <v>0</v>
      </c>
      <c r="H28" s="44">
        <f t="shared" si="5"/>
        <v>0</v>
      </c>
      <c r="I28" s="44">
        <f t="shared" si="6"/>
        <v>0</v>
      </c>
      <c r="J28" s="44">
        <f t="shared" si="7"/>
        <v>0</v>
      </c>
      <c r="K28" s="44">
        <f t="shared" si="8"/>
        <v>0</v>
      </c>
      <c r="L28" s="44">
        <f t="shared" si="9"/>
        <v>0</v>
      </c>
      <c r="M28" s="20"/>
      <c r="N28" s="44">
        <f t="shared" si="10"/>
        <v>0</v>
      </c>
      <c r="O28" s="44">
        <f t="shared" si="11"/>
        <v>0</v>
      </c>
      <c r="P28" s="44">
        <f t="shared" si="12"/>
        <v>0</v>
      </c>
      <c r="Q28" s="44">
        <f t="shared" si="13"/>
        <v>0</v>
      </c>
      <c r="R28" s="44">
        <f t="shared" si="14"/>
        <v>0</v>
      </c>
      <c r="S28" s="44">
        <f t="shared" si="15"/>
        <v>0</v>
      </c>
      <c r="W28" s="20"/>
      <c r="X28" s="6">
        <f t="shared" si="16"/>
        <v>0</v>
      </c>
      <c r="Y28" s="77">
        <f t="shared" si="17"/>
        <v>0</v>
      </c>
      <c r="Z28" s="44">
        <f t="shared" si="18"/>
        <v>0</v>
      </c>
      <c r="AA28" s="44">
        <f t="shared" si="19"/>
        <v>0</v>
      </c>
      <c r="AB28" s="44">
        <f t="shared" si="20"/>
        <v>0</v>
      </c>
      <c r="AC28" s="44">
        <f t="shared" si="21"/>
        <v>0</v>
      </c>
      <c r="AD28" s="44">
        <f t="shared" si="22"/>
        <v>0</v>
      </c>
      <c r="AE28" s="44">
        <f t="shared" si="23"/>
        <v>0</v>
      </c>
      <c r="AF28" s="20"/>
      <c r="AG28" s="44">
        <f t="shared" si="24"/>
        <v>0</v>
      </c>
      <c r="AH28" s="44">
        <f t="shared" si="25"/>
        <v>0</v>
      </c>
      <c r="AI28" s="44">
        <f t="shared" si="26"/>
        <v>0</v>
      </c>
      <c r="AJ28" s="44">
        <f t="shared" si="27"/>
        <v>0</v>
      </c>
      <c r="AK28" s="44">
        <f t="shared" si="28"/>
        <v>0</v>
      </c>
      <c r="AL28" s="44">
        <f t="shared" si="29"/>
        <v>0</v>
      </c>
      <c r="AM28" s="20"/>
    </row>
    <row r="29" spans="4:39" x14ac:dyDescent="0.25">
      <c r="D29" s="20"/>
      <c r="E29" s="6">
        <f t="shared" si="2"/>
        <v>0</v>
      </c>
      <c r="F29" s="77">
        <f t="shared" si="3"/>
        <v>0</v>
      </c>
      <c r="G29" s="44">
        <f t="shared" si="4"/>
        <v>0</v>
      </c>
      <c r="H29" s="44">
        <f t="shared" si="5"/>
        <v>0</v>
      </c>
      <c r="I29" s="44">
        <f t="shared" si="6"/>
        <v>0</v>
      </c>
      <c r="J29" s="44">
        <f t="shared" si="7"/>
        <v>0</v>
      </c>
      <c r="K29" s="44">
        <f t="shared" si="8"/>
        <v>0</v>
      </c>
      <c r="L29" s="44">
        <f t="shared" si="9"/>
        <v>0</v>
      </c>
      <c r="M29" s="20"/>
      <c r="N29" s="44">
        <f t="shared" si="10"/>
        <v>0</v>
      </c>
      <c r="O29" s="44">
        <f t="shared" si="11"/>
        <v>0</v>
      </c>
      <c r="P29" s="44">
        <f t="shared" si="12"/>
        <v>0</v>
      </c>
      <c r="Q29" s="44">
        <f t="shared" si="13"/>
        <v>0</v>
      </c>
      <c r="R29" s="44">
        <f t="shared" si="14"/>
        <v>0</v>
      </c>
      <c r="S29" s="44">
        <f t="shared" si="15"/>
        <v>0</v>
      </c>
      <c r="W29" s="20"/>
      <c r="X29" s="6">
        <f t="shared" si="16"/>
        <v>0</v>
      </c>
      <c r="Y29" s="77">
        <f t="shared" si="17"/>
        <v>0</v>
      </c>
      <c r="Z29" s="44">
        <f t="shared" si="18"/>
        <v>0</v>
      </c>
      <c r="AA29" s="44">
        <f t="shared" si="19"/>
        <v>0</v>
      </c>
      <c r="AB29" s="44">
        <f t="shared" si="20"/>
        <v>0</v>
      </c>
      <c r="AC29" s="44">
        <f t="shared" si="21"/>
        <v>0</v>
      </c>
      <c r="AD29" s="44">
        <f t="shared" si="22"/>
        <v>0</v>
      </c>
      <c r="AE29" s="44">
        <f t="shared" si="23"/>
        <v>0</v>
      </c>
      <c r="AF29" s="20"/>
      <c r="AG29" s="44">
        <f t="shared" si="24"/>
        <v>0</v>
      </c>
      <c r="AH29" s="44">
        <f t="shared" si="25"/>
        <v>0</v>
      </c>
      <c r="AI29" s="44">
        <f t="shared" si="26"/>
        <v>0</v>
      </c>
      <c r="AJ29" s="44">
        <f t="shared" si="27"/>
        <v>0</v>
      </c>
      <c r="AK29" s="44">
        <f t="shared" si="28"/>
        <v>0</v>
      </c>
      <c r="AL29" s="44">
        <f t="shared" si="29"/>
        <v>0</v>
      </c>
      <c r="AM29" s="20"/>
    </row>
    <row r="30" spans="4:39" x14ac:dyDescent="0.25">
      <c r="D30" s="20"/>
      <c r="E30" s="6">
        <f t="shared" si="2"/>
        <v>0</v>
      </c>
      <c r="F30" s="77">
        <f t="shared" si="3"/>
        <v>0</v>
      </c>
      <c r="G30" s="44">
        <f t="shared" si="4"/>
        <v>0</v>
      </c>
      <c r="H30" s="44">
        <f t="shared" si="5"/>
        <v>0</v>
      </c>
      <c r="I30" s="44">
        <f t="shared" si="6"/>
        <v>0</v>
      </c>
      <c r="J30" s="44">
        <f t="shared" si="7"/>
        <v>0</v>
      </c>
      <c r="K30" s="44">
        <f t="shared" si="8"/>
        <v>0</v>
      </c>
      <c r="L30" s="44">
        <f t="shared" si="9"/>
        <v>0</v>
      </c>
      <c r="M30" s="20"/>
      <c r="N30" s="44">
        <f t="shared" si="10"/>
        <v>0</v>
      </c>
      <c r="O30" s="44">
        <f t="shared" si="11"/>
        <v>0</v>
      </c>
      <c r="P30" s="44">
        <f t="shared" si="12"/>
        <v>0</v>
      </c>
      <c r="Q30" s="44">
        <f t="shared" si="13"/>
        <v>0</v>
      </c>
      <c r="R30" s="44">
        <f t="shared" si="14"/>
        <v>0</v>
      </c>
      <c r="S30" s="44">
        <f t="shared" si="15"/>
        <v>0</v>
      </c>
      <c r="W30" s="20"/>
      <c r="X30" s="6">
        <f t="shared" si="16"/>
        <v>0</v>
      </c>
      <c r="Y30" s="77">
        <f t="shared" si="17"/>
        <v>0</v>
      </c>
      <c r="Z30" s="44">
        <f t="shared" si="18"/>
        <v>0</v>
      </c>
      <c r="AA30" s="44">
        <f t="shared" si="19"/>
        <v>0</v>
      </c>
      <c r="AB30" s="44">
        <f t="shared" si="20"/>
        <v>0</v>
      </c>
      <c r="AC30" s="44">
        <f t="shared" si="21"/>
        <v>0</v>
      </c>
      <c r="AD30" s="44">
        <f t="shared" si="22"/>
        <v>0</v>
      </c>
      <c r="AE30" s="44">
        <f t="shared" si="23"/>
        <v>0</v>
      </c>
      <c r="AF30" s="20"/>
      <c r="AG30" s="44">
        <f t="shared" si="24"/>
        <v>0</v>
      </c>
      <c r="AH30" s="44">
        <f t="shared" si="25"/>
        <v>0</v>
      </c>
      <c r="AI30" s="44">
        <f t="shared" si="26"/>
        <v>0</v>
      </c>
      <c r="AJ30" s="44">
        <f t="shared" si="27"/>
        <v>0</v>
      </c>
      <c r="AK30" s="44">
        <f t="shared" si="28"/>
        <v>0</v>
      </c>
      <c r="AL30" s="44">
        <f t="shared" si="29"/>
        <v>0</v>
      </c>
      <c r="AM30" s="20"/>
    </row>
    <row r="31" spans="4:39" x14ac:dyDescent="0.25">
      <c r="D31" s="20"/>
      <c r="E31" s="6">
        <f t="shared" si="2"/>
        <v>0</v>
      </c>
      <c r="F31" s="77">
        <f t="shared" si="3"/>
        <v>0</v>
      </c>
      <c r="G31" s="44">
        <f t="shared" si="4"/>
        <v>0</v>
      </c>
      <c r="H31" s="44">
        <f t="shared" si="5"/>
        <v>0</v>
      </c>
      <c r="I31" s="44">
        <f t="shared" si="6"/>
        <v>0</v>
      </c>
      <c r="J31" s="44">
        <f t="shared" si="7"/>
        <v>0</v>
      </c>
      <c r="K31" s="44">
        <f t="shared" si="8"/>
        <v>0</v>
      </c>
      <c r="L31" s="44">
        <f t="shared" si="9"/>
        <v>0</v>
      </c>
      <c r="M31" s="20"/>
      <c r="N31" s="44">
        <f t="shared" si="10"/>
        <v>0</v>
      </c>
      <c r="O31" s="44">
        <f t="shared" si="11"/>
        <v>0</v>
      </c>
      <c r="P31" s="44">
        <f t="shared" si="12"/>
        <v>0</v>
      </c>
      <c r="Q31" s="44">
        <f t="shared" si="13"/>
        <v>0</v>
      </c>
      <c r="R31" s="44">
        <f t="shared" si="14"/>
        <v>0</v>
      </c>
      <c r="S31" s="44">
        <f t="shared" si="15"/>
        <v>0</v>
      </c>
      <c r="W31" s="20"/>
      <c r="X31" s="6">
        <f t="shared" si="16"/>
        <v>0</v>
      </c>
      <c r="Y31" s="77">
        <f t="shared" si="17"/>
        <v>0</v>
      </c>
      <c r="Z31" s="44">
        <f t="shared" si="18"/>
        <v>0</v>
      </c>
      <c r="AA31" s="44">
        <f t="shared" si="19"/>
        <v>0</v>
      </c>
      <c r="AB31" s="44">
        <f t="shared" si="20"/>
        <v>0</v>
      </c>
      <c r="AC31" s="44">
        <f t="shared" si="21"/>
        <v>0</v>
      </c>
      <c r="AD31" s="44">
        <f t="shared" si="22"/>
        <v>0</v>
      </c>
      <c r="AE31" s="44">
        <f t="shared" si="23"/>
        <v>0</v>
      </c>
      <c r="AF31" s="20"/>
      <c r="AG31" s="44">
        <f t="shared" si="24"/>
        <v>0</v>
      </c>
      <c r="AH31" s="44">
        <f t="shared" si="25"/>
        <v>0</v>
      </c>
      <c r="AI31" s="44">
        <f t="shared" si="26"/>
        <v>0</v>
      </c>
      <c r="AJ31" s="44">
        <f t="shared" si="27"/>
        <v>0</v>
      </c>
      <c r="AK31" s="44">
        <f t="shared" si="28"/>
        <v>0</v>
      </c>
      <c r="AL31" s="44">
        <f t="shared" si="29"/>
        <v>0</v>
      </c>
      <c r="AM31" s="20"/>
    </row>
    <row r="32" spans="4:39" x14ac:dyDescent="0.25">
      <c r="D32" s="20"/>
      <c r="E32" s="6">
        <f t="shared" si="2"/>
        <v>0</v>
      </c>
      <c r="F32" s="77">
        <f t="shared" si="3"/>
        <v>0</v>
      </c>
      <c r="G32" s="44">
        <f t="shared" si="4"/>
        <v>0</v>
      </c>
      <c r="H32" s="44">
        <f t="shared" si="5"/>
        <v>0</v>
      </c>
      <c r="I32" s="44">
        <f t="shared" si="6"/>
        <v>0</v>
      </c>
      <c r="J32" s="44">
        <f t="shared" si="7"/>
        <v>0</v>
      </c>
      <c r="K32" s="44">
        <f t="shared" si="8"/>
        <v>0</v>
      </c>
      <c r="L32" s="44">
        <f t="shared" si="9"/>
        <v>0</v>
      </c>
      <c r="M32" s="20"/>
      <c r="N32" s="44">
        <f t="shared" si="10"/>
        <v>0</v>
      </c>
      <c r="O32" s="44">
        <f t="shared" si="11"/>
        <v>0</v>
      </c>
      <c r="P32" s="44">
        <f t="shared" si="12"/>
        <v>0</v>
      </c>
      <c r="Q32" s="44">
        <f t="shared" si="13"/>
        <v>0</v>
      </c>
      <c r="R32" s="44">
        <f t="shared" si="14"/>
        <v>0</v>
      </c>
      <c r="S32" s="44">
        <f t="shared" si="15"/>
        <v>0</v>
      </c>
      <c r="W32" s="20"/>
      <c r="X32" s="6">
        <f t="shared" si="16"/>
        <v>0</v>
      </c>
      <c r="Y32" s="77">
        <f t="shared" si="17"/>
        <v>0</v>
      </c>
      <c r="Z32" s="44">
        <f t="shared" si="18"/>
        <v>0</v>
      </c>
      <c r="AA32" s="44">
        <f t="shared" si="19"/>
        <v>0</v>
      </c>
      <c r="AB32" s="44">
        <f t="shared" si="20"/>
        <v>0</v>
      </c>
      <c r="AC32" s="44">
        <f t="shared" si="21"/>
        <v>0</v>
      </c>
      <c r="AD32" s="44">
        <f t="shared" si="22"/>
        <v>0</v>
      </c>
      <c r="AE32" s="44">
        <f t="shared" si="23"/>
        <v>0</v>
      </c>
      <c r="AF32" s="20"/>
      <c r="AG32" s="44">
        <f t="shared" si="24"/>
        <v>0</v>
      </c>
      <c r="AH32" s="44">
        <f t="shared" si="25"/>
        <v>0</v>
      </c>
      <c r="AI32" s="44">
        <f t="shared" si="26"/>
        <v>0</v>
      </c>
      <c r="AJ32" s="44">
        <f t="shared" si="27"/>
        <v>0</v>
      </c>
      <c r="AK32" s="44">
        <f t="shared" si="28"/>
        <v>0</v>
      </c>
      <c r="AL32" s="44">
        <f t="shared" si="29"/>
        <v>0</v>
      </c>
      <c r="AM32" s="20"/>
    </row>
    <row r="33" spans="4:39" x14ac:dyDescent="0.25">
      <c r="D33" s="20"/>
      <c r="E33" s="6">
        <f t="shared" si="2"/>
        <v>0</v>
      </c>
      <c r="F33" s="77">
        <f t="shared" si="3"/>
        <v>0</v>
      </c>
      <c r="G33" s="44">
        <f t="shared" si="4"/>
        <v>0</v>
      </c>
      <c r="H33" s="44">
        <f t="shared" si="5"/>
        <v>0</v>
      </c>
      <c r="I33" s="44">
        <f t="shared" si="6"/>
        <v>0</v>
      </c>
      <c r="J33" s="44">
        <f t="shared" si="7"/>
        <v>0</v>
      </c>
      <c r="K33" s="44">
        <f t="shared" si="8"/>
        <v>0</v>
      </c>
      <c r="L33" s="44">
        <f t="shared" si="9"/>
        <v>0</v>
      </c>
      <c r="M33" s="20"/>
      <c r="N33" s="44">
        <f t="shared" si="10"/>
        <v>0</v>
      </c>
      <c r="O33" s="44">
        <f t="shared" si="11"/>
        <v>0</v>
      </c>
      <c r="P33" s="44">
        <f t="shared" si="12"/>
        <v>0</v>
      </c>
      <c r="Q33" s="44">
        <f t="shared" si="13"/>
        <v>0</v>
      </c>
      <c r="R33" s="44">
        <f t="shared" si="14"/>
        <v>0</v>
      </c>
      <c r="S33" s="44">
        <f t="shared" si="15"/>
        <v>0</v>
      </c>
      <c r="W33" s="20"/>
      <c r="X33" s="6">
        <f t="shared" si="16"/>
        <v>0</v>
      </c>
      <c r="Y33" s="77">
        <f t="shared" si="17"/>
        <v>0</v>
      </c>
      <c r="Z33" s="44">
        <f t="shared" si="18"/>
        <v>0</v>
      </c>
      <c r="AA33" s="44">
        <f t="shared" si="19"/>
        <v>0</v>
      </c>
      <c r="AB33" s="44">
        <f t="shared" si="20"/>
        <v>0</v>
      </c>
      <c r="AC33" s="44">
        <f t="shared" si="21"/>
        <v>0</v>
      </c>
      <c r="AD33" s="44">
        <f t="shared" si="22"/>
        <v>0</v>
      </c>
      <c r="AE33" s="44">
        <f t="shared" si="23"/>
        <v>0</v>
      </c>
      <c r="AF33" s="20"/>
      <c r="AG33" s="44">
        <f t="shared" si="24"/>
        <v>0</v>
      </c>
      <c r="AH33" s="44">
        <f t="shared" si="25"/>
        <v>0</v>
      </c>
      <c r="AI33" s="44">
        <f t="shared" si="26"/>
        <v>0</v>
      </c>
      <c r="AJ33" s="44">
        <f t="shared" si="27"/>
        <v>0</v>
      </c>
      <c r="AK33" s="44">
        <f t="shared" si="28"/>
        <v>0</v>
      </c>
      <c r="AL33" s="44">
        <f t="shared" si="29"/>
        <v>0</v>
      </c>
      <c r="AM33" s="20"/>
    </row>
    <row r="34" spans="4:39" x14ac:dyDescent="0.25">
      <c r="D34" s="20"/>
      <c r="E34" s="6">
        <f t="shared" si="2"/>
        <v>0</v>
      </c>
      <c r="F34" s="77">
        <f t="shared" si="3"/>
        <v>0</v>
      </c>
      <c r="G34" s="44">
        <f t="shared" si="4"/>
        <v>0</v>
      </c>
      <c r="H34" s="44">
        <f t="shared" si="5"/>
        <v>0</v>
      </c>
      <c r="I34" s="44">
        <f t="shared" si="6"/>
        <v>0</v>
      </c>
      <c r="J34" s="44">
        <f t="shared" si="7"/>
        <v>0</v>
      </c>
      <c r="K34" s="44">
        <f t="shared" si="8"/>
        <v>0</v>
      </c>
      <c r="L34" s="44">
        <f t="shared" si="9"/>
        <v>0</v>
      </c>
      <c r="M34" s="20"/>
      <c r="N34" s="44">
        <f t="shared" si="10"/>
        <v>0</v>
      </c>
      <c r="O34" s="44">
        <f t="shared" si="11"/>
        <v>0</v>
      </c>
      <c r="P34" s="44">
        <f t="shared" si="12"/>
        <v>0</v>
      </c>
      <c r="Q34" s="44">
        <f t="shared" si="13"/>
        <v>0</v>
      </c>
      <c r="R34" s="44">
        <f t="shared" si="14"/>
        <v>0</v>
      </c>
      <c r="S34" s="44">
        <f t="shared" si="15"/>
        <v>0</v>
      </c>
      <c r="W34" s="20"/>
      <c r="X34" s="6">
        <f t="shared" si="16"/>
        <v>0</v>
      </c>
      <c r="Y34" s="77">
        <f t="shared" si="17"/>
        <v>0</v>
      </c>
      <c r="Z34" s="44">
        <f t="shared" si="18"/>
        <v>0</v>
      </c>
      <c r="AA34" s="44">
        <f t="shared" si="19"/>
        <v>0</v>
      </c>
      <c r="AB34" s="44">
        <f t="shared" si="20"/>
        <v>0</v>
      </c>
      <c r="AC34" s="44">
        <f t="shared" si="21"/>
        <v>0</v>
      </c>
      <c r="AD34" s="44">
        <f t="shared" si="22"/>
        <v>0</v>
      </c>
      <c r="AE34" s="44">
        <f t="shared" si="23"/>
        <v>0</v>
      </c>
      <c r="AF34" s="20"/>
      <c r="AG34" s="44">
        <f t="shared" si="24"/>
        <v>0</v>
      </c>
      <c r="AH34" s="44">
        <f t="shared" si="25"/>
        <v>0</v>
      </c>
      <c r="AI34" s="44">
        <f t="shared" si="26"/>
        <v>0</v>
      </c>
      <c r="AJ34" s="44">
        <f t="shared" si="27"/>
        <v>0</v>
      </c>
      <c r="AK34" s="44">
        <f t="shared" si="28"/>
        <v>0</v>
      </c>
      <c r="AL34" s="44">
        <f t="shared" si="29"/>
        <v>0</v>
      </c>
      <c r="AM34" s="20"/>
    </row>
    <row r="35" spans="4:39" x14ac:dyDescent="0.25">
      <c r="D35" s="20"/>
      <c r="E35" s="6">
        <f t="shared" si="2"/>
        <v>0</v>
      </c>
      <c r="F35" s="77">
        <f t="shared" si="3"/>
        <v>0</v>
      </c>
      <c r="G35" s="44">
        <f t="shared" si="4"/>
        <v>0</v>
      </c>
      <c r="H35" s="44">
        <f t="shared" si="5"/>
        <v>0</v>
      </c>
      <c r="I35" s="44">
        <f t="shared" si="6"/>
        <v>0</v>
      </c>
      <c r="J35" s="44">
        <f t="shared" si="7"/>
        <v>0</v>
      </c>
      <c r="K35" s="44">
        <f t="shared" si="8"/>
        <v>0</v>
      </c>
      <c r="L35" s="44">
        <f t="shared" si="9"/>
        <v>0</v>
      </c>
      <c r="M35" s="20"/>
      <c r="N35" s="44">
        <f t="shared" si="10"/>
        <v>0</v>
      </c>
      <c r="O35" s="44">
        <f t="shared" si="11"/>
        <v>0</v>
      </c>
      <c r="P35" s="44">
        <f t="shared" si="12"/>
        <v>0</v>
      </c>
      <c r="Q35" s="44">
        <f t="shared" si="13"/>
        <v>0</v>
      </c>
      <c r="R35" s="44">
        <f t="shared" si="14"/>
        <v>0</v>
      </c>
      <c r="S35" s="44">
        <f t="shared" si="15"/>
        <v>0</v>
      </c>
      <c r="W35" s="20"/>
      <c r="X35" s="6">
        <f t="shared" si="16"/>
        <v>0</v>
      </c>
      <c r="Y35" s="77">
        <f t="shared" si="17"/>
        <v>0</v>
      </c>
      <c r="Z35" s="44">
        <f t="shared" si="18"/>
        <v>0</v>
      </c>
      <c r="AA35" s="44">
        <f t="shared" si="19"/>
        <v>0</v>
      </c>
      <c r="AB35" s="44">
        <f t="shared" si="20"/>
        <v>0</v>
      </c>
      <c r="AC35" s="44">
        <f t="shared" si="21"/>
        <v>0</v>
      </c>
      <c r="AD35" s="44">
        <f t="shared" si="22"/>
        <v>0</v>
      </c>
      <c r="AE35" s="44">
        <f t="shared" si="23"/>
        <v>0</v>
      </c>
      <c r="AF35" s="20"/>
      <c r="AG35" s="44">
        <f t="shared" si="24"/>
        <v>0</v>
      </c>
      <c r="AH35" s="44">
        <f t="shared" si="25"/>
        <v>0</v>
      </c>
      <c r="AI35" s="44">
        <f t="shared" si="26"/>
        <v>0</v>
      </c>
      <c r="AJ35" s="44">
        <f t="shared" si="27"/>
        <v>0</v>
      </c>
      <c r="AK35" s="44">
        <f t="shared" si="28"/>
        <v>0</v>
      </c>
      <c r="AL35" s="44">
        <f t="shared" si="29"/>
        <v>0</v>
      </c>
      <c r="AM35" s="20"/>
    </row>
    <row r="36" spans="4:39" x14ac:dyDescent="0.25">
      <c r="D36" s="20"/>
      <c r="E36" s="6">
        <f t="shared" si="2"/>
        <v>0</v>
      </c>
      <c r="F36" s="77">
        <f t="shared" si="3"/>
        <v>0</v>
      </c>
      <c r="G36" s="44">
        <f t="shared" si="4"/>
        <v>0</v>
      </c>
      <c r="H36" s="44">
        <f t="shared" si="5"/>
        <v>0</v>
      </c>
      <c r="I36" s="44">
        <f t="shared" si="6"/>
        <v>0</v>
      </c>
      <c r="J36" s="44">
        <f t="shared" si="7"/>
        <v>0</v>
      </c>
      <c r="K36" s="44">
        <f t="shared" si="8"/>
        <v>0</v>
      </c>
      <c r="L36" s="44">
        <f t="shared" si="9"/>
        <v>0</v>
      </c>
      <c r="M36" s="20"/>
      <c r="N36" s="44">
        <f t="shared" si="10"/>
        <v>0</v>
      </c>
      <c r="O36" s="44">
        <f t="shared" si="11"/>
        <v>0</v>
      </c>
      <c r="P36" s="44">
        <f t="shared" si="12"/>
        <v>0</v>
      </c>
      <c r="Q36" s="44">
        <f t="shared" si="13"/>
        <v>0</v>
      </c>
      <c r="R36" s="44">
        <f t="shared" si="14"/>
        <v>0</v>
      </c>
      <c r="S36" s="44">
        <f t="shared" si="15"/>
        <v>0</v>
      </c>
      <c r="W36" s="20"/>
      <c r="X36" s="6">
        <f t="shared" si="16"/>
        <v>0</v>
      </c>
      <c r="Y36" s="77">
        <f t="shared" si="17"/>
        <v>0</v>
      </c>
      <c r="Z36" s="44">
        <f t="shared" si="18"/>
        <v>0</v>
      </c>
      <c r="AA36" s="44">
        <f t="shared" si="19"/>
        <v>0</v>
      </c>
      <c r="AB36" s="44">
        <f t="shared" si="20"/>
        <v>0</v>
      </c>
      <c r="AC36" s="44">
        <f t="shared" si="21"/>
        <v>0</v>
      </c>
      <c r="AD36" s="44">
        <f t="shared" si="22"/>
        <v>0</v>
      </c>
      <c r="AE36" s="44">
        <f t="shared" si="23"/>
        <v>0</v>
      </c>
      <c r="AF36" s="20"/>
      <c r="AG36" s="44">
        <f t="shared" si="24"/>
        <v>0</v>
      </c>
      <c r="AH36" s="44">
        <f t="shared" si="25"/>
        <v>0</v>
      </c>
      <c r="AI36" s="44">
        <f t="shared" si="26"/>
        <v>0</v>
      </c>
      <c r="AJ36" s="44">
        <f t="shared" si="27"/>
        <v>0</v>
      </c>
      <c r="AK36" s="44">
        <f t="shared" si="28"/>
        <v>0</v>
      </c>
      <c r="AL36" s="44">
        <f t="shared" si="29"/>
        <v>0</v>
      </c>
      <c r="AM36" s="20"/>
    </row>
    <row r="37" spans="4:39" x14ac:dyDescent="0.25">
      <c r="D37" s="20"/>
      <c r="E37" s="6">
        <f t="shared" si="2"/>
        <v>0</v>
      </c>
      <c r="F37" s="77">
        <f t="shared" si="3"/>
        <v>0</v>
      </c>
      <c r="G37" s="44">
        <f t="shared" si="4"/>
        <v>0</v>
      </c>
      <c r="H37" s="44">
        <f t="shared" si="5"/>
        <v>0</v>
      </c>
      <c r="I37" s="44">
        <f t="shared" si="6"/>
        <v>0</v>
      </c>
      <c r="J37" s="44">
        <f t="shared" si="7"/>
        <v>0</v>
      </c>
      <c r="K37" s="44">
        <f t="shared" si="8"/>
        <v>0</v>
      </c>
      <c r="L37" s="44">
        <f t="shared" si="9"/>
        <v>0</v>
      </c>
      <c r="M37" s="20"/>
      <c r="N37" s="44">
        <f t="shared" si="10"/>
        <v>0</v>
      </c>
      <c r="O37" s="44">
        <f t="shared" si="11"/>
        <v>0</v>
      </c>
      <c r="P37" s="44">
        <f t="shared" si="12"/>
        <v>0</v>
      </c>
      <c r="Q37" s="44">
        <f t="shared" si="13"/>
        <v>0</v>
      </c>
      <c r="R37" s="44">
        <f t="shared" si="14"/>
        <v>0</v>
      </c>
      <c r="S37" s="44">
        <f t="shared" si="15"/>
        <v>0</v>
      </c>
      <c r="W37" s="20"/>
      <c r="X37" s="6">
        <f t="shared" si="16"/>
        <v>0</v>
      </c>
      <c r="Y37" s="77">
        <f t="shared" si="17"/>
        <v>0</v>
      </c>
      <c r="Z37" s="44">
        <f t="shared" si="18"/>
        <v>0</v>
      </c>
      <c r="AA37" s="44">
        <f t="shared" si="19"/>
        <v>0</v>
      </c>
      <c r="AB37" s="44">
        <f t="shared" si="20"/>
        <v>0</v>
      </c>
      <c r="AC37" s="44">
        <f t="shared" si="21"/>
        <v>0</v>
      </c>
      <c r="AD37" s="44">
        <f t="shared" si="22"/>
        <v>0</v>
      </c>
      <c r="AE37" s="44">
        <f t="shared" si="23"/>
        <v>0</v>
      </c>
      <c r="AF37" s="20"/>
      <c r="AG37" s="44">
        <f t="shared" si="24"/>
        <v>0</v>
      </c>
      <c r="AH37" s="44">
        <f t="shared" si="25"/>
        <v>0</v>
      </c>
      <c r="AI37" s="44">
        <f t="shared" si="26"/>
        <v>0</v>
      </c>
      <c r="AJ37" s="44">
        <f t="shared" si="27"/>
        <v>0</v>
      </c>
      <c r="AK37" s="44">
        <f t="shared" si="28"/>
        <v>0</v>
      </c>
      <c r="AL37" s="44">
        <f t="shared" si="29"/>
        <v>0</v>
      </c>
      <c r="AM37" s="20"/>
    </row>
    <row r="38" spans="4:39" x14ac:dyDescent="0.25">
      <c r="D38" s="20"/>
      <c r="E38" s="6">
        <f t="shared" si="2"/>
        <v>0</v>
      </c>
      <c r="F38" s="77">
        <f t="shared" si="3"/>
        <v>0</v>
      </c>
      <c r="G38" s="44">
        <f t="shared" si="4"/>
        <v>0</v>
      </c>
      <c r="H38" s="44">
        <f t="shared" si="5"/>
        <v>0</v>
      </c>
      <c r="I38" s="44">
        <f t="shared" si="6"/>
        <v>0</v>
      </c>
      <c r="J38" s="44">
        <f t="shared" si="7"/>
        <v>0</v>
      </c>
      <c r="K38" s="44">
        <f t="shared" si="8"/>
        <v>0</v>
      </c>
      <c r="L38" s="44">
        <f t="shared" si="9"/>
        <v>0</v>
      </c>
      <c r="M38" s="20"/>
      <c r="N38" s="44">
        <f t="shared" si="10"/>
        <v>0</v>
      </c>
      <c r="O38" s="44">
        <f t="shared" si="11"/>
        <v>0</v>
      </c>
      <c r="P38" s="44">
        <f t="shared" si="12"/>
        <v>0</v>
      </c>
      <c r="Q38" s="44">
        <f t="shared" si="13"/>
        <v>0</v>
      </c>
      <c r="R38" s="44">
        <f t="shared" si="14"/>
        <v>0</v>
      </c>
      <c r="S38" s="44">
        <f t="shared" si="15"/>
        <v>0</v>
      </c>
      <c r="W38" s="20"/>
      <c r="X38" s="6">
        <f t="shared" si="16"/>
        <v>0</v>
      </c>
      <c r="Y38" s="77">
        <f t="shared" si="17"/>
        <v>0</v>
      </c>
      <c r="Z38" s="44">
        <f t="shared" si="18"/>
        <v>0</v>
      </c>
      <c r="AA38" s="44">
        <f t="shared" si="19"/>
        <v>0</v>
      </c>
      <c r="AB38" s="44">
        <f t="shared" si="20"/>
        <v>0</v>
      </c>
      <c r="AC38" s="44">
        <f t="shared" si="21"/>
        <v>0</v>
      </c>
      <c r="AD38" s="44">
        <f t="shared" si="22"/>
        <v>0</v>
      </c>
      <c r="AE38" s="44">
        <f t="shared" si="23"/>
        <v>0</v>
      </c>
      <c r="AF38" s="20"/>
      <c r="AG38" s="44">
        <f t="shared" si="24"/>
        <v>0</v>
      </c>
      <c r="AH38" s="44">
        <f t="shared" si="25"/>
        <v>0</v>
      </c>
      <c r="AI38" s="44">
        <f t="shared" si="26"/>
        <v>0</v>
      </c>
      <c r="AJ38" s="44">
        <f t="shared" si="27"/>
        <v>0</v>
      </c>
      <c r="AK38" s="44">
        <f t="shared" si="28"/>
        <v>0</v>
      </c>
      <c r="AL38" s="44">
        <f t="shared" si="29"/>
        <v>0</v>
      </c>
      <c r="AM38" s="20"/>
    </row>
    <row r="39" spans="4:39" x14ac:dyDescent="0.25">
      <c r="D39" s="20"/>
      <c r="E39" s="6">
        <f t="shared" si="2"/>
        <v>0</v>
      </c>
      <c r="F39" s="77">
        <f t="shared" si="3"/>
        <v>0</v>
      </c>
      <c r="G39" s="44">
        <f t="shared" si="4"/>
        <v>0</v>
      </c>
      <c r="H39" s="44">
        <f t="shared" si="5"/>
        <v>0</v>
      </c>
      <c r="I39" s="44">
        <f t="shared" si="6"/>
        <v>0</v>
      </c>
      <c r="J39" s="44">
        <f t="shared" si="7"/>
        <v>0</v>
      </c>
      <c r="K39" s="44">
        <f t="shared" si="8"/>
        <v>0</v>
      </c>
      <c r="L39" s="44">
        <f t="shared" si="9"/>
        <v>0</v>
      </c>
      <c r="M39" s="20"/>
      <c r="N39" s="44">
        <f t="shared" si="10"/>
        <v>0</v>
      </c>
      <c r="O39" s="44">
        <f t="shared" si="11"/>
        <v>0</v>
      </c>
      <c r="P39" s="44">
        <f t="shared" si="12"/>
        <v>0</v>
      </c>
      <c r="Q39" s="44">
        <f t="shared" si="13"/>
        <v>0</v>
      </c>
      <c r="R39" s="44">
        <f t="shared" si="14"/>
        <v>0</v>
      </c>
      <c r="S39" s="44">
        <f t="shared" si="15"/>
        <v>0</v>
      </c>
      <c r="W39" s="20"/>
      <c r="X39" s="6">
        <f t="shared" si="16"/>
        <v>0</v>
      </c>
      <c r="Y39" s="77">
        <f t="shared" si="17"/>
        <v>0</v>
      </c>
      <c r="Z39" s="44">
        <f t="shared" si="18"/>
        <v>0</v>
      </c>
      <c r="AA39" s="44">
        <f t="shared" si="19"/>
        <v>0</v>
      </c>
      <c r="AB39" s="44">
        <f t="shared" si="20"/>
        <v>0</v>
      </c>
      <c r="AC39" s="44">
        <f t="shared" si="21"/>
        <v>0</v>
      </c>
      <c r="AD39" s="44">
        <f t="shared" si="22"/>
        <v>0</v>
      </c>
      <c r="AE39" s="44">
        <f t="shared" si="23"/>
        <v>0</v>
      </c>
      <c r="AF39" s="20"/>
      <c r="AG39" s="44">
        <f t="shared" si="24"/>
        <v>0</v>
      </c>
      <c r="AH39" s="44">
        <f t="shared" si="25"/>
        <v>0</v>
      </c>
      <c r="AI39" s="44">
        <f t="shared" si="26"/>
        <v>0</v>
      </c>
      <c r="AJ39" s="44">
        <f t="shared" si="27"/>
        <v>0</v>
      </c>
      <c r="AK39" s="44">
        <f t="shared" si="28"/>
        <v>0</v>
      </c>
      <c r="AL39" s="44">
        <f t="shared" si="29"/>
        <v>0</v>
      </c>
      <c r="AM39" s="20"/>
    </row>
    <row r="40" spans="4:39" x14ac:dyDescent="0.25">
      <c r="D40" s="20"/>
      <c r="E40" s="6">
        <f t="shared" si="2"/>
        <v>0</v>
      </c>
      <c r="F40" s="77">
        <f t="shared" si="3"/>
        <v>0</v>
      </c>
      <c r="G40" s="44">
        <f t="shared" si="4"/>
        <v>0</v>
      </c>
      <c r="H40" s="44">
        <f t="shared" si="5"/>
        <v>0</v>
      </c>
      <c r="I40" s="44">
        <f t="shared" si="6"/>
        <v>0</v>
      </c>
      <c r="J40" s="44">
        <f t="shared" si="7"/>
        <v>0</v>
      </c>
      <c r="K40" s="44">
        <f t="shared" si="8"/>
        <v>0</v>
      </c>
      <c r="L40" s="44">
        <f t="shared" si="9"/>
        <v>0</v>
      </c>
      <c r="M40" s="20"/>
      <c r="N40" s="44">
        <f t="shared" si="10"/>
        <v>0</v>
      </c>
      <c r="O40" s="44">
        <f t="shared" si="11"/>
        <v>0</v>
      </c>
      <c r="P40" s="44">
        <f t="shared" si="12"/>
        <v>0</v>
      </c>
      <c r="Q40" s="44">
        <f t="shared" si="13"/>
        <v>0</v>
      </c>
      <c r="R40" s="44">
        <f t="shared" si="14"/>
        <v>0</v>
      </c>
      <c r="S40" s="44">
        <f t="shared" si="15"/>
        <v>0</v>
      </c>
      <c r="W40" s="20"/>
      <c r="X40" s="6">
        <f t="shared" si="16"/>
        <v>0</v>
      </c>
      <c r="Y40" s="77">
        <f t="shared" si="17"/>
        <v>0</v>
      </c>
      <c r="Z40" s="44">
        <f t="shared" si="18"/>
        <v>0</v>
      </c>
      <c r="AA40" s="44">
        <f t="shared" si="19"/>
        <v>0</v>
      </c>
      <c r="AB40" s="44">
        <f t="shared" si="20"/>
        <v>0</v>
      </c>
      <c r="AC40" s="44">
        <f t="shared" si="21"/>
        <v>0</v>
      </c>
      <c r="AD40" s="44">
        <f t="shared" si="22"/>
        <v>0</v>
      </c>
      <c r="AE40" s="44">
        <f t="shared" si="23"/>
        <v>0</v>
      </c>
      <c r="AF40" s="20"/>
      <c r="AG40" s="44">
        <f t="shared" si="24"/>
        <v>0</v>
      </c>
      <c r="AH40" s="44">
        <f t="shared" si="25"/>
        <v>0</v>
      </c>
      <c r="AI40" s="44">
        <f t="shared" si="26"/>
        <v>0</v>
      </c>
      <c r="AJ40" s="44">
        <f t="shared" si="27"/>
        <v>0</v>
      </c>
      <c r="AK40" s="44">
        <f t="shared" si="28"/>
        <v>0</v>
      </c>
      <c r="AL40" s="44">
        <f t="shared" si="29"/>
        <v>0</v>
      </c>
      <c r="AM40" s="20"/>
    </row>
    <row r="41" spans="4:39" x14ac:dyDescent="0.25">
      <c r="D41" s="20"/>
      <c r="E41" s="6">
        <f t="shared" si="2"/>
        <v>0</v>
      </c>
      <c r="F41" s="77">
        <f t="shared" si="3"/>
        <v>0</v>
      </c>
      <c r="G41" s="44">
        <f t="shared" si="4"/>
        <v>0</v>
      </c>
      <c r="H41" s="44">
        <f t="shared" si="5"/>
        <v>0</v>
      </c>
      <c r="I41" s="44">
        <f t="shared" si="6"/>
        <v>0</v>
      </c>
      <c r="J41" s="44">
        <f t="shared" si="7"/>
        <v>0</v>
      </c>
      <c r="K41" s="44">
        <f t="shared" si="8"/>
        <v>0</v>
      </c>
      <c r="L41" s="44">
        <f t="shared" si="9"/>
        <v>0</v>
      </c>
      <c r="M41" s="20"/>
      <c r="N41" s="44">
        <f t="shared" si="10"/>
        <v>0</v>
      </c>
      <c r="O41" s="44">
        <f t="shared" si="11"/>
        <v>0</v>
      </c>
      <c r="P41" s="44">
        <f t="shared" si="12"/>
        <v>0</v>
      </c>
      <c r="Q41" s="44">
        <f t="shared" si="13"/>
        <v>0</v>
      </c>
      <c r="R41" s="44">
        <f t="shared" si="14"/>
        <v>0</v>
      </c>
      <c r="S41" s="44">
        <f t="shared" si="15"/>
        <v>0</v>
      </c>
      <c r="W41" s="20"/>
      <c r="X41" s="6">
        <f t="shared" si="16"/>
        <v>0</v>
      </c>
      <c r="Y41" s="77">
        <f t="shared" si="17"/>
        <v>0</v>
      </c>
      <c r="Z41" s="44">
        <f t="shared" si="18"/>
        <v>0</v>
      </c>
      <c r="AA41" s="44">
        <f t="shared" si="19"/>
        <v>0</v>
      </c>
      <c r="AB41" s="44">
        <f t="shared" si="20"/>
        <v>0</v>
      </c>
      <c r="AC41" s="44">
        <f t="shared" si="21"/>
        <v>0</v>
      </c>
      <c r="AD41" s="44">
        <f t="shared" si="22"/>
        <v>0</v>
      </c>
      <c r="AE41" s="44">
        <f t="shared" si="23"/>
        <v>0</v>
      </c>
      <c r="AF41" s="20"/>
      <c r="AG41" s="44">
        <f t="shared" si="24"/>
        <v>0</v>
      </c>
      <c r="AH41" s="44">
        <f t="shared" si="25"/>
        <v>0</v>
      </c>
      <c r="AI41" s="44">
        <f t="shared" si="26"/>
        <v>0</v>
      </c>
      <c r="AJ41" s="44">
        <f t="shared" si="27"/>
        <v>0</v>
      </c>
      <c r="AK41" s="44">
        <f t="shared" si="28"/>
        <v>0</v>
      </c>
      <c r="AL41" s="44">
        <f t="shared" si="29"/>
        <v>0</v>
      </c>
      <c r="AM41" s="20"/>
    </row>
    <row r="42" spans="4:39" x14ac:dyDescent="0.25">
      <c r="D42" s="20"/>
      <c r="E42" s="6">
        <f t="shared" si="2"/>
        <v>0</v>
      </c>
      <c r="F42" s="77">
        <f t="shared" si="3"/>
        <v>0</v>
      </c>
      <c r="G42" s="44">
        <f t="shared" si="4"/>
        <v>0</v>
      </c>
      <c r="H42" s="44">
        <f t="shared" si="5"/>
        <v>0</v>
      </c>
      <c r="I42" s="44">
        <f t="shared" si="6"/>
        <v>0</v>
      </c>
      <c r="J42" s="44">
        <f t="shared" si="7"/>
        <v>0</v>
      </c>
      <c r="K42" s="44">
        <f t="shared" si="8"/>
        <v>0</v>
      </c>
      <c r="L42" s="44">
        <f t="shared" si="9"/>
        <v>0</v>
      </c>
      <c r="M42" s="20"/>
      <c r="N42" s="44">
        <f t="shared" si="10"/>
        <v>0</v>
      </c>
      <c r="O42" s="44">
        <f t="shared" si="11"/>
        <v>0</v>
      </c>
      <c r="P42" s="44">
        <f t="shared" si="12"/>
        <v>0</v>
      </c>
      <c r="Q42" s="44">
        <f t="shared" si="13"/>
        <v>0</v>
      </c>
      <c r="R42" s="44">
        <f t="shared" si="14"/>
        <v>0</v>
      </c>
      <c r="S42" s="44">
        <f t="shared" si="15"/>
        <v>0</v>
      </c>
      <c r="W42" s="20"/>
      <c r="X42" s="6">
        <f t="shared" si="16"/>
        <v>0</v>
      </c>
      <c r="Y42" s="77">
        <f t="shared" si="17"/>
        <v>0</v>
      </c>
      <c r="Z42" s="44">
        <f t="shared" si="18"/>
        <v>0</v>
      </c>
      <c r="AA42" s="44">
        <f t="shared" si="19"/>
        <v>0</v>
      </c>
      <c r="AB42" s="44">
        <f t="shared" si="20"/>
        <v>0</v>
      </c>
      <c r="AC42" s="44">
        <f t="shared" si="21"/>
        <v>0</v>
      </c>
      <c r="AD42" s="44">
        <f t="shared" si="22"/>
        <v>0</v>
      </c>
      <c r="AE42" s="44">
        <f t="shared" si="23"/>
        <v>0</v>
      </c>
      <c r="AF42" s="20"/>
      <c r="AG42" s="44">
        <f t="shared" si="24"/>
        <v>0</v>
      </c>
      <c r="AH42" s="44">
        <f t="shared" si="25"/>
        <v>0</v>
      </c>
      <c r="AI42" s="44">
        <f t="shared" si="26"/>
        <v>0</v>
      </c>
      <c r="AJ42" s="44">
        <f t="shared" si="27"/>
        <v>0</v>
      </c>
      <c r="AK42" s="44">
        <f t="shared" si="28"/>
        <v>0</v>
      </c>
      <c r="AL42" s="44">
        <f t="shared" si="29"/>
        <v>0</v>
      </c>
      <c r="AM42" s="20"/>
    </row>
    <row r="43" spans="4:39" x14ac:dyDescent="0.25">
      <c r="D43" s="20"/>
      <c r="E43" s="6">
        <f t="shared" si="2"/>
        <v>0</v>
      </c>
      <c r="F43" s="77">
        <f t="shared" si="3"/>
        <v>0</v>
      </c>
      <c r="G43" s="44">
        <f t="shared" si="4"/>
        <v>0</v>
      </c>
      <c r="H43" s="44">
        <f t="shared" si="5"/>
        <v>0</v>
      </c>
      <c r="I43" s="44">
        <f t="shared" si="6"/>
        <v>0</v>
      </c>
      <c r="J43" s="44">
        <f t="shared" si="7"/>
        <v>0</v>
      </c>
      <c r="K43" s="44">
        <f t="shared" si="8"/>
        <v>0</v>
      </c>
      <c r="L43" s="44">
        <f t="shared" si="9"/>
        <v>0</v>
      </c>
      <c r="M43" s="20"/>
      <c r="N43" s="44">
        <f t="shared" si="10"/>
        <v>0</v>
      </c>
      <c r="O43" s="44">
        <f t="shared" si="11"/>
        <v>0</v>
      </c>
      <c r="P43" s="44">
        <f t="shared" si="12"/>
        <v>0</v>
      </c>
      <c r="Q43" s="44">
        <f t="shared" si="13"/>
        <v>0</v>
      </c>
      <c r="R43" s="44">
        <f t="shared" si="14"/>
        <v>0</v>
      </c>
      <c r="S43" s="44">
        <f t="shared" si="15"/>
        <v>0</v>
      </c>
      <c r="W43" s="20"/>
      <c r="X43" s="6">
        <f t="shared" si="16"/>
        <v>0</v>
      </c>
      <c r="Y43" s="77">
        <f t="shared" si="17"/>
        <v>0</v>
      </c>
      <c r="Z43" s="44">
        <f t="shared" si="18"/>
        <v>0</v>
      </c>
      <c r="AA43" s="44">
        <f t="shared" si="19"/>
        <v>0</v>
      </c>
      <c r="AB43" s="44">
        <f t="shared" si="20"/>
        <v>0</v>
      </c>
      <c r="AC43" s="44">
        <f t="shared" si="21"/>
        <v>0</v>
      </c>
      <c r="AD43" s="44">
        <f t="shared" si="22"/>
        <v>0</v>
      </c>
      <c r="AE43" s="44">
        <f t="shared" si="23"/>
        <v>0</v>
      </c>
      <c r="AF43" s="20"/>
      <c r="AG43" s="44">
        <f t="shared" si="24"/>
        <v>0</v>
      </c>
      <c r="AH43" s="44">
        <f t="shared" si="25"/>
        <v>0</v>
      </c>
      <c r="AI43" s="44">
        <f t="shared" si="26"/>
        <v>0</v>
      </c>
      <c r="AJ43" s="44">
        <f t="shared" si="27"/>
        <v>0</v>
      </c>
      <c r="AK43" s="44">
        <f t="shared" si="28"/>
        <v>0</v>
      </c>
      <c r="AL43" s="44">
        <f t="shared" si="29"/>
        <v>0</v>
      </c>
      <c r="AM43" s="20"/>
    </row>
    <row r="44" spans="4:39" x14ac:dyDescent="0.25">
      <c r="D44" s="20"/>
      <c r="E44" s="6">
        <f t="shared" si="2"/>
        <v>0</v>
      </c>
      <c r="F44" s="77">
        <f t="shared" si="3"/>
        <v>0</v>
      </c>
      <c r="G44" s="44">
        <f t="shared" si="4"/>
        <v>0</v>
      </c>
      <c r="H44" s="44">
        <f t="shared" si="5"/>
        <v>0</v>
      </c>
      <c r="I44" s="44">
        <f t="shared" si="6"/>
        <v>0</v>
      </c>
      <c r="J44" s="44">
        <f t="shared" si="7"/>
        <v>0</v>
      </c>
      <c r="K44" s="44">
        <f t="shared" si="8"/>
        <v>0</v>
      </c>
      <c r="L44" s="44">
        <f t="shared" si="9"/>
        <v>0</v>
      </c>
      <c r="M44" s="20"/>
      <c r="N44" s="44">
        <f t="shared" si="10"/>
        <v>0</v>
      </c>
      <c r="O44" s="44">
        <f t="shared" si="11"/>
        <v>0</v>
      </c>
      <c r="P44" s="44">
        <f t="shared" si="12"/>
        <v>0</v>
      </c>
      <c r="Q44" s="44">
        <f t="shared" si="13"/>
        <v>0</v>
      </c>
      <c r="R44" s="44">
        <f t="shared" si="14"/>
        <v>0</v>
      </c>
      <c r="S44" s="44">
        <f t="shared" si="15"/>
        <v>0</v>
      </c>
      <c r="W44" s="20"/>
      <c r="X44" s="6">
        <f t="shared" si="16"/>
        <v>0</v>
      </c>
      <c r="Y44" s="77">
        <f t="shared" si="17"/>
        <v>0</v>
      </c>
      <c r="Z44" s="44">
        <f t="shared" si="18"/>
        <v>0</v>
      </c>
      <c r="AA44" s="44">
        <f t="shared" si="19"/>
        <v>0</v>
      </c>
      <c r="AB44" s="44">
        <f t="shared" si="20"/>
        <v>0</v>
      </c>
      <c r="AC44" s="44">
        <f t="shared" si="21"/>
        <v>0</v>
      </c>
      <c r="AD44" s="44">
        <f t="shared" si="22"/>
        <v>0</v>
      </c>
      <c r="AE44" s="44">
        <f t="shared" si="23"/>
        <v>0</v>
      </c>
      <c r="AF44" s="20"/>
      <c r="AG44" s="44">
        <f t="shared" si="24"/>
        <v>0</v>
      </c>
      <c r="AH44" s="44">
        <f t="shared" si="25"/>
        <v>0</v>
      </c>
      <c r="AI44" s="44">
        <f t="shared" si="26"/>
        <v>0</v>
      </c>
      <c r="AJ44" s="44">
        <f t="shared" si="27"/>
        <v>0</v>
      </c>
      <c r="AK44" s="44">
        <f t="shared" si="28"/>
        <v>0</v>
      </c>
      <c r="AL44" s="44">
        <f t="shared" si="29"/>
        <v>0</v>
      </c>
      <c r="AM44" s="20"/>
    </row>
    <row r="45" spans="4:39" x14ac:dyDescent="0.25">
      <c r="D45" s="20"/>
      <c r="E45" s="6">
        <f t="shared" si="2"/>
        <v>0</v>
      </c>
      <c r="F45" s="77">
        <f t="shared" si="3"/>
        <v>0</v>
      </c>
      <c r="G45" s="44">
        <f t="shared" si="4"/>
        <v>0</v>
      </c>
      <c r="H45" s="44">
        <f t="shared" si="5"/>
        <v>0</v>
      </c>
      <c r="I45" s="44">
        <f t="shared" si="6"/>
        <v>0</v>
      </c>
      <c r="J45" s="44">
        <f t="shared" si="7"/>
        <v>0</v>
      </c>
      <c r="K45" s="44">
        <f t="shared" si="8"/>
        <v>0</v>
      </c>
      <c r="L45" s="44">
        <f t="shared" si="9"/>
        <v>0</v>
      </c>
      <c r="M45" s="20"/>
      <c r="N45" s="44">
        <f t="shared" si="10"/>
        <v>0</v>
      </c>
      <c r="O45" s="44">
        <f t="shared" si="11"/>
        <v>0</v>
      </c>
      <c r="P45" s="44">
        <f t="shared" si="12"/>
        <v>0</v>
      </c>
      <c r="Q45" s="44">
        <f t="shared" si="13"/>
        <v>0</v>
      </c>
      <c r="R45" s="44">
        <f t="shared" si="14"/>
        <v>0</v>
      </c>
      <c r="S45" s="44">
        <f t="shared" si="15"/>
        <v>0</v>
      </c>
      <c r="W45" s="20"/>
      <c r="X45" s="6">
        <f t="shared" si="16"/>
        <v>0</v>
      </c>
      <c r="Y45" s="77">
        <f t="shared" si="17"/>
        <v>0</v>
      </c>
      <c r="Z45" s="44">
        <f t="shared" si="18"/>
        <v>0</v>
      </c>
      <c r="AA45" s="44">
        <f t="shared" si="19"/>
        <v>0</v>
      </c>
      <c r="AB45" s="44">
        <f t="shared" si="20"/>
        <v>0</v>
      </c>
      <c r="AC45" s="44">
        <f t="shared" si="21"/>
        <v>0</v>
      </c>
      <c r="AD45" s="44">
        <f t="shared" si="22"/>
        <v>0</v>
      </c>
      <c r="AE45" s="44">
        <f t="shared" si="23"/>
        <v>0</v>
      </c>
      <c r="AF45" s="20"/>
      <c r="AG45" s="44">
        <f t="shared" si="24"/>
        <v>0</v>
      </c>
      <c r="AH45" s="44">
        <f t="shared" si="25"/>
        <v>0</v>
      </c>
      <c r="AI45" s="44">
        <f t="shared" si="26"/>
        <v>0</v>
      </c>
      <c r="AJ45" s="44">
        <f t="shared" si="27"/>
        <v>0</v>
      </c>
      <c r="AK45" s="44">
        <f t="shared" si="28"/>
        <v>0</v>
      </c>
      <c r="AL45" s="44">
        <f t="shared" si="29"/>
        <v>0</v>
      </c>
      <c r="AM45" s="20"/>
    </row>
    <row r="46" spans="4:39" x14ac:dyDescent="0.25">
      <c r="D46" s="20"/>
      <c r="E46" s="6">
        <f t="shared" si="2"/>
        <v>0</v>
      </c>
      <c r="F46" s="77">
        <f t="shared" si="3"/>
        <v>0</v>
      </c>
      <c r="G46" s="44">
        <f t="shared" si="4"/>
        <v>0</v>
      </c>
      <c r="H46" s="44">
        <f t="shared" si="5"/>
        <v>0</v>
      </c>
      <c r="I46" s="44">
        <f t="shared" si="6"/>
        <v>0</v>
      </c>
      <c r="J46" s="44">
        <f t="shared" si="7"/>
        <v>0</v>
      </c>
      <c r="K46" s="44">
        <f t="shared" si="8"/>
        <v>0</v>
      </c>
      <c r="L46" s="44">
        <f t="shared" si="9"/>
        <v>0</v>
      </c>
      <c r="M46" s="20"/>
      <c r="N46" s="44">
        <f t="shared" si="10"/>
        <v>0</v>
      </c>
      <c r="O46" s="44">
        <f t="shared" si="11"/>
        <v>0</v>
      </c>
      <c r="P46" s="44">
        <f t="shared" si="12"/>
        <v>0</v>
      </c>
      <c r="Q46" s="44">
        <f t="shared" si="13"/>
        <v>0</v>
      </c>
      <c r="R46" s="44">
        <f t="shared" si="14"/>
        <v>0</v>
      </c>
      <c r="S46" s="44">
        <f t="shared" si="15"/>
        <v>0</v>
      </c>
      <c r="W46" s="20"/>
      <c r="X46" s="6">
        <f t="shared" si="16"/>
        <v>0</v>
      </c>
      <c r="Y46" s="77">
        <f t="shared" si="17"/>
        <v>0</v>
      </c>
      <c r="Z46" s="44">
        <f t="shared" si="18"/>
        <v>0</v>
      </c>
      <c r="AA46" s="44">
        <f t="shared" si="19"/>
        <v>0</v>
      </c>
      <c r="AB46" s="44">
        <f t="shared" si="20"/>
        <v>0</v>
      </c>
      <c r="AC46" s="44">
        <f t="shared" si="21"/>
        <v>0</v>
      </c>
      <c r="AD46" s="44">
        <f t="shared" si="22"/>
        <v>0</v>
      </c>
      <c r="AE46" s="44">
        <f t="shared" si="23"/>
        <v>0</v>
      </c>
      <c r="AF46" s="20"/>
      <c r="AG46" s="44">
        <f t="shared" si="24"/>
        <v>0</v>
      </c>
      <c r="AH46" s="44">
        <f t="shared" si="25"/>
        <v>0</v>
      </c>
      <c r="AI46" s="44">
        <f t="shared" si="26"/>
        <v>0</v>
      </c>
      <c r="AJ46" s="44">
        <f t="shared" si="27"/>
        <v>0</v>
      </c>
      <c r="AK46" s="44">
        <f t="shared" si="28"/>
        <v>0</v>
      </c>
      <c r="AL46" s="44">
        <f t="shared" si="29"/>
        <v>0</v>
      </c>
      <c r="AM46" s="20"/>
    </row>
    <row r="47" spans="4:39" x14ac:dyDescent="0.25">
      <c r="D47" s="20"/>
      <c r="E47" s="6">
        <f t="shared" si="2"/>
        <v>0</v>
      </c>
      <c r="F47" s="77">
        <f t="shared" si="3"/>
        <v>0</v>
      </c>
      <c r="G47" s="44">
        <f t="shared" si="4"/>
        <v>0</v>
      </c>
      <c r="H47" s="44">
        <f t="shared" si="5"/>
        <v>0</v>
      </c>
      <c r="I47" s="44">
        <f t="shared" si="6"/>
        <v>0</v>
      </c>
      <c r="J47" s="44">
        <f t="shared" si="7"/>
        <v>0</v>
      </c>
      <c r="K47" s="44">
        <f t="shared" si="8"/>
        <v>0</v>
      </c>
      <c r="L47" s="44">
        <f t="shared" si="9"/>
        <v>0</v>
      </c>
      <c r="M47" s="20"/>
      <c r="N47" s="44">
        <f t="shared" si="10"/>
        <v>0</v>
      </c>
      <c r="O47" s="44">
        <f t="shared" si="11"/>
        <v>0</v>
      </c>
      <c r="P47" s="44">
        <f t="shared" si="12"/>
        <v>0</v>
      </c>
      <c r="Q47" s="44">
        <f t="shared" si="13"/>
        <v>0</v>
      </c>
      <c r="R47" s="44">
        <f t="shared" si="14"/>
        <v>0</v>
      </c>
      <c r="S47" s="44">
        <f t="shared" si="15"/>
        <v>0</v>
      </c>
      <c r="W47" s="20"/>
      <c r="X47" s="6">
        <f t="shared" si="16"/>
        <v>0</v>
      </c>
      <c r="Y47" s="77">
        <f t="shared" si="17"/>
        <v>0</v>
      </c>
      <c r="Z47" s="44">
        <f t="shared" si="18"/>
        <v>0</v>
      </c>
      <c r="AA47" s="44">
        <f t="shared" si="19"/>
        <v>0</v>
      </c>
      <c r="AB47" s="44">
        <f t="shared" si="20"/>
        <v>0</v>
      </c>
      <c r="AC47" s="44">
        <f t="shared" si="21"/>
        <v>0</v>
      </c>
      <c r="AD47" s="44">
        <f t="shared" si="22"/>
        <v>0</v>
      </c>
      <c r="AE47" s="44">
        <f t="shared" si="23"/>
        <v>0</v>
      </c>
      <c r="AF47" s="20"/>
      <c r="AG47" s="44">
        <f t="shared" si="24"/>
        <v>0</v>
      </c>
      <c r="AH47" s="44">
        <f t="shared" si="25"/>
        <v>0</v>
      </c>
      <c r="AI47" s="44">
        <f t="shared" si="26"/>
        <v>0</v>
      </c>
      <c r="AJ47" s="44">
        <f t="shared" si="27"/>
        <v>0</v>
      </c>
      <c r="AK47" s="44">
        <f t="shared" si="28"/>
        <v>0</v>
      </c>
      <c r="AL47" s="44">
        <f t="shared" si="29"/>
        <v>0</v>
      </c>
      <c r="AM47" s="20"/>
    </row>
    <row r="48" spans="4:39" x14ac:dyDescent="0.25">
      <c r="D48" s="20"/>
      <c r="E48" s="6">
        <f t="shared" si="2"/>
        <v>0</v>
      </c>
      <c r="F48" s="77">
        <f t="shared" si="3"/>
        <v>0</v>
      </c>
      <c r="G48" s="44">
        <f t="shared" si="4"/>
        <v>0</v>
      </c>
      <c r="H48" s="44">
        <f t="shared" si="5"/>
        <v>0</v>
      </c>
      <c r="I48" s="44">
        <f t="shared" si="6"/>
        <v>0</v>
      </c>
      <c r="J48" s="44">
        <f t="shared" si="7"/>
        <v>0</v>
      </c>
      <c r="K48" s="44">
        <f t="shared" si="8"/>
        <v>0</v>
      </c>
      <c r="L48" s="44">
        <f t="shared" si="9"/>
        <v>0</v>
      </c>
      <c r="M48" s="20"/>
      <c r="N48" s="44">
        <f t="shared" si="10"/>
        <v>0</v>
      </c>
      <c r="O48" s="44">
        <f t="shared" si="11"/>
        <v>0</v>
      </c>
      <c r="P48" s="44">
        <f t="shared" si="12"/>
        <v>0</v>
      </c>
      <c r="Q48" s="44">
        <f t="shared" si="13"/>
        <v>0</v>
      </c>
      <c r="R48" s="44">
        <f t="shared" si="14"/>
        <v>0</v>
      </c>
      <c r="S48" s="44">
        <f t="shared" si="15"/>
        <v>0</v>
      </c>
      <c r="W48" s="20"/>
      <c r="X48" s="6">
        <f t="shared" si="16"/>
        <v>0</v>
      </c>
      <c r="Y48" s="77">
        <f t="shared" si="17"/>
        <v>0</v>
      </c>
      <c r="Z48" s="44">
        <f t="shared" si="18"/>
        <v>0</v>
      </c>
      <c r="AA48" s="44">
        <f t="shared" si="19"/>
        <v>0</v>
      </c>
      <c r="AB48" s="44">
        <f t="shared" si="20"/>
        <v>0</v>
      </c>
      <c r="AC48" s="44">
        <f t="shared" si="21"/>
        <v>0</v>
      </c>
      <c r="AD48" s="44">
        <f t="shared" si="22"/>
        <v>0</v>
      </c>
      <c r="AE48" s="44">
        <f t="shared" si="23"/>
        <v>0</v>
      </c>
      <c r="AF48" s="20"/>
      <c r="AG48" s="44">
        <f t="shared" si="24"/>
        <v>0</v>
      </c>
      <c r="AH48" s="44">
        <f t="shared" si="25"/>
        <v>0</v>
      </c>
      <c r="AI48" s="44">
        <f t="shared" si="26"/>
        <v>0</v>
      </c>
      <c r="AJ48" s="44">
        <f t="shared" si="27"/>
        <v>0</v>
      </c>
      <c r="AK48" s="44">
        <f t="shared" si="28"/>
        <v>0</v>
      </c>
      <c r="AL48" s="44">
        <f t="shared" si="29"/>
        <v>0</v>
      </c>
      <c r="AM48" s="20"/>
    </row>
    <row r="49" spans="4:39" x14ac:dyDescent="0.25">
      <c r="D49" s="20"/>
      <c r="E49" s="6">
        <f t="shared" si="2"/>
        <v>0</v>
      </c>
      <c r="F49" s="77">
        <f t="shared" si="3"/>
        <v>0</v>
      </c>
      <c r="G49" s="44">
        <f t="shared" si="4"/>
        <v>0</v>
      </c>
      <c r="H49" s="44">
        <f t="shared" si="5"/>
        <v>0</v>
      </c>
      <c r="I49" s="44">
        <f t="shared" si="6"/>
        <v>0</v>
      </c>
      <c r="J49" s="44">
        <f t="shared" si="7"/>
        <v>0</v>
      </c>
      <c r="K49" s="44">
        <f t="shared" si="8"/>
        <v>0</v>
      </c>
      <c r="L49" s="44">
        <f t="shared" si="9"/>
        <v>0</v>
      </c>
      <c r="M49" s="20"/>
      <c r="N49" s="44">
        <f t="shared" si="10"/>
        <v>0</v>
      </c>
      <c r="O49" s="44">
        <f t="shared" si="11"/>
        <v>0</v>
      </c>
      <c r="P49" s="44">
        <f t="shared" si="12"/>
        <v>0</v>
      </c>
      <c r="Q49" s="44">
        <f t="shared" si="13"/>
        <v>0</v>
      </c>
      <c r="R49" s="44">
        <f t="shared" si="14"/>
        <v>0</v>
      </c>
      <c r="S49" s="44">
        <f t="shared" si="15"/>
        <v>0</v>
      </c>
      <c r="W49" s="20"/>
      <c r="X49" s="6">
        <f t="shared" si="16"/>
        <v>0</v>
      </c>
      <c r="Y49" s="77">
        <f t="shared" si="17"/>
        <v>0</v>
      </c>
      <c r="Z49" s="44">
        <f t="shared" si="18"/>
        <v>0</v>
      </c>
      <c r="AA49" s="44">
        <f t="shared" si="19"/>
        <v>0</v>
      </c>
      <c r="AB49" s="44">
        <f t="shared" si="20"/>
        <v>0</v>
      </c>
      <c r="AC49" s="44">
        <f t="shared" si="21"/>
        <v>0</v>
      </c>
      <c r="AD49" s="44">
        <f t="shared" si="22"/>
        <v>0</v>
      </c>
      <c r="AE49" s="44">
        <f t="shared" si="23"/>
        <v>0</v>
      </c>
      <c r="AF49" s="20"/>
      <c r="AG49" s="44">
        <f t="shared" si="24"/>
        <v>0</v>
      </c>
      <c r="AH49" s="44">
        <f t="shared" si="25"/>
        <v>0</v>
      </c>
      <c r="AI49" s="44">
        <f t="shared" si="26"/>
        <v>0</v>
      </c>
      <c r="AJ49" s="44">
        <f t="shared" si="27"/>
        <v>0</v>
      </c>
      <c r="AK49" s="44">
        <f t="shared" si="28"/>
        <v>0</v>
      </c>
      <c r="AL49" s="44">
        <f t="shared" si="29"/>
        <v>0</v>
      </c>
      <c r="AM49" s="20"/>
    </row>
    <row r="50" spans="4:39" x14ac:dyDescent="0.25">
      <c r="D50" s="20"/>
      <c r="E50" s="6">
        <f t="shared" si="2"/>
        <v>0</v>
      </c>
      <c r="F50" s="77">
        <f t="shared" si="3"/>
        <v>0</v>
      </c>
      <c r="G50" s="44">
        <f t="shared" si="4"/>
        <v>0</v>
      </c>
      <c r="H50" s="44">
        <f t="shared" si="5"/>
        <v>0</v>
      </c>
      <c r="I50" s="44">
        <f t="shared" si="6"/>
        <v>0</v>
      </c>
      <c r="J50" s="44">
        <f t="shared" si="7"/>
        <v>0</v>
      </c>
      <c r="K50" s="44">
        <f t="shared" si="8"/>
        <v>0</v>
      </c>
      <c r="L50" s="44">
        <f t="shared" si="9"/>
        <v>0</v>
      </c>
      <c r="M50" s="20"/>
      <c r="N50" s="44">
        <f t="shared" si="10"/>
        <v>0</v>
      </c>
      <c r="O50" s="44">
        <f t="shared" si="11"/>
        <v>0</v>
      </c>
      <c r="P50" s="44">
        <f t="shared" si="12"/>
        <v>0</v>
      </c>
      <c r="Q50" s="44">
        <f t="shared" si="13"/>
        <v>0</v>
      </c>
      <c r="R50" s="44">
        <f t="shared" si="14"/>
        <v>0</v>
      </c>
      <c r="S50" s="44">
        <f t="shared" si="15"/>
        <v>0</v>
      </c>
      <c r="W50" s="20"/>
      <c r="X50" s="6">
        <f t="shared" si="16"/>
        <v>0</v>
      </c>
      <c r="Y50" s="77">
        <f t="shared" si="17"/>
        <v>0</v>
      </c>
      <c r="Z50" s="44">
        <f t="shared" si="18"/>
        <v>0</v>
      </c>
      <c r="AA50" s="44">
        <f t="shared" si="19"/>
        <v>0</v>
      </c>
      <c r="AB50" s="44">
        <f t="shared" si="20"/>
        <v>0</v>
      </c>
      <c r="AC50" s="44">
        <f t="shared" si="21"/>
        <v>0</v>
      </c>
      <c r="AD50" s="44">
        <f t="shared" si="22"/>
        <v>0</v>
      </c>
      <c r="AE50" s="44">
        <f t="shared" si="23"/>
        <v>0</v>
      </c>
      <c r="AF50" s="20"/>
      <c r="AG50" s="44">
        <f t="shared" si="24"/>
        <v>0</v>
      </c>
      <c r="AH50" s="44">
        <f t="shared" si="25"/>
        <v>0</v>
      </c>
      <c r="AI50" s="44">
        <f t="shared" si="26"/>
        <v>0</v>
      </c>
      <c r="AJ50" s="44">
        <f t="shared" si="27"/>
        <v>0</v>
      </c>
      <c r="AK50" s="44">
        <f t="shared" si="28"/>
        <v>0</v>
      </c>
      <c r="AL50" s="44">
        <f t="shared" si="29"/>
        <v>0</v>
      </c>
      <c r="AM50" s="20"/>
    </row>
    <row r="51" spans="4:39" x14ac:dyDescent="0.25">
      <c r="D51" s="20"/>
      <c r="E51" s="6">
        <f t="shared" si="2"/>
        <v>0</v>
      </c>
      <c r="F51" s="77">
        <f t="shared" si="3"/>
        <v>0</v>
      </c>
      <c r="G51" s="44">
        <f t="shared" si="4"/>
        <v>0</v>
      </c>
      <c r="H51" s="44">
        <f t="shared" si="5"/>
        <v>0</v>
      </c>
      <c r="I51" s="44">
        <f t="shared" si="6"/>
        <v>0</v>
      </c>
      <c r="J51" s="44">
        <f t="shared" si="7"/>
        <v>0</v>
      </c>
      <c r="K51" s="44">
        <f t="shared" si="8"/>
        <v>0</v>
      </c>
      <c r="L51" s="44">
        <f t="shared" si="9"/>
        <v>0</v>
      </c>
      <c r="M51" s="20"/>
      <c r="N51" s="44">
        <f t="shared" si="10"/>
        <v>0</v>
      </c>
      <c r="O51" s="44">
        <f t="shared" si="11"/>
        <v>0</v>
      </c>
      <c r="P51" s="44">
        <f t="shared" si="12"/>
        <v>0</v>
      </c>
      <c r="Q51" s="44">
        <f t="shared" si="13"/>
        <v>0</v>
      </c>
      <c r="R51" s="44">
        <f t="shared" si="14"/>
        <v>0</v>
      </c>
      <c r="S51" s="44">
        <f t="shared" si="15"/>
        <v>0</v>
      </c>
      <c r="W51" s="20"/>
      <c r="X51" s="6">
        <f t="shared" si="16"/>
        <v>0</v>
      </c>
      <c r="Y51" s="77">
        <f t="shared" si="17"/>
        <v>0</v>
      </c>
      <c r="Z51" s="44">
        <f t="shared" si="18"/>
        <v>0</v>
      </c>
      <c r="AA51" s="44">
        <f t="shared" si="19"/>
        <v>0</v>
      </c>
      <c r="AB51" s="44">
        <f t="shared" si="20"/>
        <v>0</v>
      </c>
      <c r="AC51" s="44">
        <f t="shared" si="21"/>
        <v>0</v>
      </c>
      <c r="AD51" s="44">
        <f t="shared" si="22"/>
        <v>0</v>
      </c>
      <c r="AE51" s="44">
        <f t="shared" si="23"/>
        <v>0</v>
      </c>
      <c r="AF51" s="20"/>
      <c r="AG51" s="44">
        <f t="shared" si="24"/>
        <v>0</v>
      </c>
      <c r="AH51" s="44">
        <f t="shared" si="25"/>
        <v>0</v>
      </c>
      <c r="AI51" s="44">
        <f t="shared" si="26"/>
        <v>0</v>
      </c>
      <c r="AJ51" s="44">
        <f t="shared" si="27"/>
        <v>0</v>
      </c>
      <c r="AK51" s="44">
        <f t="shared" si="28"/>
        <v>0</v>
      </c>
      <c r="AL51" s="44">
        <f t="shared" si="29"/>
        <v>0</v>
      </c>
      <c r="AM51" s="20"/>
    </row>
    <row r="52" spans="4:39" x14ac:dyDescent="0.25">
      <c r="D52" s="20"/>
      <c r="E52" s="6">
        <f t="shared" si="2"/>
        <v>0</v>
      </c>
      <c r="F52" s="77">
        <f t="shared" si="3"/>
        <v>0</v>
      </c>
      <c r="G52" s="44">
        <f t="shared" si="4"/>
        <v>0</v>
      </c>
      <c r="H52" s="44">
        <f t="shared" si="5"/>
        <v>0</v>
      </c>
      <c r="I52" s="44">
        <f t="shared" si="6"/>
        <v>0</v>
      </c>
      <c r="J52" s="44">
        <f t="shared" si="7"/>
        <v>0</v>
      </c>
      <c r="K52" s="44">
        <f t="shared" si="8"/>
        <v>0</v>
      </c>
      <c r="L52" s="44">
        <f t="shared" si="9"/>
        <v>0</v>
      </c>
      <c r="M52" s="20"/>
      <c r="N52" s="44">
        <f t="shared" si="10"/>
        <v>0</v>
      </c>
      <c r="O52" s="44">
        <f t="shared" si="11"/>
        <v>0</v>
      </c>
      <c r="P52" s="44">
        <f t="shared" si="12"/>
        <v>0</v>
      </c>
      <c r="Q52" s="44">
        <f t="shared" si="13"/>
        <v>0</v>
      </c>
      <c r="R52" s="44">
        <f t="shared" si="14"/>
        <v>0</v>
      </c>
      <c r="S52" s="44">
        <f t="shared" si="15"/>
        <v>0</v>
      </c>
      <c r="W52" s="20"/>
      <c r="X52" s="6">
        <f t="shared" si="16"/>
        <v>0</v>
      </c>
      <c r="Y52" s="77">
        <f t="shared" si="17"/>
        <v>0</v>
      </c>
      <c r="Z52" s="44">
        <f t="shared" si="18"/>
        <v>0</v>
      </c>
      <c r="AA52" s="44">
        <f t="shared" si="19"/>
        <v>0</v>
      </c>
      <c r="AB52" s="44">
        <f t="shared" si="20"/>
        <v>0</v>
      </c>
      <c r="AC52" s="44">
        <f t="shared" si="21"/>
        <v>0</v>
      </c>
      <c r="AD52" s="44">
        <f t="shared" si="22"/>
        <v>0</v>
      </c>
      <c r="AE52" s="44">
        <f t="shared" si="23"/>
        <v>0</v>
      </c>
      <c r="AF52" s="20"/>
      <c r="AG52" s="44">
        <f t="shared" si="24"/>
        <v>0</v>
      </c>
      <c r="AH52" s="44">
        <f t="shared" si="25"/>
        <v>0</v>
      </c>
      <c r="AI52" s="44">
        <f t="shared" si="26"/>
        <v>0</v>
      </c>
      <c r="AJ52" s="44">
        <f t="shared" si="27"/>
        <v>0</v>
      </c>
      <c r="AK52" s="44">
        <f t="shared" si="28"/>
        <v>0</v>
      </c>
      <c r="AL52" s="44">
        <f t="shared" si="29"/>
        <v>0</v>
      </c>
      <c r="AM52" s="20"/>
    </row>
    <row r="53" spans="4:39" x14ac:dyDescent="0.25">
      <c r="D53" s="20"/>
      <c r="E53" s="6">
        <f t="shared" si="2"/>
        <v>0</v>
      </c>
      <c r="F53" s="77">
        <f t="shared" si="3"/>
        <v>0</v>
      </c>
      <c r="G53" s="44">
        <f t="shared" si="4"/>
        <v>0</v>
      </c>
      <c r="H53" s="44">
        <f t="shared" si="5"/>
        <v>0</v>
      </c>
      <c r="I53" s="44">
        <f t="shared" si="6"/>
        <v>0</v>
      </c>
      <c r="J53" s="44">
        <f t="shared" si="7"/>
        <v>0</v>
      </c>
      <c r="K53" s="44">
        <f t="shared" si="8"/>
        <v>0</v>
      </c>
      <c r="L53" s="44">
        <f t="shared" si="9"/>
        <v>0</v>
      </c>
      <c r="M53" s="20"/>
      <c r="N53" s="44">
        <f t="shared" si="10"/>
        <v>0</v>
      </c>
      <c r="O53" s="44">
        <f t="shared" si="11"/>
        <v>0</v>
      </c>
      <c r="P53" s="44">
        <f t="shared" si="12"/>
        <v>0</v>
      </c>
      <c r="Q53" s="44">
        <f t="shared" si="13"/>
        <v>0</v>
      </c>
      <c r="R53" s="44">
        <f t="shared" si="14"/>
        <v>0</v>
      </c>
      <c r="S53" s="44">
        <f t="shared" si="15"/>
        <v>0</v>
      </c>
      <c r="W53" s="20"/>
      <c r="X53" s="6">
        <f t="shared" si="16"/>
        <v>0</v>
      </c>
      <c r="Y53" s="77">
        <f t="shared" si="17"/>
        <v>0</v>
      </c>
      <c r="Z53" s="44">
        <f t="shared" si="18"/>
        <v>0</v>
      </c>
      <c r="AA53" s="44">
        <f t="shared" si="19"/>
        <v>0</v>
      </c>
      <c r="AB53" s="44">
        <f t="shared" si="20"/>
        <v>0</v>
      </c>
      <c r="AC53" s="44">
        <f t="shared" si="21"/>
        <v>0</v>
      </c>
      <c r="AD53" s="44">
        <f t="shared" si="22"/>
        <v>0</v>
      </c>
      <c r="AE53" s="44">
        <f t="shared" si="23"/>
        <v>0</v>
      </c>
      <c r="AF53" s="20"/>
      <c r="AG53" s="44">
        <f t="shared" si="24"/>
        <v>0</v>
      </c>
      <c r="AH53" s="44">
        <f t="shared" si="25"/>
        <v>0</v>
      </c>
      <c r="AI53" s="44">
        <f t="shared" si="26"/>
        <v>0</v>
      </c>
      <c r="AJ53" s="44">
        <f t="shared" si="27"/>
        <v>0</v>
      </c>
      <c r="AK53" s="44">
        <f t="shared" si="28"/>
        <v>0</v>
      </c>
      <c r="AL53" s="44">
        <f t="shared" si="29"/>
        <v>0</v>
      </c>
      <c r="AM53" s="20"/>
    </row>
    <row r="54" spans="4:39" x14ac:dyDescent="0.25">
      <c r="D54" s="20"/>
      <c r="E54" s="6">
        <f t="shared" si="2"/>
        <v>0</v>
      </c>
      <c r="F54" s="77">
        <f t="shared" si="3"/>
        <v>0</v>
      </c>
      <c r="G54" s="44">
        <f t="shared" si="4"/>
        <v>0</v>
      </c>
      <c r="H54" s="44">
        <f t="shared" si="5"/>
        <v>0</v>
      </c>
      <c r="I54" s="44">
        <f t="shared" si="6"/>
        <v>0</v>
      </c>
      <c r="J54" s="44">
        <f t="shared" si="7"/>
        <v>0</v>
      </c>
      <c r="K54" s="44">
        <f t="shared" si="8"/>
        <v>0</v>
      </c>
      <c r="L54" s="44">
        <f t="shared" si="9"/>
        <v>0</v>
      </c>
      <c r="M54" s="20"/>
      <c r="N54" s="44">
        <f t="shared" si="10"/>
        <v>0</v>
      </c>
      <c r="O54" s="44">
        <f t="shared" si="11"/>
        <v>0</v>
      </c>
      <c r="P54" s="44">
        <f t="shared" si="12"/>
        <v>0</v>
      </c>
      <c r="Q54" s="44">
        <f t="shared" si="13"/>
        <v>0</v>
      </c>
      <c r="R54" s="44">
        <f t="shared" si="14"/>
        <v>0</v>
      </c>
      <c r="S54" s="44">
        <f t="shared" si="15"/>
        <v>0</v>
      </c>
      <c r="W54" s="20"/>
      <c r="X54" s="6">
        <f t="shared" si="16"/>
        <v>0</v>
      </c>
      <c r="Y54" s="77">
        <f t="shared" si="17"/>
        <v>0</v>
      </c>
      <c r="Z54" s="44">
        <f t="shared" si="18"/>
        <v>0</v>
      </c>
      <c r="AA54" s="44">
        <f t="shared" si="19"/>
        <v>0</v>
      </c>
      <c r="AB54" s="44">
        <f t="shared" si="20"/>
        <v>0</v>
      </c>
      <c r="AC54" s="44">
        <f t="shared" si="21"/>
        <v>0</v>
      </c>
      <c r="AD54" s="44">
        <f t="shared" si="22"/>
        <v>0</v>
      </c>
      <c r="AE54" s="44">
        <f t="shared" si="23"/>
        <v>0</v>
      </c>
      <c r="AF54" s="20"/>
      <c r="AG54" s="44">
        <f t="shared" si="24"/>
        <v>0</v>
      </c>
      <c r="AH54" s="44">
        <f t="shared" si="25"/>
        <v>0</v>
      </c>
      <c r="AI54" s="44">
        <f t="shared" si="26"/>
        <v>0</v>
      </c>
      <c r="AJ54" s="44">
        <f t="shared" si="27"/>
        <v>0</v>
      </c>
      <c r="AK54" s="44">
        <f t="shared" si="28"/>
        <v>0</v>
      </c>
      <c r="AL54" s="44">
        <f t="shared" si="29"/>
        <v>0</v>
      </c>
      <c r="AM54" s="20"/>
    </row>
    <row r="55" spans="4:39" x14ac:dyDescent="0.25">
      <c r="D55" s="20"/>
      <c r="E55" s="6">
        <f t="shared" si="2"/>
        <v>0</v>
      </c>
      <c r="F55" s="77">
        <f t="shared" si="3"/>
        <v>0</v>
      </c>
      <c r="G55" s="44">
        <f t="shared" si="4"/>
        <v>0</v>
      </c>
      <c r="H55" s="44">
        <f t="shared" si="5"/>
        <v>0</v>
      </c>
      <c r="I55" s="44">
        <f t="shared" si="6"/>
        <v>0</v>
      </c>
      <c r="J55" s="44">
        <f t="shared" si="7"/>
        <v>0</v>
      </c>
      <c r="K55" s="44">
        <f t="shared" si="8"/>
        <v>0</v>
      </c>
      <c r="L55" s="44">
        <f t="shared" si="9"/>
        <v>0</v>
      </c>
      <c r="M55" s="20"/>
      <c r="N55" s="44">
        <f t="shared" si="10"/>
        <v>0</v>
      </c>
      <c r="O55" s="44">
        <f t="shared" si="11"/>
        <v>0</v>
      </c>
      <c r="P55" s="44">
        <f t="shared" si="12"/>
        <v>0</v>
      </c>
      <c r="Q55" s="44">
        <f t="shared" si="13"/>
        <v>0</v>
      </c>
      <c r="R55" s="44">
        <f t="shared" si="14"/>
        <v>0</v>
      </c>
      <c r="S55" s="44">
        <f t="shared" si="15"/>
        <v>0</v>
      </c>
      <c r="W55" s="20"/>
      <c r="X55" s="6">
        <f t="shared" si="16"/>
        <v>0</v>
      </c>
      <c r="Y55" s="77">
        <f t="shared" si="17"/>
        <v>0</v>
      </c>
      <c r="Z55" s="44">
        <f t="shared" si="18"/>
        <v>0</v>
      </c>
      <c r="AA55" s="44">
        <f t="shared" si="19"/>
        <v>0</v>
      </c>
      <c r="AB55" s="44">
        <f t="shared" si="20"/>
        <v>0</v>
      </c>
      <c r="AC55" s="44">
        <f t="shared" si="21"/>
        <v>0</v>
      </c>
      <c r="AD55" s="44">
        <f t="shared" si="22"/>
        <v>0</v>
      </c>
      <c r="AE55" s="44">
        <f t="shared" si="23"/>
        <v>0</v>
      </c>
      <c r="AF55" s="20"/>
      <c r="AG55" s="44">
        <f t="shared" si="24"/>
        <v>0</v>
      </c>
      <c r="AH55" s="44">
        <f t="shared" si="25"/>
        <v>0</v>
      </c>
      <c r="AI55" s="44">
        <f t="shared" si="26"/>
        <v>0</v>
      </c>
      <c r="AJ55" s="44">
        <f t="shared" si="27"/>
        <v>0</v>
      </c>
      <c r="AK55" s="44">
        <f t="shared" si="28"/>
        <v>0</v>
      </c>
      <c r="AL55" s="44">
        <f t="shared" si="29"/>
        <v>0</v>
      </c>
      <c r="AM55" s="20"/>
    </row>
    <row r="56" spans="4:39" x14ac:dyDescent="0.25">
      <c r="E56" s="6"/>
      <c r="F56" s="77"/>
      <c r="G56" s="44"/>
      <c r="H56" s="44"/>
      <c r="I56" s="44"/>
      <c r="J56" s="44"/>
      <c r="K56" s="44"/>
      <c r="L56" s="44"/>
      <c r="N56" s="44"/>
      <c r="O56" s="44"/>
      <c r="P56" s="44"/>
      <c r="Q56" s="44"/>
      <c r="R56" s="44"/>
      <c r="S56" s="44"/>
      <c r="X56" s="6"/>
      <c r="Y56" s="77"/>
      <c r="Z56" s="44"/>
      <c r="AA56" s="44"/>
      <c r="AB56" s="44"/>
      <c r="AC56" s="44"/>
      <c r="AD56" s="44"/>
      <c r="AE56" s="44"/>
      <c r="AG56" s="44"/>
      <c r="AH56" s="44"/>
      <c r="AI56" s="44"/>
      <c r="AJ56" s="44"/>
      <c r="AK56" s="44"/>
      <c r="AL56" s="44"/>
    </row>
    <row r="57" spans="4:39" x14ac:dyDescent="0.25">
      <c r="E57" s="6"/>
      <c r="F57" s="77"/>
      <c r="G57" s="44"/>
      <c r="H57" s="44"/>
      <c r="I57" s="44"/>
      <c r="J57" s="44"/>
      <c r="K57" s="44"/>
      <c r="L57" s="44"/>
      <c r="N57" s="44"/>
      <c r="O57" s="44"/>
      <c r="P57" s="44"/>
      <c r="Q57" s="44"/>
      <c r="R57" s="44"/>
      <c r="S57" s="44"/>
      <c r="X57" s="6"/>
      <c r="Y57" s="77"/>
      <c r="Z57" s="44"/>
      <c r="AA57" s="44"/>
      <c r="AB57" s="44"/>
      <c r="AC57" s="44"/>
      <c r="AD57" s="44"/>
      <c r="AE57" s="44"/>
      <c r="AG57" s="44"/>
      <c r="AH57" s="44"/>
      <c r="AI57" s="44"/>
      <c r="AJ57" s="44"/>
      <c r="AK57" s="44"/>
      <c r="AL57" s="44"/>
    </row>
    <row r="58" spans="4:39" x14ac:dyDescent="0.25">
      <c r="E58" s="6"/>
      <c r="F58" s="77"/>
      <c r="G58" s="44"/>
      <c r="H58" s="44"/>
      <c r="I58" s="44"/>
      <c r="J58" s="44"/>
      <c r="K58" s="44"/>
      <c r="L58" s="44"/>
      <c r="N58" s="44"/>
      <c r="O58" s="44"/>
      <c r="P58" s="44"/>
      <c r="Q58" s="44"/>
      <c r="R58" s="44"/>
      <c r="S58" s="44"/>
      <c r="X58" s="6"/>
      <c r="Y58" s="77"/>
      <c r="Z58" s="44"/>
      <c r="AA58" s="44"/>
      <c r="AB58" s="44"/>
      <c r="AC58" s="44"/>
      <c r="AD58" s="44"/>
      <c r="AE58" s="44"/>
      <c r="AG58" s="44"/>
      <c r="AH58" s="44"/>
      <c r="AI58" s="44"/>
      <c r="AJ58" s="44"/>
      <c r="AK58" s="44"/>
      <c r="AL58" s="44"/>
    </row>
    <row r="59" spans="4:39" x14ac:dyDescent="0.25">
      <c r="E59" s="6"/>
      <c r="F59" s="77"/>
      <c r="G59" s="44"/>
      <c r="H59" s="44"/>
      <c r="I59" s="44"/>
      <c r="J59" s="44"/>
      <c r="K59" s="44"/>
      <c r="L59" s="44"/>
      <c r="N59" s="44"/>
      <c r="O59" s="44"/>
      <c r="P59" s="44"/>
      <c r="Q59" s="44"/>
      <c r="R59" s="44"/>
      <c r="S59" s="44"/>
      <c r="X59" s="6"/>
      <c r="Y59" s="77"/>
      <c r="Z59" s="44"/>
      <c r="AA59" s="44"/>
      <c r="AB59" s="44"/>
      <c r="AC59" s="44"/>
      <c r="AD59" s="44"/>
      <c r="AE59" s="44"/>
      <c r="AG59" s="44"/>
      <c r="AH59" s="44"/>
      <c r="AI59" s="44"/>
      <c r="AJ59" s="44"/>
      <c r="AK59" s="44"/>
      <c r="AL59" s="44"/>
    </row>
    <row r="60" spans="4:39" x14ac:dyDescent="0.25">
      <c r="E60" s="6"/>
      <c r="F60" s="77"/>
      <c r="G60" s="44"/>
      <c r="H60" s="44"/>
      <c r="I60" s="44"/>
      <c r="J60" s="44"/>
      <c r="K60" s="44"/>
      <c r="L60" s="44"/>
      <c r="N60" s="44"/>
      <c r="O60" s="44"/>
      <c r="P60" s="44"/>
      <c r="Q60" s="44"/>
      <c r="R60" s="44"/>
      <c r="S60" s="44"/>
      <c r="X60" s="6"/>
      <c r="Y60" s="77"/>
      <c r="Z60" s="44"/>
      <c r="AA60" s="44"/>
      <c r="AB60" s="44"/>
      <c r="AC60" s="44"/>
      <c r="AD60" s="44"/>
      <c r="AE60" s="44"/>
      <c r="AG60" s="44"/>
      <c r="AH60" s="44"/>
      <c r="AI60" s="44"/>
      <c r="AJ60" s="44"/>
      <c r="AK60" s="44"/>
      <c r="AL60" s="44"/>
    </row>
    <row r="61" spans="4:39" x14ac:dyDescent="0.25">
      <c r="E61" s="6"/>
      <c r="F61" s="77"/>
      <c r="G61" s="44"/>
      <c r="H61" s="44"/>
      <c r="I61" s="44"/>
      <c r="J61" s="44"/>
      <c r="K61" s="44"/>
      <c r="L61" s="44"/>
      <c r="N61" s="44"/>
      <c r="O61" s="44"/>
      <c r="P61" s="44"/>
      <c r="Q61" s="44"/>
      <c r="R61" s="44"/>
      <c r="S61" s="44"/>
      <c r="X61" s="6"/>
      <c r="Y61" s="77"/>
      <c r="Z61" s="44"/>
      <c r="AA61" s="44"/>
      <c r="AB61" s="44"/>
      <c r="AC61" s="44"/>
      <c r="AD61" s="44"/>
      <c r="AE61" s="44"/>
      <c r="AG61" s="44"/>
      <c r="AH61" s="44"/>
      <c r="AI61" s="44"/>
      <c r="AJ61" s="44"/>
      <c r="AK61" s="44"/>
      <c r="AL61" s="44"/>
    </row>
    <row r="62" spans="4:39" x14ac:dyDescent="0.25">
      <c r="E62" s="6"/>
      <c r="F62" s="77"/>
      <c r="G62" s="44"/>
      <c r="H62" s="44"/>
      <c r="I62" s="44"/>
      <c r="J62" s="44"/>
      <c r="K62" s="44"/>
      <c r="L62" s="44"/>
      <c r="N62" s="44"/>
      <c r="O62" s="44"/>
      <c r="P62" s="44"/>
      <c r="Q62" s="44"/>
      <c r="R62" s="44"/>
      <c r="S62" s="44"/>
      <c r="X62" s="6"/>
      <c r="Y62" s="77"/>
      <c r="Z62" s="44"/>
      <c r="AA62" s="44"/>
      <c r="AB62" s="44"/>
      <c r="AC62" s="44"/>
      <c r="AD62" s="44"/>
      <c r="AE62" s="44"/>
      <c r="AG62" s="44"/>
      <c r="AH62" s="44"/>
      <c r="AI62" s="44"/>
      <c r="AJ62" s="44"/>
      <c r="AK62" s="44"/>
      <c r="AL62" s="44"/>
    </row>
    <row r="63" spans="4:39" x14ac:dyDescent="0.25">
      <c r="E63" s="6"/>
      <c r="F63" s="77"/>
      <c r="G63" s="44"/>
      <c r="H63" s="44"/>
      <c r="I63" s="44"/>
      <c r="J63" s="44"/>
      <c r="K63" s="44"/>
      <c r="L63" s="44"/>
      <c r="N63" s="44"/>
      <c r="O63" s="44"/>
      <c r="P63" s="44"/>
      <c r="Q63" s="44"/>
      <c r="R63" s="44"/>
      <c r="S63" s="44"/>
      <c r="X63" s="6"/>
      <c r="Y63" s="77"/>
      <c r="Z63" s="44"/>
      <c r="AA63" s="44"/>
      <c r="AB63" s="44"/>
      <c r="AC63" s="44"/>
      <c r="AD63" s="44"/>
      <c r="AE63" s="44"/>
      <c r="AG63" s="44"/>
      <c r="AH63" s="44"/>
      <c r="AI63" s="44"/>
      <c r="AJ63" s="44"/>
      <c r="AK63" s="44"/>
      <c r="AL63" s="44"/>
    </row>
    <row r="64" spans="4:39" x14ac:dyDescent="0.25">
      <c r="E64" s="6"/>
      <c r="F64" s="77"/>
      <c r="G64" s="44"/>
      <c r="H64" s="44"/>
      <c r="I64" s="44"/>
      <c r="J64" s="44"/>
      <c r="K64" s="44"/>
      <c r="L64" s="44"/>
      <c r="N64" s="44"/>
      <c r="O64" s="44"/>
      <c r="P64" s="44"/>
      <c r="Q64" s="44"/>
      <c r="R64" s="44"/>
      <c r="S64" s="44"/>
      <c r="X64" s="6"/>
      <c r="Y64" s="77"/>
      <c r="Z64" s="44"/>
      <c r="AA64" s="44"/>
      <c r="AB64" s="44"/>
      <c r="AC64" s="44"/>
      <c r="AD64" s="44"/>
      <c r="AE64" s="44"/>
      <c r="AG64" s="44"/>
      <c r="AH64" s="44"/>
      <c r="AI64" s="44"/>
      <c r="AJ64" s="44"/>
      <c r="AK64" s="44"/>
      <c r="AL64" s="44"/>
    </row>
    <row r="65" spans="5:38" x14ac:dyDescent="0.25">
      <c r="E65" s="6"/>
      <c r="F65" s="77"/>
      <c r="G65" s="44"/>
      <c r="H65" s="44"/>
      <c r="I65" s="44"/>
      <c r="J65" s="44"/>
      <c r="K65" s="44"/>
      <c r="L65" s="44"/>
      <c r="N65" s="44"/>
      <c r="O65" s="44"/>
      <c r="P65" s="44"/>
      <c r="Q65" s="44"/>
      <c r="R65" s="44"/>
      <c r="S65" s="44"/>
      <c r="X65" s="6"/>
      <c r="Y65" s="77"/>
      <c r="Z65" s="44"/>
      <c r="AA65" s="44"/>
      <c r="AB65" s="44"/>
      <c r="AC65" s="44"/>
      <c r="AD65" s="44"/>
      <c r="AE65" s="44"/>
      <c r="AG65" s="44"/>
      <c r="AH65" s="44"/>
      <c r="AI65" s="44"/>
      <c r="AJ65" s="44"/>
      <c r="AK65" s="44"/>
      <c r="AL65" s="44"/>
    </row>
    <row r="66" spans="5:38" x14ac:dyDescent="0.25">
      <c r="E66" s="6"/>
      <c r="F66" s="77"/>
      <c r="G66" s="44"/>
      <c r="H66" s="44"/>
      <c r="I66" s="44"/>
      <c r="J66" s="44"/>
      <c r="K66" s="44"/>
      <c r="L66" s="44"/>
      <c r="N66" s="44"/>
      <c r="O66" s="44"/>
      <c r="P66" s="44"/>
      <c r="Q66" s="44"/>
      <c r="R66" s="44"/>
      <c r="S66" s="44"/>
      <c r="X66" s="6"/>
      <c r="Y66" s="77"/>
      <c r="Z66" s="44"/>
      <c r="AA66" s="44"/>
      <c r="AB66" s="44"/>
      <c r="AC66" s="44"/>
      <c r="AD66" s="44"/>
      <c r="AE66" s="44"/>
      <c r="AG66" s="44"/>
      <c r="AH66" s="44"/>
      <c r="AI66" s="44"/>
      <c r="AJ66" s="44"/>
      <c r="AK66" s="44"/>
      <c r="AL66" s="44"/>
    </row>
    <row r="67" spans="5:38" x14ac:dyDescent="0.25">
      <c r="E67" s="6"/>
      <c r="F67" s="77"/>
      <c r="G67" s="44"/>
      <c r="H67" s="44"/>
      <c r="I67" s="44"/>
      <c r="J67" s="44"/>
      <c r="K67" s="44"/>
      <c r="L67" s="44"/>
      <c r="N67" s="44"/>
      <c r="O67" s="44"/>
      <c r="P67" s="44"/>
      <c r="Q67" s="44"/>
      <c r="R67" s="44"/>
      <c r="S67" s="44"/>
      <c r="X67" s="6"/>
      <c r="Y67" s="77"/>
      <c r="Z67" s="44"/>
      <c r="AA67" s="44"/>
      <c r="AB67" s="44"/>
      <c r="AC67" s="44"/>
      <c r="AD67" s="44"/>
      <c r="AE67" s="44"/>
      <c r="AG67" s="44"/>
      <c r="AH67" s="44"/>
      <c r="AI67" s="44"/>
      <c r="AJ67" s="44"/>
      <c r="AK67" s="44"/>
      <c r="AL67" s="44"/>
    </row>
    <row r="68" spans="5:38" x14ac:dyDescent="0.25">
      <c r="E68" s="6"/>
      <c r="F68" s="77"/>
      <c r="G68" s="44"/>
      <c r="H68" s="44"/>
      <c r="I68" s="44"/>
      <c r="J68" s="44"/>
      <c r="K68" s="44"/>
      <c r="L68" s="44"/>
      <c r="N68" s="44"/>
      <c r="O68" s="44"/>
      <c r="P68" s="44"/>
      <c r="Q68" s="44"/>
      <c r="R68" s="44"/>
      <c r="S68" s="44"/>
      <c r="X68" s="6"/>
      <c r="Y68" s="77"/>
      <c r="Z68" s="44"/>
      <c r="AA68" s="44"/>
      <c r="AB68" s="44"/>
      <c r="AC68" s="44"/>
      <c r="AD68" s="44"/>
      <c r="AE68" s="44"/>
      <c r="AG68" s="44"/>
      <c r="AH68" s="44"/>
      <c r="AI68" s="44"/>
      <c r="AJ68" s="44"/>
      <c r="AK68" s="44"/>
      <c r="AL68" s="44"/>
    </row>
    <row r="69" spans="5:38" x14ac:dyDescent="0.25">
      <c r="E69" s="6"/>
      <c r="F69" s="77"/>
      <c r="G69" s="44"/>
      <c r="H69" s="44"/>
      <c r="I69" s="44"/>
      <c r="J69" s="44"/>
      <c r="K69" s="44"/>
      <c r="L69" s="44"/>
      <c r="N69" s="44"/>
      <c r="O69" s="44"/>
      <c r="P69" s="44"/>
      <c r="Q69" s="44"/>
      <c r="R69" s="44"/>
      <c r="S69" s="44"/>
      <c r="X69" s="6"/>
      <c r="Y69" s="77"/>
      <c r="Z69" s="44"/>
      <c r="AA69" s="44"/>
      <c r="AB69" s="44"/>
      <c r="AC69" s="44"/>
      <c r="AD69" s="44"/>
      <c r="AE69" s="44"/>
      <c r="AG69" s="44"/>
      <c r="AH69" s="44"/>
      <c r="AI69" s="44"/>
      <c r="AJ69" s="44"/>
      <c r="AK69" s="44"/>
      <c r="AL69" s="44"/>
    </row>
    <row r="70" spans="5:38" x14ac:dyDescent="0.25">
      <c r="E70" s="6"/>
      <c r="F70" s="77"/>
      <c r="G70" s="44"/>
      <c r="H70" s="44"/>
      <c r="I70" s="44"/>
      <c r="J70" s="44"/>
      <c r="K70" s="44"/>
      <c r="L70" s="44"/>
      <c r="N70" s="44"/>
      <c r="O70" s="44"/>
      <c r="P70" s="44"/>
      <c r="Q70" s="44"/>
      <c r="R70" s="44"/>
      <c r="S70" s="44"/>
      <c r="X70" s="6"/>
      <c r="Y70" s="77"/>
      <c r="Z70" s="44"/>
      <c r="AA70" s="44"/>
      <c r="AB70" s="44"/>
      <c r="AC70" s="44"/>
      <c r="AD70" s="44"/>
      <c r="AE70" s="44"/>
      <c r="AG70" s="44"/>
      <c r="AH70" s="44"/>
      <c r="AI70" s="44"/>
      <c r="AJ70" s="44"/>
      <c r="AK70" s="44"/>
      <c r="AL70" s="44"/>
    </row>
    <row r="71" spans="5:38" x14ac:dyDescent="0.25">
      <c r="E71" s="6"/>
      <c r="F71" s="77"/>
      <c r="G71" s="44"/>
      <c r="H71" s="44"/>
      <c r="I71" s="44"/>
      <c r="J71" s="44"/>
      <c r="K71" s="44"/>
      <c r="L71" s="44"/>
      <c r="N71" s="44"/>
      <c r="O71" s="44"/>
      <c r="P71" s="44"/>
      <c r="Q71" s="44"/>
      <c r="R71" s="44"/>
      <c r="S71" s="44"/>
      <c r="X71" s="6"/>
      <c r="Y71" s="77"/>
      <c r="Z71" s="44"/>
      <c r="AA71" s="44"/>
      <c r="AB71" s="44"/>
      <c r="AC71" s="44"/>
      <c r="AD71" s="44"/>
      <c r="AE71" s="44"/>
      <c r="AG71" s="44"/>
      <c r="AH71" s="44"/>
      <c r="AI71" s="44"/>
      <c r="AJ71" s="44"/>
      <c r="AK71" s="44"/>
      <c r="AL71" s="44"/>
    </row>
    <row r="72" spans="5:38" x14ac:dyDescent="0.25">
      <c r="E72" s="6"/>
      <c r="F72" s="77"/>
      <c r="G72" s="44"/>
      <c r="H72" s="44"/>
      <c r="I72" s="44"/>
      <c r="J72" s="44"/>
      <c r="K72" s="44"/>
      <c r="L72" s="44"/>
      <c r="N72" s="44"/>
      <c r="O72" s="44"/>
      <c r="P72" s="44"/>
      <c r="Q72" s="44"/>
      <c r="R72" s="44"/>
      <c r="S72" s="44"/>
      <c r="X72" s="6"/>
      <c r="Y72" s="77"/>
      <c r="Z72" s="44"/>
      <c r="AA72" s="44"/>
      <c r="AB72" s="44"/>
      <c r="AC72" s="44"/>
      <c r="AD72" s="44"/>
      <c r="AE72" s="44"/>
      <c r="AG72" s="44"/>
      <c r="AH72" s="44"/>
      <c r="AI72" s="44"/>
      <c r="AJ72" s="44"/>
      <c r="AK72" s="44"/>
      <c r="AL72" s="44"/>
    </row>
    <row r="73" spans="5:38" x14ac:dyDescent="0.25">
      <c r="E73" s="6"/>
      <c r="F73" s="77"/>
      <c r="G73" s="44"/>
      <c r="H73" s="44"/>
      <c r="I73" s="44"/>
      <c r="J73" s="44"/>
      <c r="K73" s="44"/>
      <c r="L73" s="44"/>
      <c r="N73" s="44"/>
      <c r="O73" s="44"/>
      <c r="P73" s="44"/>
      <c r="Q73" s="44"/>
      <c r="R73" s="44"/>
      <c r="S73" s="44"/>
      <c r="X73" s="6"/>
      <c r="Y73" s="77"/>
      <c r="Z73" s="44"/>
      <c r="AA73" s="44"/>
      <c r="AB73" s="44"/>
      <c r="AC73" s="44"/>
      <c r="AD73" s="44"/>
      <c r="AE73" s="44"/>
      <c r="AG73" s="44"/>
      <c r="AH73" s="44"/>
      <c r="AI73" s="44"/>
      <c r="AJ73" s="44"/>
      <c r="AK73" s="44"/>
      <c r="AL73" s="44"/>
    </row>
    <row r="74" spans="5:38" x14ac:dyDescent="0.25">
      <c r="E74" s="6"/>
      <c r="F74" s="77"/>
      <c r="G74" s="44"/>
      <c r="H74" s="44"/>
      <c r="I74" s="44"/>
      <c r="J74" s="44"/>
      <c r="K74" s="44"/>
      <c r="L74" s="44"/>
      <c r="N74" s="44"/>
      <c r="O74" s="44"/>
      <c r="P74" s="44"/>
      <c r="Q74" s="44"/>
      <c r="R74" s="44"/>
      <c r="S74" s="44"/>
      <c r="X74" s="6"/>
      <c r="Y74" s="77"/>
      <c r="Z74" s="44"/>
      <c r="AA74" s="44"/>
      <c r="AB74" s="44"/>
      <c r="AC74" s="44"/>
      <c r="AD74" s="44"/>
      <c r="AE74" s="44"/>
      <c r="AG74" s="44"/>
      <c r="AH74" s="44"/>
      <c r="AI74" s="44"/>
      <c r="AJ74" s="44"/>
      <c r="AK74" s="44"/>
      <c r="AL74" s="44"/>
    </row>
    <row r="75" spans="5:38" x14ac:dyDescent="0.25">
      <c r="E75" s="6"/>
      <c r="F75" s="77"/>
      <c r="G75" s="44"/>
      <c r="H75" s="44"/>
      <c r="I75" s="44"/>
      <c r="J75" s="44"/>
      <c r="K75" s="44"/>
      <c r="L75" s="44"/>
      <c r="N75" s="44"/>
      <c r="O75" s="44"/>
      <c r="P75" s="44"/>
      <c r="Q75" s="44"/>
      <c r="R75" s="44"/>
      <c r="S75" s="44"/>
      <c r="X75" s="6"/>
      <c r="Y75" s="77"/>
      <c r="Z75" s="44"/>
      <c r="AA75" s="44"/>
      <c r="AB75" s="44"/>
      <c r="AC75" s="44"/>
      <c r="AD75" s="44"/>
      <c r="AE75" s="44"/>
      <c r="AG75" s="44"/>
      <c r="AH75" s="44"/>
      <c r="AI75" s="44"/>
      <c r="AJ75" s="44"/>
      <c r="AK75" s="44"/>
      <c r="AL75" s="44"/>
    </row>
    <row r="76" spans="5:38" x14ac:dyDescent="0.25">
      <c r="E76" s="6"/>
      <c r="F76" s="77"/>
      <c r="G76" s="44"/>
      <c r="H76" s="44"/>
      <c r="I76" s="44"/>
      <c r="J76" s="44"/>
      <c r="K76" s="44"/>
      <c r="L76" s="44"/>
      <c r="N76" s="44"/>
      <c r="O76" s="44"/>
      <c r="P76" s="44"/>
      <c r="Q76" s="44"/>
      <c r="R76" s="44"/>
      <c r="S76" s="44"/>
      <c r="X76" s="6"/>
      <c r="Y76" s="77"/>
      <c r="Z76" s="44"/>
      <c r="AA76" s="44"/>
      <c r="AB76" s="44"/>
      <c r="AC76" s="44"/>
      <c r="AD76" s="44"/>
      <c r="AE76" s="44"/>
      <c r="AG76" s="44"/>
      <c r="AH76" s="44"/>
      <c r="AI76" s="44"/>
      <c r="AJ76" s="44"/>
      <c r="AK76" s="44"/>
      <c r="AL76" s="44"/>
    </row>
    <row r="77" spans="5:38" x14ac:dyDescent="0.25">
      <c r="E77" s="6"/>
      <c r="F77" s="77"/>
      <c r="G77" s="44"/>
      <c r="H77" s="44"/>
      <c r="I77" s="44"/>
      <c r="J77" s="44"/>
      <c r="K77" s="44"/>
      <c r="L77" s="44"/>
      <c r="N77" s="44"/>
      <c r="O77" s="44"/>
      <c r="P77" s="44"/>
      <c r="Q77" s="44"/>
      <c r="R77" s="44"/>
      <c r="S77" s="44"/>
      <c r="X77" s="6"/>
      <c r="Y77" s="77"/>
      <c r="Z77" s="44"/>
      <c r="AA77" s="44"/>
      <c r="AB77" s="44"/>
      <c r="AC77" s="44"/>
      <c r="AD77" s="44"/>
      <c r="AE77" s="44"/>
      <c r="AG77" s="44"/>
      <c r="AH77" s="44"/>
      <c r="AI77" s="44"/>
      <c r="AJ77" s="44"/>
      <c r="AK77" s="44"/>
      <c r="AL77" s="44"/>
    </row>
    <row r="78" spans="5:38" x14ac:dyDescent="0.25">
      <c r="E78" s="6"/>
      <c r="F78" s="77"/>
      <c r="G78" s="44"/>
      <c r="H78" s="44"/>
      <c r="I78" s="44"/>
      <c r="J78" s="44"/>
      <c r="K78" s="44"/>
      <c r="L78" s="44"/>
      <c r="N78" s="44"/>
      <c r="O78" s="44"/>
      <c r="P78" s="44"/>
      <c r="Q78" s="44"/>
      <c r="R78" s="44"/>
      <c r="S78" s="44"/>
      <c r="X78" s="6"/>
      <c r="Y78" s="77"/>
      <c r="Z78" s="44"/>
      <c r="AA78" s="44"/>
      <c r="AB78" s="44"/>
      <c r="AC78" s="44"/>
      <c r="AD78" s="44"/>
      <c r="AE78" s="44"/>
      <c r="AG78" s="44"/>
      <c r="AH78" s="44"/>
      <c r="AI78" s="44"/>
      <c r="AJ78" s="44"/>
      <c r="AK78" s="44"/>
      <c r="AL78" s="44"/>
    </row>
    <row r="79" spans="5:38" x14ac:dyDescent="0.25">
      <c r="E79" s="6"/>
      <c r="F79" s="77"/>
      <c r="G79" s="44"/>
      <c r="H79" s="44"/>
      <c r="I79" s="44"/>
      <c r="J79" s="44"/>
      <c r="K79" s="44"/>
      <c r="L79" s="44"/>
      <c r="N79" s="44"/>
      <c r="O79" s="44"/>
      <c r="P79" s="44"/>
      <c r="Q79" s="44"/>
      <c r="R79" s="44"/>
      <c r="S79" s="44"/>
      <c r="X79" s="6"/>
      <c r="Y79" s="77"/>
      <c r="Z79" s="44"/>
      <c r="AA79" s="44"/>
      <c r="AB79" s="44"/>
      <c r="AC79" s="44"/>
      <c r="AD79" s="44"/>
      <c r="AE79" s="44"/>
      <c r="AG79" s="44"/>
      <c r="AH79" s="44"/>
      <c r="AI79" s="44"/>
      <c r="AJ79" s="44"/>
      <c r="AK79" s="44"/>
      <c r="AL79" s="44"/>
    </row>
    <row r="80" spans="5:38" x14ac:dyDescent="0.25">
      <c r="E80" s="6"/>
      <c r="F80" s="77"/>
      <c r="G80" s="44"/>
      <c r="H80" s="44"/>
      <c r="I80" s="44"/>
      <c r="J80" s="44"/>
      <c r="K80" s="44"/>
      <c r="L80" s="44"/>
      <c r="N80" s="44"/>
      <c r="O80" s="44"/>
      <c r="P80" s="44"/>
      <c r="Q80" s="44"/>
      <c r="R80" s="44"/>
      <c r="S80" s="44"/>
      <c r="X80" s="6"/>
      <c r="Y80" s="77"/>
      <c r="Z80" s="44"/>
      <c r="AA80" s="44"/>
      <c r="AB80" s="44"/>
      <c r="AC80" s="44"/>
      <c r="AD80" s="44"/>
      <c r="AE80" s="44"/>
      <c r="AG80" s="44"/>
      <c r="AH80" s="44"/>
      <c r="AI80" s="44"/>
      <c r="AJ80" s="44"/>
      <c r="AK80" s="44"/>
      <c r="AL80" s="44"/>
    </row>
    <row r="81" spans="5:38" x14ac:dyDescent="0.25">
      <c r="E81" s="6"/>
      <c r="F81" s="77"/>
      <c r="G81" s="44"/>
      <c r="H81" s="44"/>
      <c r="I81" s="44"/>
      <c r="J81" s="44"/>
      <c r="K81" s="44"/>
      <c r="L81" s="44"/>
      <c r="N81" s="44"/>
      <c r="O81" s="44"/>
      <c r="P81" s="44"/>
      <c r="Q81" s="44"/>
      <c r="R81" s="44"/>
      <c r="S81" s="44"/>
      <c r="X81" s="6"/>
      <c r="Y81" s="77"/>
      <c r="Z81" s="44"/>
      <c r="AA81" s="44"/>
      <c r="AB81" s="44"/>
      <c r="AC81" s="44"/>
      <c r="AD81" s="44"/>
      <c r="AE81" s="44"/>
      <c r="AG81" s="44"/>
      <c r="AH81" s="44"/>
      <c r="AI81" s="44"/>
      <c r="AJ81" s="44"/>
      <c r="AK81" s="44"/>
      <c r="AL81" s="44"/>
    </row>
    <row r="82" spans="5:38" x14ac:dyDescent="0.25">
      <c r="E82" s="6"/>
      <c r="F82" s="77"/>
      <c r="G82" s="44"/>
      <c r="H82" s="44"/>
      <c r="I82" s="44"/>
      <c r="J82" s="44"/>
      <c r="K82" s="44"/>
      <c r="L82" s="44"/>
      <c r="N82" s="44"/>
      <c r="O82" s="44"/>
      <c r="P82" s="44"/>
      <c r="Q82" s="44"/>
      <c r="R82" s="44"/>
      <c r="S82" s="44"/>
      <c r="X82" s="6"/>
      <c r="Y82" s="77"/>
      <c r="Z82" s="44"/>
      <c r="AA82" s="44"/>
      <c r="AB82" s="44"/>
      <c r="AC82" s="44"/>
      <c r="AD82" s="44"/>
      <c r="AE82" s="44"/>
      <c r="AG82" s="44"/>
      <c r="AH82" s="44"/>
      <c r="AI82" s="44"/>
      <c r="AJ82" s="44"/>
      <c r="AK82" s="44"/>
      <c r="AL82" s="44"/>
    </row>
    <row r="83" spans="5:38" x14ac:dyDescent="0.25">
      <c r="E83" s="6"/>
      <c r="F83" s="77"/>
      <c r="G83" s="44"/>
      <c r="H83" s="44"/>
      <c r="I83" s="44"/>
      <c r="J83" s="44"/>
      <c r="K83" s="44"/>
      <c r="L83" s="44"/>
      <c r="N83" s="44"/>
      <c r="O83" s="44"/>
      <c r="P83" s="44"/>
      <c r="Q83" s="44"/>
      <c r="R83" s="44"/>
      <c r="S83" s="44"/>
      <c r="X83" s="6"/>
      <c r="Y83" s="77"/>
      <c r="Z83" s="44"/>
      <c r="AA83" s="44"/>
      <c r="AB83" s="44"/>
      <c r="AC83" s="44"/>
      <c r="AD83" s="44"/>
      <c r="AE83" s="44"/>
      <c r="AG83" s="44"/>
      <c r="AH83" s="44"/>
      <c r="AI83" s="44"/>
      <c r="AJ83" s="44"/>
      <c r="AK83" s="44"/>
      <c r="AL83" s="44"/>
    </row>
    <row r="84" spans="5:38" x14ac:dyDescent="0.25">
      <c r="E84" s="6"/>
      <c r="F84" s="77"/>
      <c r="G84" s="44"/>
      <c r="H84" s="44"/>
      <c r="I84" s="44"/>
      <c r="J84" s="44"/>
      <c r="K84" s="44"/>
      <c r="L84" s="44"/>
      <c r="N84" s="44"/>
      <c r="O84" s="44"/>
      <c r="P84" s="44"/>
      <c r="Q84" s="44"/>
      <c r="R84" s="44"/>
      <c r="S84" s="44"/>
      <c r="X84" s="6"/>
      <c r="Y84" s="77"/>
      <c r="Z84" s="44"/>
      <c r="AA84" s="44"/>
      <c r="AB84" s="44"/>
      <c r="AC84" s="44"/>
      <c r="AD84" s="44"/>
      <c r="AE84" s="44"/>
      <c r="AG84" s="44"/>
      <c r="AH84" s="44"/>
      <c r="AI84" s="44"/>
      <c r="AJ84" s="44"/>
      <c r="AK84" s="44"/>
      <c r="AL84" s="44"/>
    </row>
    <row r="85" spans="5:38" x14ac:dyDescent="0.25">
      <c r="E85" s="6"/>
      <c r="F85" s="77"/>
      <c r="G85" s="44"/>
      <c r="H85" s="44"/>
      <c r="I85" s="44"/>
      <c r="J85" s="44"/>
      <c r="K85" s="44"/>
      <c r="L85" s="44"/>
      <c r="N85" s="44"/>
      <c r="O85" s="44"/>
      <c r="P85" s="44"/>
      <c r="Q85" s="44"/>
      <c r="R85" s="44"/>
      <c r="S85" s="44"/>
      <c r="X85" s="6"/>
      <c r="Y85" s="77"/>
      <c r="Z85" s="44"/>
      <c r="AA85" s="44"/>
      <c r="AB85" s="44"/>
      <c r="AC85" s="44"/>
      <c r="AD85" s="44"/>
      <c r="AE85" s="44"/>
      <c r="AG85" s="44"/>
      <c r="AH85" s="44"/>
      <c r="AI85" s="44"/>
      <c r="AJ85" s="44"/>
      <c r="AK85" s="44"/>
      <c r="AL85" s="44"/>
    </row>
    <row r="86" spans="5:38" x14ac:dyDescent="0.25">
      <c r="E86" s="6"/>
      <c r="F86" s="77"/>
      <c r="G86" s="44"/>
      <c r="H86" s="44"/>
      <c r="I86" s="44"/>
      <c r="J86" s="44"/>
      <c r="K86" s="44"/>
      <c r="L86" s="44"/>
      <c r="N86" s="44"/>
      <c r="O86" s="44"/>
      <c r="P86" s="44"/>
      <c r="Q86" s="44"/>
      <c r="R86" s="44"/>
      <c r="S86" s="44"/>
      <c r="X86" s="6"/>
      <c r="Y86" s="77"/>
      <c r="Z86" s="44"/>
      <c r="AA86" s="44"/>
      <c r="AB86" s="44"/>
      <c r="AC86" s="44"/>
      <c r="AD86" s="44"/>
      <c r="AE86" s="44"/>
      <c r="AG86" s="44"/>
      <c r="AH86" s="44"/>
      <c r="AI86" s="44"/>
      <c r="AJ86" s="44"/>
      <c r="AK86" s="44"/>
      <c r="AL86" s="44"/>
    </row>
    <row r="87" spans="5:38" x14ac:dyDescent="0.25">
      <c r="E87" s="6"/>
      <c r="F87" s="77"/>
      <c r="G87" s="44"/>
      <c r="H87" s="44"/>
      <c r="I87" s="44"/>
      <c r="J87" s="44"/>
      <c r="K87" s="44"/>
      <c r="L87" s="44"/>
      <c r="N87" s="44"/>
      <c r="O87" s="44"/>
      <c r="P87" s="44"/>
      <c r="Q87" s="44"/>
      <c r="R87" s="44"/>
      <c r="S87" s="44"/>
      <c r="X87" s="6"/>
      <c r="Y87" s="77"/>
      <c r="Z87" s="44"/>
      <c r="AA87" s="44"/>
      <c r="AB87" s="44"/>
      <c r="AC87" s="44"/>
      <c r="AD87" s="44"/>
      <c r="AE87" s="44"/>
      <c r="AG87" s="44"/>
      <c r="AH87" s="44"/>
      <c r="AI87" s="44"/>
      <c r="AJ87" s="44"/>
      <c r="AK87" s="44"/>
      <c r="AL87" s="44"/>
    </row>
    <row r="88" spans="5:38" x14ac:dyDescent="0.25">
      <c r="E88" s="6"/>
      <c r="F88" s="77"/>
      <c r="G88" s="44"/>
      <c r="H88" s="44"/>
      <c r="I88" s="44"/>
      <c r="J88" s="44"/>
      <c r="K88" s="44"/>
      <c r="L88" s="44"/>
      <c r="N88" s="44"/>
      <c r="O88" s="44"/>
      <c r="P88" s="44"/>
      <c r="Q88" s="44"/>
      <c r="R88" s="44"/>
      <c r="S88" s="44"/>
      <c r="X88" s="6"/>
      <c r="Y88" s="77"/>
      <c r="Z88" s="44"/>
      <c r="AA88" s="44"/>
      <c r="AB88" s="44"/>
      <c r="AC88" s="44"/>
      <c r="AD88" s="44"/>
      <c r="AE88" s="44"/>
      <c r="AG88" s="44"/>
      <c r="AH88" s="44"/>
      <c r="AI88" s="44"/>
      <c r="AJ88" s="44"/>
      <c r="AK88" s="44"/>
      <c r="AL88" s="44"/>
    </row>
    <row r="89" spans="5:38" x14ac:dyDescent="0.25">
      <c r="E89" s="6"/>
      <c r="F89" s="77"/>
      <c r="G89" s="44"/>
      <c r="H89" s="44"/>
      <c r="I89" s="44"/>
      <c r="J89" s="44"/>
      <c r="K89" s="44"/>
      <c r="L89" s="44"/>
      <c r="N89" s="44"/>
      <c r="O89" s="44"/>
      <c r="P89" s="44"/>
      <c r="Q89" s="44"/>
      <c r="R89" s="44"/>
      <c r="S89" s="44"/>
      <c r="X89" s="6"/>
      <c r="Y89" s="77"/>
      <c r="Z89" s="44"/>
      <c r="AA89" s="44"/>
      <c r="AB89" s="44"/>
      <c r="AC89" s="44"/>
      <c r="AD89" s="44"/>
      <c r="AE89" s="44"/>
      <c r="AG89" s="44"/>
      <c r="AH89" s="44"/>
      <c r="AI89" s="44"/>
      <c r="AJ89" s="44"/>
      <c r="AK89" s="44"/>
      <c r="AL89" s="44"/>
    </row>
    <row r="90" spans="5:38" x14ac:dyDescent="0.25">
      <c r="E90" s="6"/>
      <c r="F90" s="77"/>
      <c r="G90" s="44"/>
      <c r="H90" s="44"/>
      <c r="I90" s="44"/>
      <c r="J90" s="44"/>
      <c r="K90" s="44"/>
      <c r="L90" s="44"/>
      <c r="N90" s="44"/>
      <c r="O90" s="44"/>
      <c r="P90" s="44"/>
      <c r="Q90" s="44"/>
      <c r="R90" s="44"/>
      <c r="S90" s="44"/>
      <c r="X90" s="6"/>
      <c r="Y90" s="77"/>
      <c r="Z90" s="44"/>
      <c r="AA90" s="44"/>
      <c r="AB90" s="44"/>
      <c r="AC90" s="44"/>
      <c r="AD90" s="44"/>
      <c r="AE90" s="44"/>
      <c r="AG90" s="44"/>
      <c r="AH90" s="44"/>
      <c r="AI90" s="44"/>
      <c r="AJ90" s="44"/>
      <c r="AK90" s="44"/>
      <c r="AL90" s="44"/>
    </row>
    <row r="91" spans="5:38" x14ac:dyDescent="0.25">
      <c r="E91" s="6"/>
      <c r="F91" s="77"/>
      <c r="G91" s="44"/>
      <c r="H91" s="44"/>
      <c r="I91" s="44"/>
      <c r="J91" s="44"/>
      <c r="K91" s="44"/>
      <c r="L91" s="44"/>
      <c r="N91" s="44"/>
      <c r="O91" s="44"/>
      <c r="P91" s="44"/>
      <c r="Q91" s="44"/>
      <c r="R91" s="44"/>
      <c r="S91" s="44"/>
      <c r="X91" s="6"/>
      <c r="Y91" s="77"/>
      <c r="Z91" s="44"/>
      <c r="AA91" s="44"/>
      <c r="AB91" s="44"/>
      <c r="AC91" s="44"/>
      <c r="AD91" s="44"/>
      <c r="AE91" s="44"/>
      <c r="AG91" s="44"/>
      <c r="AH91" s="44"/>
      <c r="AI91" s="44"/>
      <c r="AJ91" s="44"/>
      <c r="AK91" s="44"/>
      <c r="AL91" s="44"/>
    </row>
    <row r="92" spans="5:38" x14ac:dyDescent="0.25">
      <c r="E92" s="6"/>
      <c r="F92" s="77"/>
      <c r="G92" s="44"/>
      <c r="H92" s="44"/>
      <c r="I92" s="44"/>
      <c r="J92" s="44"/>
      <c r="K92" s="44"/>
      <c r="L92" s="44"/>
      <c r="N92" s="44"/>
      <c r="O92" s="44"/>
      <c r="P92" s="44"/>
      <c r="Q92" s="44"/>
      <c r="R92" s="44"/>
      <c r="S92" s="44"/>
      <c r="X92" s="6"/>
      <c r="Y92" s="77"/>
      <c r="Z92" s="44"/>
      <c r="AA92" s="44"/>
      <c r="AB92" s="44"/>
      <c r="AC92" s="44"/>
      <c r="AD92" s="44"/>
      <c r="AE92" s="44"/>
      <c r="AG92" s="44"/>
      <c r="AH92" s="44"/>
      <c r="AI92" s="44"/>
      <c r="AJ92" s="44"/>
      <c r="AK92" s="44"/>
      <c r="AL92" s="44"/>
    </row>
    <row r="93" spans="5:38" x14ac:dyDescent="0.25">
      <c r="E93" s="6"/>
      <c r="F93" s="77"/>
      <c r="G93" s="44"/>
      <c r="H93" s="44"/>
      <c r="I93" s="44"/>
      <c r="J93" s="44"/>
      <c r="K93" s="44"/>
      <c r="L93" s="44"/>
      <c r="N93" s="44"/>
      <c r="O93" s="44"/>
      <c r="P93" s="44"/>
      <c r="Q93" s="44"/>
      <c r="R93" s="44"/>
      <c r="S93" s="44"/>
      <c r="X93" s="6"/>
      <c r="Y93" s="77"/>
      <c r="Z93" s="44"/>
      <c r="AA93" s="44"/>
      <c r="AB93" s="44"/>
      <c r="AC93" s="44"/>
      <c r="AD93" s="44"/>
      <c r="AE93" s="44"/>
      <c r="AG93" s="44"/>
      <c r="AH93" s="44"/>
      <c r="AI93" s="44"/>
      <c r="AJ93" s="44"/>
      <c r="AK93" s="44"/>
      <c r="AL93" s="44"/>
    </row>
    <row r="94" spans="5:38" x14ac:dyDescent="0.25">
      <c r="E94" s="6"/>
      <c r="F94" s="77"/>
      <c r="G94" s="44"/>
      <c r="H94" s="44"/>
      <c r="I94" s="44"/>
      <c r="J94" s="44"/>
      <c r="K94" s="44"/>
      <c r="L94" s="44"/>
      <c r="N94" s="44"/>
      <c r="O94" s="44"/>
      <c r="P94" s="44"/>
      <c r="Q94" s="44"/>
      <c r="R94" s="44"/>
      <c r="S94" s="44"/>
      <c r="X94" s="6"/>
      <c r="Y94" s="77"/>
      <c r="Z94" s="44"/>
      <c r="AA94" s="44"/>
      <c r="AB94" s="44"/>
      <c r="AC94" s="44"/>
      <c r="AD94" s="44"/>
      <c r="AE94" s="44"/>
      <c r="AG94" s="44"/>
      <c r="AH94" s="44"/>
      <c r="AI94" s="44"/>
      <c r="AJ94" s="44"/>
      <c r="AK94" s="44"/>
      <c r="AL94" s="44"/>
    </row>
    <row r="95" spans="5:38" x14ac:dyDescent="0.25">
      <c r="E95" s="6"/>
      <c r="F95" s="77"/>
      <c r="G95" s="44"/>
      <c r="H95" s="44"/>
      <c r="I95" s="44"/>
      <c r="J95" s="44"/>
      <c r="K95" s="44"/>
      <c r="L95" s="44"/>
      <c r="N95" s="44"/>
      <c r="O95" s="44"/>
      <c r="P95" s="44"/>
      <c r="Q95" s="44"/>
      <c r="R95" s="44"/>
      <c r="S95" s="44"/>
      <c r="X95" s="6"/>
      <c r="Y95" s="77"/>
      <c r="Z95" s="44"/>
      <c r="AA95" s="44"/>
      <c r="AB95" s="44"/>
      <c r="AC95" s="44"/>
      <c r="AD95" s="44"/>
      <c r="AE95" s="44"/>
      <c r="AG95" s="44"/>
      <c r="AH95" s="44"/>
      <c r="AI95" s="44"/>
      <c r="AJ95" s="44"/>
      <c r="AK95" s="44"/>
      <c r="AL95" s="44"/>
    </row>
    <row r="96" spans="5:38" x14ac:dyDescent="0.25">
      <c r="E96" s="6"/>
      <c r="F96" s="77"/>
      <c r="G96" s="44"/>
      <c r="H96" s="44"/>
      <c r="I96" s="44"/>
      <c r="J96" s="44"/>
      <c r="K96" s="44"/>
      <c r="L96" s="44"/>
      <c r="N96" s="44"/>
      <c r="O96" s="44"/>
      <c r="P96" s="44"/>
      <c r="Q96" s="44"/>
      <c r="R96" s="44"/>
      <c r="S96" s="44"/>
      <c r="X96" s="6"/>
      <c r="Y96" s="77"/>
      <c r="Z96" s="44"/>
      <c r="AA96" s="44"/>
      <c r="AB96" s="44"/>
      <c r="AC96" s="44"/>
      <c r="AD96" s="44"/>
      <c r="AE96" s="44"/>
      <c r="AG96" s="44"/>
      <c r="AH96" s="44"/>
      <c r="AI96" s="44"/>
      <c r="AJ96" s="44"/>
      <c r="AK96" s="44"/>
      <c r="AL96" s="44"/>
    </row>
    <row r="97" spans="5:38" x14ac:dyDescent="0.25">
      <c r="E97" s="6"/>
      <c r="F97" s="77"/>
      <c r="G97" s="44"/>
      <c r="H97" s="44"/>
      <c r="I97" s="44"/>
      <c r="J97" s="44"/>
      <c r="K97" s="44"/>
      <c r="L97" s="44"/>
      <c r="N97" s="44"/>
      <c r="O97" s="44"/>
      <c r="P97" s="44"/>
      <c r="Q97" s="44"/>
      <c r="R97" s="44"/>
      <c r="S97" s="44"/>
      <c r="X97" s="6"/>
      <c r="Y97" s="77"/>
      <c r="Z97" s="44"/>
      <c r="AA97" s="44"/>
      <c r="AB97" s="44"/>
      <c r="AC97" s="44"/>
      <c r="AD97" s="44"/>
      <c r="AE97" s="44"/>
      <c r="AG97" s="44"/>
      <c r="AH97" s="44"/>
      <c r="AI97" s="44"/>
      <c r="AJ97" s="44"/>
      <c r="AK97" s="44"/>
      <c r="AL97" s="44"/>
    </row>
    <row r="98" spans="5:38" x14ac:dyDescent="0.25">
      <c r="E98" s="6"/>
      <c r="F98" s="77"/>
      <c r="G98" s="44"/>
      <c r="H98" s="44"/>
      <c r="I98" s="44"/>
      <c r="J98" s="44"/>
      <c r="K98" s="44"/>
      <c r="L98" s="44"/>
      <c r="N98" s="44"/>
      <c r="O98" s="44"/>
      <c r="P98" s="44"/>
      <c r="Q98" s="44"/>
      <c r="R98" s="44"/>
      <c r="S98" s="44"/>
      <c r="X98" s="6"/>
      <c r="Y98" s="77"/>
      <c r="Z98" s="44"/>
      <c r="AA98" s="44"/>
      <c r="AB98" s="44"/>
      <c r="AC98" s="44"/>
      <c r="AD98" s="44"/>
      <c r="AE98" s="44"/>
      <c r="AG98" s="44"/>
      <c r="AH98" s="44"/>
      <c r="AI98" s="44"/>
      <c r="AJ98" s="44"/>
      <c r="AK98" s="44"/>
      <c r="AL98" s="44"/>
    </row>
    <row r="99" spans="5:38" x14ac:dyDescent="0.25">
      <c r="E99" s="6"/>
      <c r="F99" s="77"/>
      <c r="G99" s="44"/>
      <c r="H99" s="44"/>
      <c r="I99" s="44"/>
      <c r="J99" s="44"/>
      <c r="K99" s="44"/>
      <c r="L99" s="44"/>
      <c r="N99" s="44"/>
      <c r="O99" s="44"/>
      <c r="P99" s="44"/>
      <c r="Q99" s="44"/>
      <c r="R99" s="44"/>
      <c r="S99" s="44"/>
      <c r="X99" s="6"/>
      <c r="Y99" s="77"/>
      <c r="Z99" s="44"/>
      <c r="AA99" s="44"/>
      <c r="AB99" s="44"/>
      <c r="AC99" s="44"/>
      <c r="AD99" s="44"/>
      <c r="AE99" s="44"/>
      <c r="AG99" s="44"/>
      <c r="AH99" s="44"/>
      <c r="AI99" s="44"/>
      <c r="AJ99" s="44"/>
      <c r="AK99" s="44"/>
      <c r="AL99" s="44"/>
    </row>
    <row r="100" spans="5:38" x14ac:dyDescent="0.25">
      <c r="E100" s="6"/>
      <c r="F100" s="77"/>
      <c r="G100" s="44"/>
      <c r="H100" s="44"/>
      <c r="I100" s="44"/>
      <c r="J100" s="44"/>
      <c r="K100" s="44"/>
      <c r="L100" s="44"/>
      <c r="N100" s="44"/>
      <c r="O100" s="44"/>
      <c r="P100" s="44"/>
      <c r="Q100" s="44"/>
      <c r="R100" s="44"/>
      <c r="S100" s="44"/>
      <c r="X100" s="6"/>
      <c r="Y100" s="77"/>
      <c r="Z100" s="44"/>
      <c r="AA100" s="44"/>
      <c r="AB100" s="44"/>
      <c r="AC100" s="44"/>
      <c r="AD100" s="44"/>
      <c r="AE100" s="44"/>
      <c r="AG100" s="44"/>
      <c r="AH100" s="44"/>
      <c r="AI100" s="44"/>
      <c r="AJ100" s="44"/>
      <c r="AK100" s="44"/>
      <c r="AL100" s="44"/>
    </row>
    <row r="101" spans="5:38" x14ac:dyDescent="0.25">
      <c r="E101" s="6"/>
      <c r="F101" s="77"/>
      <c r="G101" s="44"/>
      <c r="H101" s="44"/>
      <c r="I101" s="44"/>
      <c r="J101" s="44"/>
      <c r="K101" s="44"/>
      <c r="L101" s="44"/>
      <c r="N101" s="44"/>
      <c r="O101" s="44"/>
      <c r="P101" s="44"/>
      <c r="Q101" s="44"/>
      <c r="R101" s="44"/>
      <c r="S101" s="44"/>
      <c r="X101" s="6"/>
      <c r="Y101" s="77"/>
      <c r="Z101" s="44"/>
      <c r="AA101" s="44"/>
      <c r="AB101" s="44"/>
      <c r="AC101" s="44"/>
      <c r="AD101" s="44"/>
      <c r="AE101" s="44"/>
      <c r="AG101" s="44"/>
      <c r="AH101" s="44"/>
      <c r="AI101" s="44"/>
      <c r="AJ101" s="44"/>
      <c r="AK101" s="44"/>
      <c r="AL101" s="44"/>
    </row>
    <row r="102" spans="5:38" x14ac:dyDescent="0.25">
      <c r="E102" s="6"/>
      <c r="F102" s="77"/>
      <c r="G102" s="44"/>
      <c r="H102" s="44"/>
      <c r="I102" s="44"/>
      <c r="J102" s="44"/>
      <c r="K102" s="44"/>
      <c r="L102" s="44"/>
      <c r="N102" s="44"/>
      <c r="O102" s="44"/>
      <c r="P102" s="44"/>
      <c r="Q102" s="44"/>
      <c r="R102" s="44"/>
      <c r="S102" s="44"/>
      <c r="X102" s="6"/>
      <c r="Y102" s="77"/>
      <c r="Z102" s="44"/>
      <c r="AA102" s="44"/>
      <c r="AB102" s="44"/>
      <c r="AC102" s="44"/>
      <c r="AD102" s="44"/>
      <c r="AE102" s="44"/>
      <c r="AG102" s="44"/>
      <c r="AH102" s="44"/>
      <c r="AI102" s="44"/>
      <c r="AJ102" s="44"/>
      <c r="AK102" s="44"/>
      <c r="AL102" s="44"/>
    </row>
    <row r="103" spans="5:38" x14ac:dyDescent="0.25">
      <c r="E103" s="6"/>
      <c r="F103" s="77"/>
      <c r="G103" s="44"/>
      <c r="H103" s="44"/>
      <c r="I103" s="44"/>
      <c r="J103" s="44"/>
      <c r="K103" s="44"/>
      <c r="L103" s="44"/>
      <c r="N103" s="44"/>
      <c r="O103" s="44"/>
      <c r="P103" s="44"/>
      <c r="Q103" s="44"/>
      <c r="R103" s="44"/>
      <c r="S103" s="44"/>
      <c r="X103" s="6"/>
      <c r="Y103" s="77"/>
      <c r="Z103" s="44"/>
      <c r="AA103" s="44"/>
      <c r="AB103" s="44"/>
      <c r="AC103" s="44"/>
      <c r="AD103" s="44"/>
      <c r="AE103" s="44"/>
      <c r="AG103" s="44"/>
      <c r="AH103" s="44"/>
      <c r="AI103" s="44"/>
      <c r="AJ103" s="44"/>
      <c r="AK103" s="44"/>
      <c r="AL103" s="44"/>
    </row>
    <row r="104" spans="5:38" x14ac:dyDescent="0.25">
      <c r="E104" s="6"/>
      <c r="F104" s="77"/>
      <c r="G104" s="44"/>
      <c r="H104" s="44"/>
      <c r="I104" s="44"/>
      <c r="J104" s="44"/>
      <c r="K104" s="44"/>
      <c r="L104" s="44"/>
      <c r="N104" s="44"/>
      <c r="O104" s="44"/>
      <c r="P104" s="44"/>
      <c r="Q104" s="44"/>
      <c r="R104" s="44"/>
      <c r="S104" s="44"/>
      <c r="X104" s="6"/>
      <c r="Y104" s="77"/>
      <c r="Z104" s="44"/>
      <c r="AA104" s="44"/>
      <c r="AB104" s="44"/>
      <c r="AC104" s="44"/>
      <c r="AD104" s="44"/>
      <c r="AE104" s="44"/>
      <c r="AG104" s="44"/>
      <c r="AH104" s="44"/>
      <c r="AI104" s="44"/>
      <c r="AJ104" s="44"/>
      <c r="AK104" s="44"/>
      <c r="AL104" s="44"/>
    </row>
    <row r="105" spans="5:38" x14ac:dyDescent="0.25">
      <c r="E105" s="6"/>
      <c r="F105" s="77"/>
      <c r="G105" s="44"/>
      <c r="H105" s="44"/>
      <c r="I105" s="44"/>
      <c r="J105" s="44"/>
      <c r="K105" s="44"/>
      <c r="L105" s="44"/>
      <c r="N105" s="44"/>
      <c r="O105" s="44"/>
      <c r="P105" s="44"/>
      <c r="Q105" s="44"/>
      <c r="R105" s="44"/>
      <c r="S105" s="44"/>
      <c r="X105" s="6"/>
      <c r="Y105" s="77"/>
      <c r="Z105" s="44"/>
      <c r="AA105" s="44"/>
      <c r="AB105" s="44"/>
      <c r="AC105" s="44"/>
      <c r="AD105" s="44"/>
      <c r="AE105" s="44"/>
      <c r="AG105" s="44"/>
      <c r="AH105" s="44"/>
      <c r="AI105" s="44"/>
      <c r="AJ105" s="44"/>
      <c r="AK105" s="44"/>
      <c r="AL105" s="44"/>
    </row>
    <row r="106" spans="5:38" x14ac:dyDescent="0.25">
      <c r="E106" s="6"/>
      <c r="F106" s="77"/>
      <c r="G106" s="44"/>
      <c r="H106" s="44"/>
      <c r="I106" s="44"/>
      <c r="J106" s="44"/>
      <c r="K106" s="44"/>
      <c r="L106" s="44"/>
      <c r="N106" s="44"/>
      <c r="O106" s="44"/>
      <c r="P106" s="44"/>
      <c r="Q106" s="44"/>
      <c r="R106" s="44"/>
      <c r="S106" s="44"/>
      <c r="X106" s="6"/>
      <c r="Y106" s="77"/>
      <c r="Z106" s="44"/>
      <c r="AA106" s="44"/>
      <c r="AB106" s="44"/>
      <c r="AC106" s="44"/>
      <c r="AD106" s="44"/>
      <c r="AE106" s="44"/>
      <c r="AG106" s="44"/>
      <c r="AH106" s="44"/>
      <c r="AI106" s="44"/>
      <c r="AJ106" s="44"/>
      <c r="AK106" s="44"/>
      <c r="AL106" s="44"/>
    </row>
    <row r="107" spans="5:38" x14ac:dyDescent="0.25">
      <c r="E107" s="6"/>
      <c r="F107" s="77"/>
      <c r="G107" s="44"/>
      <c r="H107" s="44"/>
      <c r="I107" s="44"/>
      <c r="J107" s="44"/>
      <c r="K107" s="44"/>
      <c r="L107" s="44"/>
      <c r="N107" s="44"/>
      <c r="O107" s="44"/>
      <c r="P107" s="44"/>
      <c r="Q107" s="44"/>
      <c r="R107" s="44"/>
      <c r="S107" s="44"/>
      <c r="X107" s="6"/>
      <c r="Y107" s="77"/>
      <c r="Z107" s="44"/>
      <c r="AA107" s="44"/>
      <c r="AB107" s="44"/>
      <c r="AC107" s="44"/>
      <c r="AD107" s="44"/>
      <c r="AE107" s="44"/>
      <c r="AG107" s="44"/>
      <c r="AH107" s="44"/>
      <c r="AI107" s="44"/>
      <c r="AJ107" s="44"/>
      <c r="AK107" s="44"/>
      <c r="AL107" s="44"/>
    </row>
    <row r="108" spans="5:38" x14ac:dyDescent="0.25">
      <c r="E108" s="6"/>
      <c r="F108" s="77"/>
      <c r="G108" s="44"/>
      <c r="H108" s="44"/>
      <c r="I108" s="44"/>
      <c r="J108" s="44"/>
      <c r="K108" s="44"/>
      <c r="L108" s="44"/>
      <c r="N108" s="44"/>
      <c r="O108" s="44"/>
      <c r="P108" s="44"/>
      <c r="Q108" s="44"/>
      <c r="R108" s="44"/>
      <c r="S108" s="44"/>
      <c r="X108" s="6"/>
      <c r="Y108" s="77"/>
      <c r="Z108" s="44"/>
      <c r="AA108" s="44"/>
      <c r="AB108" s="44"/>
      <c r="AC108" s="44"/>
      <c r="AD108" s="44"/>
      <c r="AE108" s="44"/>
      <c r="AG108" s="44"/>
      <c r="AH108" s="44"/>
      <c r="AI108" s="44"/>
      <c r="AJ108" s="44"/>
      <c r="AK108" s="44"/>
      <c r="AL108" s="44"/>
    </row>
    <row r="109" spans="5:38" x14ac:dyDescent="0.25">
      <c r="E109" s="6"/>
      <c r="F109" s="77"/>
      <c r="G109" s="44"/>
      <c r="H109" s="44"/>
      <c r="I109" s="44"/>
      <c r="J109" s="44"/>
      <c r="K109" s="44"/>
      <c r="L109" s="44"/>
      <c r="N109" s="44"/>
      <c r="O109" s="44"/>
      <c r="P109" s="44"/>
      <c r="Q109" s="44"/>
      <c r="R109" s="44"/>
      <c r="S109" s="44"/>
      <c r="X109" s="6"/>
      <c r="Y109" s="77"/>
      <c r="Z109" s="44"/>
      <c r="AA109" s="44"/>
      <c r="AB109" s="44"/>
      <c r="AC109" s="44"/>
      <c r="AD109" s="44"/>
      <c r="AE109" s="44"/>
      <c r="AG109" s="44"/>
      <c r="AH109" s="44"/>
      <c r="AI109" s="44"/>
      <c r="AJ109" s="44"/>
      <c r="AK109" s="44"/>
      <c r="AL109" s="44"/>
    </row>
    <row r="110" spans="5:38" x14ac:dyDescent="0.25">
      <c r="E110" s="6"/>
      <c r="F110" s="77"/>
      <c r="G110" s="44"/>
      <c r="H110" s="44"/>
      <c r="I110" s="44"/>
      <c r="J110" s="44"/>
      <c r="K110" s="44"/>
      <c r="L110" s="44"/>
      <c r="N110" s="44"/>
      <c r="O110" s="44"/>
      <c r="P110" s="44"/>
      <c r="Q110" s="44"/>
      <c r="R110" s="44"/>
      <c r="S110" s="44"/>
      <c r="X110" s="6"/>
      <c r="Y110" s="77"/>
      <c r="Z110" s="44"/>
      <c r="AA110" s="44"/>
      <c r="AB110" s="44"/>
      <c r="AC110" s="44"/>
      <c r="AD110" s="44"/>
      <c r="AE110" s="44"/>
      <c r="AG110" s="44"/>
      <c r="AH110" s="44"/>
      <c r="AI110" s="44"/>
      <c r="AJ110" s="44"/>
      <c r="AK110" s="44"/>
      <c r="AL110" s="44"/>
    </row>
    <row r="111" spans="5:38" x14ac:dyDescent="0.25">
      <c r="E111" s="6"/>
      <c r="F111" s="77"/>
      <c r="G111" s="44"/>
      <c r="H111" s="44"/>
      <c r="I111" s="44"/>
      <c r="J111" s="44"/>
      <c r="K111" s="44"/>
      <c r="L111" s="44"/>
      <c r="N111" s="44"/>
      <c r="O111" s="44"/>
      <c r="P111" s="44"/>
      <c r="Q111" s="44"/>
      <c r="R111" s="44"/>
      <c r="S111" s="44"/>
      <c r="X111" s="6"/>
      <c r="Y111" s="77"/>
      <c r="Z111" s="44"/>
      <c r="AA111" s="44"/>
      <c r="AB111" s="44"/>
      <c r="AC111" s="44"/>
      <c r="AD111" s="44"/>
      <c r="AE111" s="44"/>
      <c r="AG111" s="44"/>
      <c r="AH111" s="44"/>
      <c r="AI111" s="44"/>
      <c r="AJ111" s="44"/>
      <c r="AK111" s="44"/>
      <c r="AL111" s="44"/>
    </row>
    <row r="112" spans="5:38" x14ac:dyDescent="0.25">
      <c r="E112" s="6"/>
      <c r="F112" s="77"/>
      <c r="G112" s="44"/>
      <c r="H112" s="44"/>
      <c r="I112" s="44"/>
      <c r="J112" s="44"/>
      <c r="K112" s="44"/>
      <c r="L112" s="44"/>
      <c r="N112" s="44"/>
      <c r="O112" s="44"/>
      <c r="P112" s="44"/>
      <c r="Q112" s="44"/>
      <c r="R112" s="44"/>
      <c r="S112" s="44"/>
      <c r="X112" s="6"/>
      <c r="Y112" s="77"/>
      <c r="Z112" s="44"/>
      <c r="AA112" s="44"/>
      <c r="AB112" s="44"/>
      <c r="AC112" s="44"/>
      <c r="AD112" s="44"/>
      <c r="AE112" s="44"/>
      <c r="AG112" s="44"/>
      <c r="AH112" s="44"/>
      <c r="AI112" s="44"/>
      <c r="AJ112" s="44"/>
      <c r="AK112" s="44"/>
      <c r="AL112" s="44"/>
    </row>
    <row r="113" spans="5:38" x14ac:dyDescent="0.25">
      <c r="E113" s="6"/>
      <c r="F113" s="77"/>
      <c r="G113" s="44"/>
      <c r="H113" s="44"/>
      <c r="I113" s="44"/>
      <c r="J113" s="44"/>
      <c r="K113" s="44"/>
      <c r="L113" s="44"/>
      <c r="N113" s="44"/>
      <c r="O113" s="44"/>
      <c r="P113" s="44"/>
      <c r="Q113" s="44"/>
      <c r="R113" s="44"/>
      <c r="S113" s="44"/>
      <c r="X113" s="6"/>
      <c r="Y113" s="77"/>
      <c r="Z113" s="44"/>
      <c r="AA113" s="44"/>
      <c r="AB113" s="44"/>
      <c r="AC113" s="44"/>
      <c r="AD113" s="44"/>
      <c r="AE113" s="44"/>
      <c r="AG113" s="44"/>
      <c r="AH113" s="44"/>
      <c r="AI113" s="44"/>
      <c r="AJ113" s="44"/>
      <c r="AK113" s="44"/>
      <c r="AL113" s="44"/>
    </row>
    <row r="114" spans="5:38" x14ac:dyDescent="0.25">
      <c r="E114" s="6"/>
      <c r="F114" s="77"/>
      <c r="G114" s="44"/>
      <c r="H114" s="44"/>
      <c r="I114" s="44"/>
      <c r="J114" s="44"/>
      <c r="K114" s="44"/>
      <c r="L114" s="44"/>
      <c r="N114" s="44"/>
      <c r="O114" s="44"/>
      <c r="P114" s="44"/>
      <c r="Q114" s="44"/>
      <c r="R114" s="44"/>
      <c r="S114" s="44"/>
      <c r="X114" s="6"/>
      <c r="Y114" s="77"/>
      <c r="Z114" s="44"/>
      <c r="AA114" s="44"/>
      <c r="AB114" s="44"/>
      <c r="AC114" s="44"/>
      <c r="AD114" s="44"/>
      <c r="AE114" s="44"/>
      <c r="AG114" s="44"/>
      <c r="AH114" s="44"/>
      <c r="AI114" s="44"/>
      <c r="AJ114" s="44"/>
      <c r="AK114" s="44"/>
      <c r="AL114" s="44"/>
    </row>
    <row r="115" spans="5:38" x14ac:dyDescent="0.25">
      <c r="E115" s="6"/>
      <c r="F115" s="77"/>
      <c r="G115" s="44"/>
      <c r="H115" s="44"/>
      <c r="I115" s="44"/>
      <c r="J115" s="44"/>
      <c r="K115" s="44"/>
      <c r="L115" s="44"/>
      <c r="N115" s="44"/>
      <c r="O115" s="44"/>
      <c r="P115" s="44"/>
      <c r="Q115" s="44"/>
      <c r="R115" s="44"/>
      <c r="S115" s="44"/>
      <c r="X115" s="6"/>
      <c r="Y115" s="77"/>
      <c r="Z115" s="44"/>
      <c r="AA115" s="44"/>
      <c r="AB115" s="44"/>
      <c r="AC115" s="44"/>
      <c r="AD115" s="44"/>
      <c r="AE115" s="44"/>
      <c r="AG115" s="44"/>
      <c r="AH115" s="44"/>
      <c r="AI115" s="44"/>
      <c r="AJ115" s="44"/>
      <c r="AK115" s="44"/>
      <c r="AL115" s="44"/>
    </row>
    <row r="116" spans="5:38" x14ac:dyDescent="0.25">
      <c r="E116" s="6"/>
      <c r="F116" s="77"/>
      <c r="G116" s="44"/>
      <c r="H116" s="44"/>
      <c r="I116" s="44"/>
      <c r="J116" s="44"/>
      <c r="K116" s="44"/>
      <c r="L116" s="44"/>
      <c r="N116" s="44"/>
      <c r="O116" s="44"/>
      <c r="P116" s="44"/>
      <c r="Q116" s="44"/>
      <c r="R116" s="44"/>
      <c r="S116" s="44"/>
      <c r="X116" s="6"/>
      <c r="Y116" s="77"/>
      <c r="Z116" s="44"/>
      <c r="AA116" s="44"/>
      <c r="AB116" s="44"/>
      <c r="AC116" s="44"/>
      <c r="AD116" s="44"/>
      <c r="AE116" s="44"/>
      <c r="AG116" s="44"/>
      <c r="AH116" s="44"/>
      <c r="AI116" s="44"/>
      <c r="AJ116" s="44"/>
      <c r="AK116" s="44"/>
      <c r="AL116" s="44"/>
    </row>
    <row r="117" spans="5:38" x14ac:dyDescent="0.25">
      <c r="E117" s="6"/>
      <c r="F117" s="77"/>
      <c r="G117" s="44"/>
      <c r="H117" s="44"/>
      <c r="I117" s="44"/>
      <c r="J117" s="44"/>
      <c r="K117" s="44"/>
      <c r="L117" s="44"/>
      <c r="N117" s="44"/>
      <c r="O117" s="44"/>
      <c r="P117" s="44"/>
      <c r="Q117" s="44"/>
      <c r="R117" s="44"/>
      <c r="S117" s="44"/>
      <c r="X117" s="6"/>
      <c r="Y117" s="77"/>
      <c r="Z117" s="44"/>
      <c r="AA117" s="44"/>
      <c r="AB117" s="44"/>
      <c r="AC117" s="44"/>
      <c r="AD117" s="44"/>
      <c r="AE117" s="44"/>
      <c r="AG117" s="44"/>
      <c r="AH117" s="44"/>
      <c r="AI117" s="44"/>
      <c r="AJ117" s="44"/>
      <c r="AK117" s="44"/>
      <c r="AL117" s="44"/>
    </row>
    <row r="118" spans="5:38" x14ac:dyDescent="0.25">
      <c r="E118" s="6"/>
      <c r="F118" s="77"/>
      <c r="G118" s="44"/>
      <c r="H118" s="44"/>
      <c r="I118" s="44"/>
      <c r="J118" s="44"/>
      <c r="K118" s="44"/>
      <c r="L118" s="44"/>
      <c r="N118" s="44"/>
      <c r="O118" s="44"/>
      <c r="P118" s="44"/>
      <c r="Q118" s="44"/>
      <c r="R118" s="44"/>
      <c r="S118" s="44"/>
      <c r="X118" s="6"/>
      <c r="Y118" s="77"/>
      <c r="Z118" s="44"/>
      <c r="AA118" s="44"/>
      <c r="AB118" s="44"/>
      <c r="AC118" s="44"/>
      <c r="AD118" s="44"/>
      <c r="AE118" s="44"/>
      <c r="AG118" s="44"/>
      <c r="AH118" s="44"/>
      <c r="AI118" s="44"/>
      <c r="AJ118" s="44"/>
      <c r="AK118" s="44"/>
      <c r="AL118" s="44"/>
    </row>
    <row r="119" spans="5:38" x14ac:dyDescent="0.25">
      <c r="E119" s="6"/>
      <c r="F119" s="77"/>
      <c r="G119" s="44"/>
      <c r="H119" s="44"/>
      <c r="I119" s="44"/>
      <c r="J119" s="44"/>
      <c r="K119" s="44"/>
      <c r="L119" s="44"/>
      <c r="N119" s="44"/>
      <c r="O119" s="44"/>
      <c r="P119" s="44"/>
      <c r="Q119" s="44"/>
      <c r="R119" s="44"/>
      <c r="S119" s="44"/>
      <c r="X119" s="6"/>
      <c r="Y119" s="77"/>
      <c r="Z119" s="44"/>
      <c r="AA119" s="44"/>
      <c r="AB119" s="44"/>
      <c r="AC119" s="44"/>
      <c r="AD119" s="44"/>
      <c r="AE119" s="44"/>
      <c r="AG119" s="44"/>
      <c r="AH119" s="44"/>
      <c r="AI119" s="44"/>
      <c r="AJ119" s="44"/>
      <c r="AK119" s="44"/>
      <c r="AL119" s="44"/>
    </row>
    <row r="120" spans="5:38" x14ac:dyDescent="0.25">
      <c r="E120" s="6"/>
      <c r="F120" s="77"/>
      <c r="G120" s="44"/>
      <c r="H120" s="44"/>
      <c r="I120" s="44"/>
      <c r="J120" s="44"/>
      <c r="K120" s="44"/>
      <c r="L120" s="44"/>
      <c r="N120" s="44"/>
      <c r="O120" s="44"/>
      <c r="P120" s="44"/>
      <c r="Q120" s="44"/>
      <c r="R120" s="44"/>
      <c r="S120" s="44"/>
      <c r="X120" s="6"/>
      <c r="Y120" s="77"/>
      <c r="Z120" s="44"/>
      <c r="AA120" s="44"/>
      <c r="AB120" s="44"/>
      <c r="AC120" s="44"/>
      <c r="AD120" s="44"/>
      <c r="AE120" s="44"/>
      <c r="AG120" s="44"/>
      <c r="AH120" s="44"/>
      <c r="AI120" s="44"/>
      <c r="AJ120" s="44"/>
      <c r="AK120" s="44"/>
      <c r="AL120" s="44"/>
    </row>
    <row r="121" spans="5:38" x14ac:dyDescent="0.25">
      <c r="E121" s="6"/>
      <c r="F121" s="77"/>
      <c r="G121" s="44"/>
      <c r="H121" s="44"/>
      <c r="I121" s="44"/>
      <c r="J121" s="44"/>
      <c r="K121" s="44"/>
      <c r="L121" s="44"/>
      <c r="N121" s="44"/>
      <c r="O121" s="44"/>
      <c r="P121" s="44"/>
      <c r="Q121" s="44"/>
      <c r="R121" s="44"/>
      <c r="S121" s="44"/>
      <c r="X121" s="6"/>
      <c r="Y121" s="77"/>
      <c r="Z121" s="44"/>
      <c r="AA121" s="44"/>
      <c r="AB121" s="44"/>
      <c r="AC121" s="44"/>
      <c r="AD121" s="44"/>
      <c r="AE121" s="44"/>
      <c r="AG121" s="44"/>
      <c r="AH121" s="44"/>
      <c r="AI121" s="44"/>
      <c r="AJ121" s="44"/>
      <c r="AK121" s="44"/>
      <c r="AL121" s="44"/>
    </row>
    <row r="122" spans="5:38" x14ac:dyDescent="0.25">
      <c r="E122" s="6"/>
      <c r="F122" s="77"/>
      <c r="G122" s="44"/>
      <c r="H122" s="44"/>
      <c r="I122" s="44"/>
      <c r="J122" s="44"/>
      <c r="K122" s="44"/>
      <c r="L122" s="44"/>
      <c r="N122" s="44"/>
      <c r="O122" s="44"/>
      <c r="P122" s="44"/>
      <c r="Q122" s="44"/>
      <c r="R122" s="44"/>
      <c r="S122" s="44"/>
      <c r="X122" s="6"/>
      <c r="Y122" s="77"/>
      <c r="Z122" s="44"/>
      <c r="AA122" s="44"/>
      <c r="AB122" s="44"/>
      <c r="AC122" s="44"/>
      <c r="AD122" s="44"/>
      <c r="AE122" s="44"/>
      <c r="AG122" s="44"/>
      <c r="AH122" s="44"/>
      <c r="AI122" s="44"/>
      <c r="AJ122" s="44"/>
      <c r="AK122" s="44"/>
      <c r="AL122" s="44"/>
    </row>
    <row r="123" spans="5:38" x14ac:dyDescent="0.25">
      <c r="E123" s="6"/>
      <c r="F123" s="77"/>
      <c r="G123" s="44"/>
      <c r="H123" s="44"/>
      <c r="I123" s="44"/>
      <c r="J123" s="44"/>
      <c r="K123" s="44"/>
      <c r="L123" s="44"/>
      <c r="N123" s="44"/>
      <c r="O123" s="44"/>
      <c r="P123" s="44"/>
      <c r="Q123" s="44"/>
      <c r="R123" s="44"/>
      <c r="S123" s="44"/>
      <c r="X123" s="6"/>
      <c r="Y123" s="77"/>
      <c r="Z123" s="44"/>
      <c r="AA123" s="44"/>
      <c r="AB123" s="44"/>
      <c r="AC123" s="44"/>
      <c r="AD123" s="44"/>
      <c r="AE123" s="44"/>
      <c r="AG123" s="44"/>
      <c r="AH123" s="44"/>
      <c r="AI123" s="44"/>
      <c r="AJ123" s="44"/>
      <c r="AK123" s="44"/>
      <c r="AL123" s="44"/>
    </row>
    <row r="124" spans="5:38" x14ac:dyDescent="0.25">
      <c r="E124" s="6"/>
      <c r="F124" s="77"/>
      <c r="G124" s="44"/>
      <c r="H124" s="44"/>
      <c r="I124" s="44"/>
      <c r="J124" s="44"/>
      <c r="K124" s="44"/>
      <c r="L124" s="44"/>
      <c r="N124" s="44"/>
      <c r="O124" s="44"/>
      <c r="P124" s="44"/>
      <c r="Q124" s="44"/>
      <c r="R124" s="44"/>
      <c r="S124" s="44"/>
      <c r="X124" s="6"/>
      <c r="Y124" s="77"/>
      <c r="Z124" s="44"/>
      <c r="AA124" s="44"/>
      <c r="AB124" s="44"/>
      <c r="AC124" s="44"/>
      <c r="AD124" s="44"/>
      <c r="AE124" s="44"/>
      <c r="AG124" s="44"/>
      <c r="AH124" s="44"/>
      <c r="AI124" s="44"/>
      <c r="AJ124" s="44"/>
      <c r="AK124" s="44"/>
      <c r="AL124" s="44"/>
    </row>
    <row r="125" spans="5:38" x14ac:dyDescent="0.25">
      <c r="E125" s="6"/>
      <c r="F125" s="77"/>
      <c r="G125" s="44"/>
      <c r="H125" s="44"/>
      <c r="I125" s="44"/>
      <c r="J125" s="44"/>
      <c r="K125" s="44"/>
      <c r="L125" s="44"/>
      <c r="N125" s="44"/>
      <c r="O125" s="44"/>
      <c r="P125" s="44"/>
      <c r="Q125" s="44"/>
      <c r="R125" s="44"/>
      <c r="S125" s="44"/>
      <c r="X125" s="6"/>
      <c r="Y125" s="77"/>
      <c r="Z125" s="44"/>
      <c r="AA125" s="44"/>
      <c r="AB125" s="44"/>
      <c r="AC125" s="44"/>
      <c r="AD125" s="44"/>
      <c r="AE125" s="44"/>
      <c r="AG125" s="44"/>
      <c r="AH125" s="44"/>
      <c r="AI125" s="44"/>
      <c r="AJ125" s="44"/>
      <c r="AK125" s="44"/>
      <c r="AL125" s="44"/>
    </row>
    <row r="126" spans="5:38" x14ac:dyDescent="0.25">
      <c r="E126" s="6"/>
      <c r="F126" s="77"/>
      <c r="G126" s="44"/>
      <c r="H126" s="44"/>
      <c r="I126" s="44"/>
      <c r="J126" s="44"/>
      <c r="K126" s="44"/>
      <c r="L126" s="44"/>
      <c r="N126" s="44"/>
      <c r="O126" s="44"/>
      <c r="P126" s="44"/>
      <c r="Q126" s="44"/>
      <c r="R126" s="44"/>
      <c r="S126" s="44"/>
      <c r="X126" s="6"/>
      <c r="Y126" s="77"/>
      <c r="Z126" s="44"/>
      <c r="AA126" s="44"/>
      <c r="AB126" s="44"/>
      <c r="AC126" s="44"/>
      <c r="AD126" s="44"/>
      <c r="AE126" s="44"/>
      <c r="AG126" s="44"/>
      <c r="AH126" s="44"/>
      <c r="AI126" s="44"/>
      <c r="AJ126" s="44"/>
      <c r="AK126" s="44"/>
      <c r="AL126" s="44"/>
    </row>
    <row r="127" spans="5:38" x14ac:dyDescent="0.25">
      <c r="E127" s="6"/>
      <c r="F127" s="77"/>
      <c r="G127" s="44"/>
      <c r="H127" s="44"/>
      <c r="I127" s="44"/>
      <c r="J127" s="44"/>
      <c r="K127" s="44"/>
      <c r="L127" s="44"/>
      <c r="N127" s="44"/>
      <c r="O127" s="44"/>
      <c r="P127" s="44"/>
      <c r="Q127" s="44"/>
      <c r="R127" s="44"/>
      <c r="S127" s="44"/>
      <c r="X127" s="6"/>
      <c r="Y127" s="77"/>
      <c r="Z127" s="44"/>
      <c r="AA127" s="44"/>
      <c r="AB127" s="44"/>
      <c r="AC127" s="44"/>
      <c r="AD127" s="44"/>
      <c r="AE127" s="44"/>
      <c r="AG127" s="44"/>
      <c r="AH127" s="44"/>
      <c r="AI127" s="44"/>
      <c r="AJ127" s="44"/>
      <c r="AK127" s="44"/>
      <c r="AL127" s="44"/>
    </row>
    <row r="128" spans="5:38" x14ac:dyDescent="0.25">
      <c r="E128" s="6"/>
      <c r="F128" s="77"/>
      <c r="G128" s="44"/>
      <c r="H128" s="44"/>
      <c r="I128" s="44"/>
      <c r="J128" s="44"/>
      <c r="K128" s="44"/>
      <c r="L128" s="44"/>
      <c r="N128" s="44"/>
      <c r="O128" s="44"/>
      <c r="P128" s="44"/>
      <c r="Q128" s="44"/>
      <c r="R128" s="44"/>
      <c r="S128" s="44"/>
      <c r="X128" s="6"/>
      <c r="Y128" s="77"/>
      <c r="Z128" s="44"/>
      <c r="AA128" s="44"/>
      <c r="AB128" s="44"/>
      <c r="AC128" s="44"/>
      <c r="AD128" s="44"/>
      <c r="AE128" s="44"/>
      <c r="AG128" s="44"/>
      <c r="AH128" s="44"/>
      <c r="AI128" s="44"/>
      <c r="AJ128" s="44"/>
      <c r="AK128" s="44"/>
      <c r="AL128" s="44"/>
    </row>
    <row r="129" spans="5:38" x14ac:dyDescent="0.25">
      <c r="E129" s="6"/>
      <c r="F129" s="77"/>
      <c r="G129" s="44"/>
      <c r="H129" s="44"/>
      <c r="I129" s="44"/>
      <c r="J129" s="44"/>
      <c r="K129" s="44"/>
      <c r="L129" s="44"/>
      <c r="N129" s="44"/>
      <c r="O129" s="44"/>
      <c r="P129" s="44"/>
      <c r="Q129" s="44"/>
      <c r="R129" s="44"/>
      <c r="S129" s="44"/>
      <c r="X129" s="6"/>
      <c r="Y129" s="77"/>
      <c r="Z129" s="44"/>
      <c r="AA129" s="44"/>
      <c r="AB129" s="44"/>
      <c r="AC129" s="44"/>
      <c r="AD129" s="44"/>
      <c r="AE129" s="44"/>
      <c r="AG129" s="44"/>
      <c r="AH129" s="44"/>
      <c r="AI129" s="44"/>
      <c r="AJ129" s="44"/>
      <c r="AK129" s="44"/>
      <c r="AL129" s="44"/>
    </row>
    <row r="130" spans="5:38" x14ac:dyDescent="0.25">
      <c r="E130" s="6"/>
      <c r="F130" s="77"/>
      <c r="G130" s="44"/>
      <c r="H130" s="44"/>
      <c r="I130" s="44"/>
      <c r="J130" s="44"/>
      <c r="K130" s="44"/>
      <c r="L130" s="44"/>
      <c r="N130" s="44"/>
      <c r="O130" s="44"/>
      <c r="P130" s="44"/>
      <c r="Q130" s="44"/>
      <c r="R130" s="44"/>
      <c r="S130" s="44"/>
      <c r="X130" s="6"/>
      <c r="Y130" s="77"/>
      <c r="Z130" s="44"/>
      <c r="AA130" s="44"/>
      <c r="AB130" s="44"/>
      <c r="AC130" s="44"/>
      <c r="AD130" s="44"/>
      <c r="AE130" s="44"/>
      <c r="AG130" s="44"/>
      <c r="AH130" s="44"/>
      <c r="AI130" s="44"/>
      <c r="AJ130" s="44"/>
      <c r="AK130" s="44"/>
      <c r="AL130" s="44"/>
    </row>
    <row r="131" spans="5:38" x14ac:dyDescent="0.25">
      <c r="E131" s="6"/>
      <c r="F131" s="77"/>
      <c r="G131" s="44"/>
      <c r="H131" s="44"/>
      <c r="I131" s="44"/>
      <c r="J131" s="44"/>
      <c r="K131" s="44"/>
      <c r="L131" s="44"/>
      <c r="N131" s="44"/>
      <c r="O131" s="44"/>
      <c r="P131" s="44"/>
      <c r="Q131" s="44"/>
      <c r="R131" s="44"/>
      <c r="S131" s="44"/>
      <c r="X131" s="6"/>
      <c r="Y131" s="77"/>
      <c r="Z131" s="44"/>
      <c r="AA131" s="44"/>
      <c r="AB131" s="44"/>
      <c r="AC131" s="44"/>
      <c r="AD131" s="44"/>
      <c r="AE131" s="44"/>
      <c r="AG131" s="44"/>
      <c r="AH131" s="44"/>
      <c r="AI131" s="44"/>
      <c r="AJ131" s="44"/>
      <c r="AK131" s="44"/>
      <c r="AL131" s="44"/>
    </row>
    <row r="132" spans="5:38" x14ac:dyDescent="0.25">
      <c r="E132" s="6"/>
      <c r="F132" s="77"/>
      <c r="G132" s="44"/>
      <c r="H132" s="44"/>
      <c r="I132" s="44"/>
      <c r="J132" s="44"/>
      <c r="K132" s="44"/>
      <c r="L132" s="44"/>
      <c r="N132" s="44"/>
      <c r="O132" s="44"/>
      <c r="P132" s="44"/>
      <c r="Q132" s="44"/>
      <c r="R132" s="44"/>
      <c r="S132" s="44"/>
      <c r="X132" s="6"/>
      <c r="Y132" s="77"/>
      <c r="Z132" s="44"/>
      <c r="AA132" s="44"/>
      <c r="AB132" s="44"/>
      <c r="AC132" s="44"/>
      <c r="AD132" s="44"/>
      <c r="AE132" s="44"/>
      <c r="AG132" s="44"/>
      <c r="AH132" s="44"/>
      <c r="AI132" s="44"/>
      <c r="AJ132" s="44"/>
      <c r="AK132" s="44"/>
      <c r="AL132" s="44"/>
    </row>
    <row r="133" spans="5:38" x14ac:dyDescent="0.25">
      <c r="E133" s="6"/>
      <c r="F133" s="77"/>
      <c r="G133" s="44"/>
      <c r="H133" s="44"/>
      <c r="I133" s="44"/>
      <c r="J133" s="44"/>
      <c r="K133" s="44"/>
      <c r="L133" s="44"/>
      <c r="N133" s="44"/>
      <c r="O133" s="44"/>
      <c r="P133" s="44"/>
      <c r="Q133" s="44"/>
      <c r="R133" s="44"/>
      <c r="S133" s="44"/>
      <c r="X133" s="6"/>
      <c r="Y133" s="77"/>
      <c r="Z133" s="44"/>
      <c r="AA133" s="44"/>
      <c r="AB133" s="44"/>
      <c r="AC133" s="44"/>
      <c r="AD133" s="44"/>
      <c r="AE133" s="44"/>
      <c r="AG133" s="44"/>
      <c r="AH133" s="44"/>
      <c r="AI133" s="44"/>
      <c r="AJ133" s="44"/>
      <c r="AK133" s="44"/>
      <c r="AL133" s="44"/>
    </row>
    <row r="134" spans="5:38" x14ac:dyDescent="0.25">
      <c r="E134" s="6"/>
      <c r="F134" s="77"/>
      <c r="G134" s="44"/>
      <c r="H134" s="44"/>
      <c r="I134" s="44"/>
      <c r="J134" s="44"/>
      <c r="K134" s="44"/>
      <c r="L134" s="44"/>
      <c r="N134" s="44"/>
      <c r="O134" s="44"/>
      <c r="P134" s="44"/>
      <c r="Q134" s="44"/>
      <c r="R134" s="44"/>
      <c r="S134" s="44"/>
      <c r="X134" s="6"/>
      <c r="Y134" s="77"/>
      <c r="Z134" s="44"/>
      <c r="AA134" s="44"/>
      <c r="AB134" s="44"/>
      <c r="AC134" s="44"/>
      <c r="AD134" s="44"/>
      <c r="AE134" s="44"/>
      <c r="AG134" s="44"/>
      <c r="AH134" s="44"/>
      <c r="AI134" s="44"/>
      <c r="AJ134" s="44"/>
      <c r="AK134" s="44"/>
      <c r="AL134" s="44"/>
    </row>
    <row r="135" spans="5:38" x14ac:dyDescent="0.25">
      <c r="E135" s="6"/>
      <c r="F135" s="77"/>
      <c r="G135" s="44"/>
      <c r="H135" s="44"/>
      <c r="I135" s="44"/>
      <c r="J135" s="44"/>
      <c r="K135" s="44"/>
      <c r="L135" s="44"/>
      <c r="N135" s="44"/>
      <c r="O135" s="44"/>
      <c r="P135" s="44"/>
      <c r="Q135" s="44"/>
      <c r="R135" s="44"/>
      <c r="S135" s="44"/>
      <c r="X135" s="6"/>
      <c r="Y135" s="77"/>
      <c r="Z135" s="44"/>
      <c r="AA135" s="44"/>
      <c r="AB135" s="44"/>
      <c r="AC135" s="44"/>
      <c r="AD135" s="44"/>
      <c r="AE135" s="44"/>
      <c r="AG135" s="44"/>
      <c r="AH135" s="44"/>
      <c r="AI135" s="44"/>
      <c r="AJ135" s="44"/>
      <c r="AK135" s="44"/>
      <c r="AL135" s="44"/>
    </row>
    <row r="136" spans="5:38" x14ac:dyDescent="0.25">
      <c r="E136" s="6"/>
      <c r="F136" s="77"/>
      <c r="G136" s="44"/>
      <c r="H136" s="44"/>
      <c r="I136" s="44"/>
      <c r="J136" s="44"/>
      <c r="K136" s="44"/>
      <c r="L136" s="44"/>
      <c r="N136" s="44"/>
      <c r="O136" s="44"/>
      <c r="P136" s="44"/>
      <c r="Q136" s="44"/>
      <c r="R136" s="44"/>
      <c r="S136" s="44"/>
      <c r="X136" s="6"/>
      <c r="Y136" s="77"/>
      <c r="Z136" s="44"/>
      <c r="AA136" s="44"/>
      <c r="AB136" s="44"/>
      <c r="AC136" s="44"/>
      <c r="AD136" s="44"/>
      <c r="AE136" s="44"/>
      <c r="AG136" s="44"/>
      <c r="AH136" s="44"/>
      <c r="AI136" s="44"/>
      <c r="AJ136" s="44"/>
      <c r="AK136" s="44"/>
      <c r="AL136" s="44"/>
    </row>
    <row r="137" spans="5:38" x14ac:dyDescent="0.25">
      <c r="E137" s="6"/>
      <c r="F137" s="77"/>
      <c r="G137" s="44"/>
      <c r="H137" s="44"/>
      <c r="I137" s="44"/>
      <c r="J137" s="44"/>
      <c r="K137" s="44"/>
      <c r="L137" s="44"/>
      <c r="N137" s="44"/>
      <c r="O137" s="44"/>
      <c r="P137" s="44"/>
      <c r="Q137" s="44"/>
      <c r="R137" s="44"/>
      <c r="S137" s="44"/>
      <c r="X137" s="6"/>
      <c r="Y137" s="77"/>
      <c r="Z137" s="44"/>
      <c r="AA137" s="44"/>
      <c r="AB137" s="44"/>
      <c r="AC137" s="44"/>
      <c r="AD137" s="44"/>
      <c r="AE137" s="44"/>
      <c r="AG137" s="44"/>
      <c r="AH137" s="44"/>
      <c r="AI137" s="44"/>
      <c r="AJ137" s="44"/>
      <c r="AK137" s="44"/>
      <c r="AL137" s="44"/>
    </row>
    <row r="138" spans="5:38" x14ac:dyDescent="0.25">
      <c r="E138" s="6"/>
      <c r="F138" s="77"/>
      <c r="G138" s="44"/>
      <c r="H138" s="44"/>
      <c r="I138" s="44"/>
      <c r="J138" s="44"/>
      <c r="K138" s="44"/>
      <c r="L138" s="44"/>
      <c r="N138" s="44"/>
      <c r="O138" s="44"/>
      <c r="P138" s="44"/>
      <c r="Q138" s="44"/>
      <c r="R138" s="44"/>
      <c r="S138" s="44"/>
      <c r="X138" s="6"/>
      <c r="Y138" s="77"/>
      <c r="Z138" s="44"/>
      <c r="AA138" s="44"/>
      <c r="AB138" s="44"/>
      <c r="AC138" s="44"/>
      <c r="AD138" s="44"/>
      <c r="AE138" s="44"/>
      <c r="AG138" s="44"/>
      <c r="AH138" s="44"/>
      <c r="AI138" s="44"/>
      <c r="AJ138" s="44"/>
      <c r="AK138" s="44"/>
      <c r="AL138" s="44"/>
    </row>
    <row r="139" spans="5:38" x14ac:dyDescent="0.25">
      <c r="E139" s="6"/>
      <c r="F139" s="77"/>
      <c r="G139" s="44"/>
      <c r="H139" s="44"/>
      <c r="I139" s="44"/>
      <c r="J139" s="44"/>
      <c r="K139" s="44"/>
      <c r="L139" s="44"/>
      <c r="N139" s="44"/>
      <c r="O139" s="44"/>
      <c r="P139" s="44"/>
      <c r="Q139" s="44"/>
      <c r="R139" s="44"/>
      <c r="S139" s="44"/>
      <c r="X139" s="6"/>
      <c r="Y139" s="77"/>
      <c r="Z139" s="44"/>
      <c r="AA139" s="44"/>
      <c r="AB139" s="44"/>
      <c r="AC139" s="44"/>
      <c r="AD139" s="44"/>
      <c r="AE139" s="44"/>
      <c r="AG139" s="44"/>
      <c r="AH139" s="44"/>
      <c r="AI139" s="44"/>
      <c r="AJ139" s="44"/>
      <c r="AK139" s="44"/>
      <c r="AL139" s="44"/>
    </row>
    <row r="140" spans="5:38" x14ac:dyDescent="0.25">
      <c r="E140" s="6"/>
      <c r="F140" s="77"/>
      <c r="G140" s="44"/>
      <c r="H140" s="44"/>
      <c r="I140" s="44"/>
      <c r="J140" s="44"/>
      <c r="K140" s="44"/>
      <c r="L140" s="44"/>
      <c r="N140" s="44"/>
      <c r="O140" s="44"/>
      <c r="P140" s="44"/>
      <c r="Q140" s="44"/>
      <c r="R140" s="44"/>
      <c r="S140" s="44"/>
      <c r="X140" s="6"/>
      <c r="Y140" s="77"/>
      <c r="Z140" s="44"/>
      <c r="AA140" s="44"/>
      <c r="AB140" s="44"/>
      <c r="AC140" s="44"/>
      <c r="AD140" s="44"/>
      <c r="AE140" s="44"/>
      <c r="AG140" s="44"/>
      <c r="AH140" s="44"/>
      <c r="AI140" s="44"/>
      <c r="AJ140" s="44"/>
      <c r="AK140" s="44"/>
      <c r="AL140" s="44"/>
    </row>
    <row r="141" spans="5:38" x14ac:dyDescent="0.25">
      <c r="E141" s="6"/>
      <c r="F141" s="77"/>
      <c r="G141" s="44"/>
      <c r="H141" s="44"/>
      <c r="I141" s="44"/>
      <c r="J141" s="44"/>
      <c r="K141" s="44"/>
      <c r="L141" s="44"/>
      <c r="N141" s="44"/>
      <c r="O141" s="44"/>
      <c r="P141" s="44"/>
      <c r="Q141" s="44"/>
      <c r="R141" s="44"/>
      <c r="S141" s="44"/>
      <c r="X141" s="6"/>
      <c r="Y141" s="77"/>
      <c r="Z141" s="44"/>
      <c r="AA141" s="44"/>
      <c r="AB141" s="44"/>
      <c r="AC141" s="44"/>
      <c r="AD141" s="44"/>
      <c r="AE141" s="44"/>
      <c r="AG141" s="44"/>
      <c r="AH141" s="44"/>
      <c r="AI141" s="44"/>
      <c r="AJ141" s="44"/>
      <c r="AK141" s="44"/>
      <c r="AL141" s="44"/>
    </row>
    <row r="142" spans="5:38" x14ac:dyDescent="0.25">
      <c r="E142" s="6"/>
      <c r="F142" s="77"/>
      <c r="G142" s="44"/>
      <c r="H142" s="44"/>
      <c r="I142" s="44"/>
      <c r="J142" s="44"/>
      <c r="K142" s="44"/>
      <c r="L142" s="44"/>
      <c r="N142" s="44"/>
      <c r="O142" s="44"/>
      <c r="P142" s="44"/>
      <c r="Q142" s="44"/>
      <c r="R142" s="44"/>
      <c r="S142" s="44"/>
      <c r="X142" s="6"/>
      <c r="Y142" s="77"/>
      <c r="Z142" s="44"/>
      <c r="AA142" s="44"/>
      <c r="AB142" s="44"/>
      <c r="AC142" s="44"/>
      <c r="AD142" s="44"/>
      <c r="AE142" s="44"/>
      <c r="AG142" s="44"/>
      <c r="AH142" s="44"/>
      <c r="AI142" s="44"/>
      <c r="AJ142" s="44"/>
      <c r="AK142" s="44"/>
      <c r="AL142" s="44"/>
    </row>
    <row r="143" spans="5:38" x14ac:dyDescent="0.25">
      <c r="E143" s="6"/>
      <c r="F143" s="77"/>
      <c r="G143" s="44"/>
      <c r="H143" s="44"/>
      <c r="I143" s="44"/>
      <c r="J143" s="44"/>
      <c r="K143" s="44"/>
      <c r="L143" s="44"/>
      <c r="N143" s="44"/>
      <c r="O143" s="44"/>
      <c r="P143" s="44"/>
      <c r="Q143" s="44"/>
      <c r="R143" s="44"/>
      <c r="S143" s="44"/>
      <c r="X143" s="6"/>
      <c r="Y143" s="77"/>
      <c r="Z143" s="44"/>
      <c r="AA143" s="44"/>
      <c r="AB143" s="44"/>
      <c r="AC143" s="44"/>
      <c r="AD143" s="44"/>
      <c r="AE143" s="44"/>
      <c r="AG143" s="44"/>
      <c r="AH143" s="44"/>
      <c r="AI143" s="44"/>
      <c r="AJ143" s="44"/>
      <c r="AK143" s="44"/>
      <c r="AL143" s="44"/>
    </row>
    <row r="144" spans="5:38" x14ac:dyDescent="0.25">
      <c r="E144" s="6"/>
      <c r="F144" s="77"/>
      <c r="G144" s="44"/>
      <c r="H144" s="44"/>
      <c r="I144" s="44"/>
      <c r="J144" s="44"/>
      <c r="K144" s="44"/>
      <c r="L144" s="44"/>
      <c r="N144" s="44"/>
      <c r="O144" s="44"/>
      <c r="P144" s="44"/>
      <c r="Q144" s="44"/>
      <c r="R144" s="44"/>
      <c r="S144" s="44"/>
      <c r="X144" s="6"/>
      <c r="Y144" s="77"/>
      <c r="Z144" s="44"/>
      <c r="AA144" s="44"/>
      <c r="AB144" s="44"/>
      <c r="AC144" s="44"/>
      <c r="AD144" s="44"/>
      <c r="AE144" s="44"/>
      <c r="AG144" s="44"/>
      <c r="AH144" s="44"/>
      <c r="AI144" s="44"/>
      <c r="AJ144" s="44"/>
      <c r="AK144" s="44"/>
      <c r="AL144" s="44"/>
    </row>
    <row r="145" spans="5:38" x14ac:dyDescent="0.25">
      <c r="E145" s="6"/>
      <c r="F145" s="77"/>
      <c r="G145" s="44"/>
      <c r="H145" s="44"/>
      <c r="I145" s="44"/>
      <c r="J145" s="44"/>
      <c r="K145" s="44"/>
      <c r="L145" s="44"/>
      <c r="N145" s="44"/>
      <c r="O145" s="44"/>
      <c r="P145" s="44"/>
      <c r="Q145" s="44"/>
      <c r="R145" s="44"/>
      <c r="S145" s="44"/>
      <c r="X145" s="6"/>
      <c r="Y145" s="77"/>
      <c r="Z145" s="44"/>
      <c r="AA145" s="44"/>
      <c r="AB145" s="44"/>
      <c r="AC145" s="44"/>
      <c r="AD145" s="44"/>
      <c r="AE145" s="44"/>
      <c r="AG145" s="44"/>
      <c r="AH145" s="44"/>
      <c r="AI145" s="44"/>
      <c r="AJ145" s="44"/>
      <c r="AK145" s="44"/>
      <c r="AL145" s="44"/>
    </row>
    <row r="146" spans="5:38" x14ac:dyDescent="0.25">
      <c r="E146" s="6"/>
      <c r="F146" s="77"/>
      <c r="G146" s="44"/>
      <c r="H146" s="44"/>
      <c r="I146" s="44"/>
      <c r="J146" s="44"/>
      <c r="K146" s="44"/>
      <c r="L146" s="44"/>
      <c r="N146" s="44"/>
      <c r="O146" s="44"/>
      <c r="P146" s="44"/>
      <c r="Q146" s="44"/>
      <c r="R146" s="44"/>
      <c r="S146" s="44"/>
      <c r="X146" s="6"/>
      <c r="Y146" s="77"/>
      <c r="Z146" s="44"/>
      <c r="AA146" s="44"/>
      <c r="AB146" s="44"/>
      <c r="AC146" s="44"/>
      <c r="AD146" s="44"/>
      <c r="AE146" s="44"/>
      <c r="AG146" s="44"/>
      <c r="AH146" s="44"/>
      <c r="AI146" s="44"/>
      <c r="AJ146" s="44"/>
      <c r="AK146" s="44"/>
      <c r="AL146" s="44"/>
    </row>
    <row r="147" spans="5:38" x14ac:dyDescent="0.25">
      <c r="E147" s="6"/>
      <c r="F147" s="77"/>
      <c r="G147" s="44"/>
      <c r="H147" s="44"/>
      <c r="I147" s="44"/>
      <c r="J147" s="44"/>
      <c r="K147" s="44"/>
      <c r="L147" s="44"/>
      <c r="N147" s="44"/>
      <c r="O147" s="44"/>
      <c r="P147" s="44"/>
      <c r="Q147" s="44"/>
      <c r="R147" s="44"/>
      <c r="S147" s="44"/>
      <c r="X147" s="6"/>
      <c r="Y147" s="77"/>
      <c r="Z147" s="44"/>
      <c r="AA147" s="44"/>
      <c r="AB147" s="44"/>
      <c r="AC147" s="44"/>
      <c r="AD147" s="44"/>
      <c r="AE147" s="44"/>
      <c r="AG147" s="44"/>
      <c r="AH147" s="44"/>
      <c r="AI147" s="44"/>
      <c r="AJ147" s="44"/>
      <c r="AK147" s="44"/>
      <c r="AL147" s="44"/>
    </row>
    <row r="148" spans="5:38" x14ac:dyDescent="0.25">
      <c r="E148" s="6"/>
      <c r="F148" s="77"/>
      <c r="G148" s="44"/>
      <c r="H148" s="44"/>
      <c r="I148" s="44"/>
      <c r="J148" s="44"/>
      <c r="K148" s="44"/>
      <c r="L148" s="44"/>
      <c r="N148" s="44"/>
      <c r="O148" s="44"/>
      <c r="P148" s="44"/>
      <c r="Q148" s="44"/>
      <c r="R148" s="44"/>
      <c r="S148" s="44"/>
      <c r="X148" s="6"/>
      <c r="Y148" s="77"/>
      <c r="Z148" s="44"/>
      <c r="AA148" s="44"/>
      <c r="AB148" s="44"/>
      <c r="AC148" s="44"/>
      <c r="AD148" s="44"/>
      <c r="AE148" s="44"/>
      <c r="AG148" s="44"/>
      <c r="AH148" s="44"/>
      <c r="AI148" s="44"/>
      <c r="AJ148" s="44"/>
      <c r="AK148" s="44"/>
      <c r="AL148" s="44"/>
    </row>
    <row r="149" spans="5:38" x14ac:dyDescent="0.25">
      <c r="E149" s="6"/>
      <c r="F149" s="77"/>
      <c r="G149" s="44"/>
      <c r="H149" s="44"/>
      <c r="I149" s="44"/>
      <c r="J149" s="44"/>
      <c r="K149" s="44"/>
      <c r="L149" s="44"/>
      <c r="N149" s="44"/>
      <c r="O149" s="44"/>
      <c r="P149" s="44"/>
      <c r="Q149" s="44"/>
      <c r="R149" s="44"/>
      <c r="S149" s="44"/>
      <c r="X149" s="6"/>
      <c r="Y149" s="77"/>
      <c r="Z149" s="44"/>
      <c r="AA149" s="44"/>
      <c r="AB149" s="44"/>
      <c r="AC149" s="44"/>
      <c r="AD149" s="44"/>
      <c r="AE149" s="44"/>
      <c r="AG149" s="44"/>
      <c r="AH149" s="44"/>
      <c r="AI149" s="44"/>
      <c r="AJ149" s="44"/>
      <c r="AK149" s="44"/>
      <c r="AL149" s="44"/>
    </row>
    <row r="150" spans="5:38" x14ac:dyDescent="0.25">
      <c r="E150" s="6"/>
      <c r="F150" s="77"/>
      <c r="G150" s="44"/>
      <c r="H150" s="44"/>
      <c r="I150" s="44"/>
      <c r="J150" s="44"/>
      <c r="K150" s="44"/>
      <c r="L150" s="44"/>
      <c r="N150" s="44"/>
      <c r="O150" s="44"/>
      <c r="P150" s="44"/>
      <c r="Q150" s="44"/>
      <c r="R150" s="44"/>
      <c r="S150" s="44"/>
      <c r="X150" s="6"/>
      <c r="Y150" s="77"/>
      <c r="Z150" s="44"/>
      <c r="AA150" s="44"/>
      <c r="AB150" s="44"/>
      <c r="AC150" s="44"/>
      <c r="AD150" s="44"/>
      <c r="AE150" s="44"/>
      <c r="AG150" s="44"/>
      <c r="AH150" s="44"/>
      <c r="AI150" s="44"/>
      <c r="AJ150" s="44"/>
      <c r="AK150" s="44"/>
      <c r="AL150" s="44"/>
    </row>
    <row r="151" spans="5:38" x14ac:dyDescent="0.25">
      <c r="E151" s="6"/>
      <c r="F151" s="77"/>
      <c r="G151" s="44"/>
      <c r="H151" s="44"/>
      <c r="I151" s="44"/>
      <c r="J151" s="44"/>
      <c r="K151" s="44"/>
      <c r="L151" s="44"/>
      <c r="N151" s="44"/>
      <c r="O151" s="44"/>
      <c r="P151" s="44"/>
      <c r="Q151" s="44"/>
      <c r="R151" s="44"/>
      <c r="S151" s="44"/>
      <c r="X151" s="6"/>
      <c r="Y151" s="77"/>
      <c r="Z151" s="44"/>
      <c r="AA151" s="44"/>
      <c r="AB151" s="44"/>
      <c r="AC151" s="44"/>
      <c r="AD151" s="44"/>
      <c r="AE151" s="44"/>
      <c r="AG151" s="44"/>
      <c r="AH151" s="44"/>
      <c r="AI151" s="44"/>
      <c r="AJ151" s="44"/>
      <c r="AK151" s="44"/>
      <c r="AL151" s="44"/>
    </row>
    <row r="152" spans="5:38" x14ac:dyDescent="0.25">
      <c r="E152" s="6"/>
      <c r="F152" s="77"/>
      <c r="G152" s="44"/>
      <c r="H152" s="44"/>
      <c r="I152" s="44"/>
      <c r="J152" s="44"/>
      <c r="K152" s="44"/>
      <c r="L152" s="44"/>
      <c r="N152" s="44"/>
      <c r="O152" s="44"/>
      <c r="P152" s="44"/>
      <c r="Q152" s="44"/>
      <c r="R152" s="44"/>
      <c r="S152" s="44"/>
      <c r="X152" s="6"/>
      <c r="Y152" s="77"/>
      <c r="Z152" s="44"/>
      <c r="AA152" s="44"/>
      <c r="AB152" s="44"/>
      <c r="AC152" s="44"/>
      <c r="AD152" s="44"/>
      <c r="AE152" s="44"/>
      <c r="AG152" s="44"/>
      <c r="AH152" s="44"/>
      <c r="AI152" s="44"/>
      <c r="AJ152" s="44"/>
      <c r="AK152" s="44"/>
      <c r="AL152" s="44"/>
    </row>
    <row r="153" spans="5:38" x14ac:dyDescent="0.25">
      <c r="E153" s="6"/>
      <c r="F153" s="77"/>
      <c r="G153" s="44"/>
      <c r="H153" s="44"/>
      <c r="I153" s="44"/>
      <c r="J153" s="44"/>
      <c r="K153" s="44"/>
      <c r="L153" s="44"/>
      <c r="N153" s="44"/>
      <c r="O153" s="44"/>
      <c r="P153" s="44"/>
      <c r="Q153" s="44"/>
      <c r="R153" s="44"/>
      <c r="S153" s="44"/>
      <c r="X153" s="6"/>
      <c r="Y153" s="77"/>
      <c r="Z153" s="44"/>
      <c r="AA153" s="44"/>
      <c r="AB153" s="44"/>
      <c r="AC153" s="44"/>
      <c r="AD153" s="44"/>
      <c r="AE153" s="44"/>
      <c r="AG153" s="44"/>
      <c r="AH153" s="44"/>
      <c r="AI153" s="44"/>
      <c r="AJ153" s="44"/>
      <c r="AK153" s="44"/>
      <c r="AL153" s="44"/>
    </row>
    <row r="154" spans="5:38" x14ac:dyDescent="0.25">
      <c r="E154" s="6"/>
      <c r="F154" s="77"/>
      <c r="G154" s="44"/>
      <c r="H154" s="44"/>
      <c r="I154" s="44"/>
      <c r="J154" s="44"/>
      <c r="K154" s="44"/>
      <c r="L154" s="44"/>
      <c r="N154" s="44"/>
      <c r="O154" s="44"/>
      <c r="P154" s="44"/>
      <c r="Q154" s="44"/>
      <c r="R154" s="44"/>
      <c r="S154" s="44"/>
      <c r="X154" s="6"/>
      <c r="Y154" s="77"/>
      <c r="Z154" s="44"/>
      <c r="AA154" s="44"/>
      <c r="AB154" s="44"/>
      <c r="AC154" s="44"/>
      <c r="AD154" s="44"/>
      <c r="AE154" s="44"/>
      <c r="AG154" s="44"/>
      <c r="AH154" s="44"/>
      <c r="AI154" s="44"/>
      <c r="AJ154" s="44"/>
      <c r="AK154" s="44"/>
      <c r="AL154" s="44"/>
    </row>
    <row r="155" spans="5:38" x14ac:dyDescent="0.25">
      <c r="E155" s="6"/>
      <c r="F155" s="77"/>
      <c r="G155" s="44"/>
      <c r="H155" s="44"/>
      <c r="I155" s="44"/>
      <c r="J155" s="44"/>
      <c r="K155" s="44"/>
      <c r="L155" s="44"/>
      <c r="N155" s="44"/>
      <c r="O155" s="44"/>
      <c r="P155" s="44"/>
      <c r="Q155" s="44"/>
      <c r="R155" s="44"/>
      <c r="S155" s="44"/>
      <c r="X155" s="6"/>
      <c r="Y155" s="77"/>
      <c r="Z155" s="44"/>
      <c r="AA155" s="44"/>
      <c r="AB155" s="44"/>
      <c r="AC155" s="44"/>
      <c r="AD155" s="44"/>
      <c r="AE155" s="44"/>
      <c r="AG155" s="44"/>
      <c r="AH155" s="44"/>
      <c r="AI155" s="44"/>
      <c r="AJ155" s="44"/>
      <c r="AK155" s="44"/>
      <c r="AL155" s="44"/>
    </row>
    <row r="156" spans="5:38" x14ac:dyDescent="0.25">
      <c r="E156" s="6"/>
      <c r="F156" s="77"/>
      <c r="G156" s="44"/>
      <c r="H156" s="44"/>
      <c r="I156" s="44"/>
      <c r="J156" s="44"/>
      <c r="K156" s="44"/>
      <c r="L156" s="44"/>
      <c r="N156" s="44"/>
      <c r="O156" s="44"/>
      <c r="P156" s="44"/>
      <c r="Q156" s="44"/>
      <c r="R156" s="44"/>
      <c r="S156" s="44"/>
      <c r="X156" s="6"/>
      <c r="Y156" s="77"/>
      <c r="Z156" s="44"/>
      <c r="AA156" s="44"/>
      <c r="AB156" s="44"/>
      <c r="AC156" s="44"/>
      <c r="AD156" s="44"/>
      <c r="AE156" s="44"/>
      <c r="AG156" s="44"/>
      <c r="AH156" s="44"/>
      <c r="AI156" s="44"/>
      <c r="AJ156" s="44"/>
      <c r="AK156" s="44"/>
      <c r="AL156" s="44"/>
    </row>
    <row r="157" spans="5:38" x14ac:dyDescent="0.25">
      <c r="E157" s="6"/>
      <c r="F157" s="77"/>
      <c r="G157" s="44"/>
      <c r="H157" s="44"/>
      <c r="I157" s="44"/>
      <c r="J157" s="44"/>
      <c r="K157" s="44"/>
      <c r="L157" s="44"/>
      <c r="N157" s="44"/>
      <c r="O157" s="44"/>
      <c r="P157" s="44"/>
      <c r="Q157" s="44"/>
      <c r="R157" s="44"/>
      <c r="S157" s="44"/>
      <c r="X157" s="6"/>
      <c r="Y157" s="77"/>
      <c r="Z157" s="44"/>
      <c r="AA157" s="44"/>
      <c r="AB157" s="44"/>
      <c r="AC157" s="44"/>
      <c r="AD157" s="44"/>
      <c r="AE157" s="44"/>
      <c r="AG157" s="44"/>
      <c r="AH157" s="44"/>
      <c r="AI157" s="44"/>
      <c r="AJ157" s="44"/>
      <c r="AK157" s="44"/>
      <c r="AL157" s="44"/>
    </row>
    <row r="158" spans="5:38" x14ac:dyDescent="0.25">
      <c r="E158" s="6"/>
      <c r="F158" s="77"/>
      <c r="G158" s="44"/>
      <c r="H158" s="44"/>
      <c r="I158" s="44"/>
      <c r="J158" s="44"/>
      <c r="K158" s="44"/>
      <c r="L158" s="44"/>
      <c r="N158" s="44"/>
      <c r="O158" s="44"/>
      <c r="P158" s="44"/>
      <c r="Q158" s="44"/>
      <c r="R158" s="44"/>
      <c r="S158" s="44"/>
      <c r="X158" s="6"/>
      <c r="Y158" s="77"/>
      <c r="Z158" s="44"/>
      <c r="AA158" s="44"/>
      <c r="AB158" s="44"/>
      <c r="AC158" s="44"/>
      <c r="AD158" s="44"/>
      <c r="AE158" s="44"/>
      <c r="AG158" s="44"/>
      <c r="AH158" s="44"/>
      <c r="AI158" s="44"/>
      <c r="AJ158" s="44"/>
      <c r="AK158" s="44"/>
      <c r="AL158" s="44"/>
    </row>
    <row r="159" spans="5:38" x14ac:dyDescent="0.25">
      <c r="E159" s="6"/>
      <c r="F159" s="77"/>
      <c r="G159" s="44"/>
      <c r="H159" s="44"/>
      <c r="I159" s="44"/>
      <c r="J159" s="44"/>
      <c r="K159" s="44"/>
      <c r="L159" s="44"/>
      <c r="N159" s="44"/>
      <c r="O159" s="44"/>
      <c r="P159" s="44"/>
      <c r="Q159" s="44"/>
      <c r="R159" s="44"/>
      <c r="S159" s="44"/>
      <c r="X159" s="6"/>
      <c r="Y159" s="77"/>
      <c r="Z159" s="44"/>
      <c r="AA159" s="44"/>
      <c r="AB159" s="44"/>
      <c r="AC159" s="44"/>
      <c r="AD159" s="44"/>
      <c r="AE159" s="44"/>
      <c r="AG159" s="44"/>
      <c r="AH159" s="44"/>
      <c r="AI159" s="44"/>
      <c r="AJ159" s="44"/>
      <c r="AK159" s="44"/>
      <c r="AL159" s="44"/>
    </row>
    <row r="160" spans="5:38" x14ac:dyDescent="0.25">
      <c r="E160" s="6"/>
      <c r="F160" s="77"/>
      <c r="G160" s="44"/>
      <c r="H160" s="44"/>
      <c r="I160" s="44"/>
      <c r="J160" s="44"/>
      <c r="K160" s="44"/>
      <c r="L160" s="44"/>
      <c r="N160" s="44"/>
      <c r="O160" s="44"/>
      <c r="P160" s="44"/>
      <c r="Q160" s="44"/>
      <c r="R160" s="44"/>
      <c r="S160" s="44"/>
      <c r="X160" s="6"/>
      <c r="Y160" s="77"/>
      <c r="Z160" s="44"/>
      <c r="AA160" s="44"/>
      <c r="AB160" s="44"/>
      <c r="AC160" s="44"/>
      <c r="AD160" s="44"/>
      <c r="AE160" s="44"/>
      <c r="AG160" s="44"/>
      <c r="AH160" s="44"/>
      <c r="AI160" s="44"/>
      <c r="AJ160" s="44"/>
      <c r="AK160" s="44"/>
      <c r="AL160" s="44"/>
    </row>
    <row r="161" spans="5:38" x14ac:dyDescent="0.25">
      <c r="E161" s="6"/>
      <c r="F161" s="77"/>
      <c r="G161" s="44"/>
      <c r="H161" s="44"/>
      <c r="I161" s="44"/>
      <c r="J161" s="44"/>
      <c r="K161" s="44"/>
      <c r="L161" s="44"/>
      <c r="N161" s="44"/>
      <c r="O161" s="44"/>
      <c r="P161" s="44"/>
      <c r="Q161" s="44"/>
      <c r="R161" s="44"/>
      <c r="S161" s="44"/>
      <c r="X161" s="6"/>
      <c r="Y161" s="77"/>
      <c r="Z161" s="44"/>
      <c r="AA161" s="44"/>
      <c r="AB161" s="44"/>
      <c r="AC161" s="44"/>
      <c r="AD161" s="44"/>
      <c r="AE161" s="44"/>
      <c r="AG161" s="44"/>
      <c r="AH161" s="44"/>
      <c r="AI161" s="44"/>
      <c r="AJ161" s="44"/>
      <c r="AK161" s="44"/>
      <c r="AL161" s="44"/>
    </row>
    <row r="162" spans="5:38" x14ac:dyDescent="0.25">
      <c r="E162" s="6"/>
      <c r="F162" s="77"/>
      <c r="G162" s="44"/>
      <c r="H162" s="44"/>
      <c r="I162" s="44"/>
      <c r="J162" s="44"/>
      <c r="K162" s="44"/>
      <c r="L162" s="44"/>
      <c r="N162" s="44"/>
      <c r="O162" s="44"/>
      <c r="P162" s="44"/>
      <c r="Q162" s="44"/>
      <c r="R162" s="44"/>
      <c r="S162" s="44"/>
      <c r="X162" s="6"/>
      <c r="Y162" s="77"/>
      <c r="Z162" s="44"/>
      <c r="AA162" s="44"/>
      <c r="AB162" s="44"/>
      <c r="AC162" s="44"/>
      <c r="AD162" s="44"/>
      <c r="AE162" s="44"/>
      <c r="AG162" s="44"/>
      <c r="AH162" s="44"/>
      <c r="AI162" s="44"/>
      <c r="AJ162" s="44"/>
      <c r="AK162" s="44"/>
      <c r="AL162" s="44"/>
    </row>
    <row r="163" spans="5:38" x14ac:dyDescent="0.25">
      <c r="E163" s="6"/>
      <c r="F163" s="77"/>
      <c r="G163" s="44"/>
      <c r="H163" s="44"/>
      <c r="I163" s="44"/>
      <c r="J163" s="44"/>
      <c r="K163" s="44"/>
      <c r="L163" s="44"/>
      <c r="N163" s="44"/>
      <c r="O163" s="44"/>
      <c r="P163" s="44"/>
      <c r="Q163" s="44"/>
      <c r="R163" s="44"/>
      <c r="S163" s="44"/>
      <c r="X163" s="6"/>
      <c r="Y163" s="77"/>
      <c r="Z163" s="44"/>
      <c r="AA163" s="44"/>
      <c r="AB163" s="44"/>
      <c r="AC163" s="44"/>
      <c r="AD163" s="44"/>
      <c r="AE163" s="44"/>
      <c r="AG163" s="44"/>
      <c r="AH163" s="44"/>
      <c r="AI163" s="44"/>
      <c r="AJ163" s="44"/>
      <c r="AK163" s="44"/>
      <c r="AL163" s="44"/>
    </row>
    <row r="164" spans="5:38" x14ac:dyDescent="0.25">
      <c r="E164" s="6"/>
      <c r="F164" s="77"/>
      <c r="G164" s="44"/>
      <c r="H164" s="44"/>
      <c r="I164" s="44"/>
      <c r="J164" s="44"/>
      <c r="K164" s="44"/>
      <c r="L164" s="44"/>
      <c r="N164" s="44"/>
      <c r="O164" s="44"/>
      <c r="P164" s="44"/>
      <c r="Q164" s="44"/>
      <c r="R164" s="44"/>
      <c r="S164" s="44"/>
      <c r="X164" s="6"/>
      <c r="Y164" s="77"/>
      <c r="Z164" s="44"/>
      <c r="AA164" s="44"/>
      <c r="AB164" s="44"/>
      <c r="AC164" s="44"/>
      <c r="AD164" s="44"/>
      <c r="AE164" s="44"/>
      <c r="AG164" s="44"/>
      <c r="AH164" s="44"/>
      <c r="AI164" s="44"/>
      <c r="AJ164" s="44"/>
      <c r="AK164" s="44"/>
      <c r="AL164" s="44"/>
    </row>
    <row r="165" spans="5:38" x14ac:dyDescent="0.25">
      <c r="E165" s="6"/>
      <c r="F165" s="77"/>
      <c r="G165" s="44"/>
      <c r="H165" s="44"/>
      <c r="I165" s="44"/>
      <c r="J165" s="44"/>
      <c r="K165" s="44"/>
      <c r="L165" s="44"/>
      <c r="N165" s="44"/>
      <c r="O165" s="44"/>
      <c r="P165" s="44"/>
      <c r="Q165" s="44"/>
      <c r="R165" s="44"/>
      <c r="S165" s="44"/>
      <c r="X165" s="6"/>
      <c r="Y165" s="77"/>
      <c r="Z165" s="44"/>
      <c r="AA165" s="44"/>
      <c r="AB165" s="44"/>
      <c r="AC165" s="44"/>
      <c r="AD165" s="44"/>
      <c r="AE165" s="44"/>
      <c r="AG165" s="44"/>
      <c r="AH165" s="44"/>
      <c r="AI165" s="44"/>
      <c r="AJ165" s="44"/>
      <c r="AK165" s="44"/>
      <c r="AL165" s="44"/>
    </row>
    <row r="166" spans="5:38" x14ac:dyDescent="0.25">
      <c r="E166" s="6"/>
      <c r="F166" s="77"/>
      <c r="G166" s="44"/>
      <c r="H166" s="44"/>
      <c r="I166" s="44"/>
      <c r="J166" s="44"/>
      <c r="K166" s="44"/>
      <c r="L166" s="44"/>
      <c r="N166" s="44"/>
      <c r="O166" s="44"/>
      <c r="P166" s="44"/>
      <c r="Q166" s="44"/>
      <c r="R166" s="44"/>
      <c r="S166" s="44"/>
      <c r="X166" s="6"/>
      <c r="Y166" s="77"/>
      <c r="Z166" s="44"/>
      <c r="AA166" s="44"/>
      <c r="AB166" s="44"/>
      <c r="AC166" s="44"/>
      <c r="AD166" s="44"/>
      <c r="AE166" s="44"/>
      <c r="AG166" s="44"/>
      <c r="AH166" s="44"/>
      <c r="AI166" s="44"/>
      <c r="AJ166" s="44"/>
      <c r="AK166" s="44"/>
      <c r="AL166" s="44"/>
    </row>
    <row r="167" spans="5:38" x14ac:dyDescent="0.25">
      <c r="E167" s="6"/>
      <c r="F167" s="77"/>
      <c r="G167" s="44"/>
      <c r="H167" s="44"/>
      <c r="I167" s="44"/>
      <c r="J167" s="44"/>
      <c r="K167" s="44"/>
      <c r="L167" s="44"/>
      <c r="N167" s="44"/>
      <c r="O167" s="44"/>
      <c r="P167" s="44"/>
      <c r="Q167" s="44"/>
      <c r="R167" s="44"/>
      <c r="S167" s="44"/>
      <c r="X167" s="6"/>
      <c r="Y167" s="77"/>
      <c r="Z167" s="44"/>
      <c r="AA167" s="44"/>
      <c r="AB167" s="44"/>
      <c r="AC167" s="44"/>
      <c r="AD167" s="44"/>
      <c r="AE167" s="44"/>
      <c r="AG167" s="44"/>
      <c r="AH167" s="44"/>
      <c r="AI167" s="44"/>
      <c r="AJ167" s="44"/>
      <c r="AK167" s="44"/>
      <c r="AL167" s="44"/>
    </row>
    <row r="168" spans="5:38" x14ac:dyDescent="0.25">
      <c r="E168" s="6"/>
      <c r="G168" s="44"/>
      <c r="H168" s="44"/>
      <c r="I168" s="44"/>
      <c r="J168" s="44"/>
      <c r="K168" s="44"/>
      <c r="L168" s="44"/>
      <c r="N168" s="44"/>
      <c r="O168" s="44"/>
      <c r="P168" s="44"/>
      <c r="Q168" s="44"/>
      <c r="R168" s="44"/>
      <c r="S168" s="44"/>
      <c r="X168" s="6"/>
      <c r="Y168" s="77"/>
      <c r="Z168" s="44"/>
      <c r="AA168" s="44"/>
      <c r="AB168" s="44"/>
      <c r="AC168" s="44"/>
      <c r="AD168" s="44"/>
      <c r="AE168" s="44"/>
      <c r="AG168" s="44"/>
      <c r="AH168" s="44"/>
      <c r="AI168" s="44"/>
      <c r="AJ168" s="44"/>
      <c r="AK168" s="44"/>
      <c r="AL168" s="44"/>
    </row>
    <row r="169" spans="5:38" x14ac:dyDescent="0.25">
      <c r="E169" s="6"/>
      <c r="G169" s="44"/>
      <c r="H169" s="44"/>
      <c r="I169" s="44"/>
      <c r="J169" s="44"/>
      <c r="K169" s="44"/>
      <c r="L169" s="44"/>
      <c r="N169" s="44"/>
      <c r="O169" s="44"/>
      <c r="P169" s="44"/>
      <c r="Q169" s="44"/>
      <c r="R169" s="44"/>
      <c r="S169" s="44"/>
      <c r="X169" s="6"/>
      <c r="Y169" s="77"/>
      <c r="Z169" s="44"/>
      <c r="AA169" s="44"/>
      <c r="AB169" s="44"/>
      <c r="AC169" s="44"/>
      <c r="AD169" s="44"/>
      <c r="AE169" s="44"/>
      <c r="AG169" s="44"/>
      <c r="AH169" s="44"/>
      <c r="AI169" s="44"/>
      <c r="AJ169" s="44"/>
      <c r="AK169" s="44"/>
      <c r="AL169" s="44"/>
    </row>
    <row r="170" spans="5:38" x14ac:dyDescent="0.25">
      <c r="E170" s="6"/>
      <c r="G170" s="44"/>
      <c r="H170" s="44"/>
      <c r="I170" s="44"/>
      <c r="J170" s="44"/>
      <c r="K170" s="44"/>
      <c r="L170" s="44"/>
      <c r="N170" s="44"/>
      <c r="O170" s="44"/>
      <c r="P170" s="44"/>
      <c r="Q170" s="44"/>
      <c r="R170" s="44"/>
      <c r="S170" s="44"/>
      <c r="X170" s="6"/>
      <c r="Y170" s="77"/>
      <c r="Z170" s="44"/>
      <c r="AA170" s="44"/>
      <c r="AB170" s="44"/>
      <c r="AC170" s="44"/>
      <c r="AD170" s="44"/>
      <c r="AE170" s="44"/>
      <c r="AG170" s="44"/>
      <c r="AH170" s="44"/>
      <c r="AI170" s="44"/>
      <c r="AJ170" s="44"/>
      <c r="AK170" s="44"/>
      <c r="AL170" s="44"/>
    </row>
    <row r="171" spans="5:38" x14ac:dyDescent="0.25">
      <c r="E171" s="6"/>
      <c r="G171" s="44"/>
      <c r="H171" s="44"/>
      <c r="I171" s="44"/>
      <c r="J171" s="44"/>
      <c r="K171" s="44"/>
      <c r="L171" s="44"/>
      <c r="N171" s="44"/>
      <c r="O171" s="44"/>
      <c r="P171" s="44"/>
      <c r="Q171" s="44"/>
      <c r="R171" s="44"/>
      <c r="S171" s="44"/>
      <c r="X171" s="6"/>
      <c r="Y171" s="77"/>
      <c r="Z171" s="44"/>
      <c r="AA171" s="44"/>
      <c r="AB171" s="44"/>
      <c r="AC171" s="44"/>
      <c r="AD171" s="44"/>
      <c r="AE171" s="44"/>
      <c r="AG171" s="44"/>
      <c r="AH171" s="44"/>
      <c r="AI171" s="44"/>
      <c r="AJ171" s="44"/>
      <c r="AK171" s="44"/>
      <c r="AL171" s="44"/>
    </row>
    <row r="172" spans="5:38" x14ac:dyDescent="0.25">
      <c r="E172" s="6"/>
      <c r="G172" s="44"/>
      <c r="H172" s="44"/>
      <c r="I172" s="44"/>
      <c r="J172" s="44"/>
      <c r="K172" s="44"/>
      <c r="L172" s="44"/>
      <c r="N172" s="44"/>
      <c r="O172" s="44"/>
      <c r="P172" s="44"/>
      <c r="Q172" s="44"/>
      <c r="R172" s="44"/>
      <c r="S172" s="44"/>
      <c r="X172" s="6"/>
      <c r="Y172" s="77"/>
      <c r="Z172" s="44"/>
      <c r="AA172" s="44"/>
      <c r="AB172" s="44"/>
      <c r="AC172" s="44"/>
      <c r="AD172" s="44"/>
      <c r="AE172" s="44"/>
      <c r="AG172" s="44"/>
      <c r="AH172" s="44"/>
      <c r="AI172" s="44"/>
      <c r="AJ172" s="44"/>
      <c r="AK172" s="44"/>
      <c r="AL172" s="44"/>
    </row>
    <row r="173" spans="5:38" x14ac:dyDescent="0.25">
      <c r="E173" s="6"/>
      <c r="G173" s="44"/>
      <c r="H173" s="44"/>
      <c r="I173" s="44"/>
      <c r="J173" s="44"/>
      <c r="K173" s="44"/>
      <c r="L173" s="44"/>
      <c r="N173" s="44"/>
      <c r="O173" s="44"/>
      <c r="P173" s="44"/>
      <c r="Q173" s="44"/>
      <c r="R173" s="44"/>
      <c r="S173" s="44"/>
      <c r="X173" s="6"/>
      <c r="Y173" s="77"/>
      <c r="Z173" s="44"/>
      <c r="AA173" s="44"/>
      <c r="AB173" s="44"/>
      <c r="AC173" s="44"/>
      <c r="AD173" s="44"/>
      <c r="AE173" s="44"/>
      <c r="AG173" s="44"/>
      <c r="AH173" s="44"/>
      <c r="AI173" s="44"/>
      <c r="AJ173" s="44"/>
      <c r="AK173" s="44"/>
      <c r="AL173" s="44"/>
    </row>
    <row r="174" spans="5:38" x14ac:dyDescent="0.25">
      <c r="E174" s="6"/>
      <c r="G174" s="44"/>
      <c r="H174" s="44"/>
      <c r="I174" s="44"/>
      <c r="J174" s="44"/>
      <c r="K174" s="44"/>
      <c r="L174" s="44"/>
      <c r="N174" s="44"/>
      <c r="O174" s="44"/>
      <c r="P174" s="44"/>
      <c r="Q174" s="44"/>
      <c r="R174" s="44"/>
      <c r="S174" s="44"/>
      <c r="X174" s="6"/>
      <c r="Y174" s="77"/>
      <c r="Z174" s="44"/>
      <c r="AA174" s="44"/>
      <c r="AB174" s="44"/>
      <c r="AC174" s="44"/>
      <c r="AD174" s="44"/>
      <c r="AE174" s="44"/>
      <c r="AG174" s="44"/>
      <c r="AH174" s="44"/>
      <c r="AI174" s="44"/>
      <c r="AJ174" s="44"/>
      <c r="AK174" s="44"/>
      <c r="AL174" s="44"/>
    </row>
    <row r="175" spans="5:38" x14ac:dyDescent="0.25">
      <c r="E175" s="6"/>
      <c r="G175" s="44"/>
      <c r="H175" s="44"/>
      <c r="I175" s="44"/>
      <c r="J175" s="44"/>
      <c r="K175" s="44"/>
      <c r="L175" s="44"/>
      <c r="N175" s="44"/>
      <c r="O175" s="44"/>
      <c r="P175" s="44"/>
      <c r="Q175" s="44"/>
      <c r="R175" s="44"/>
      <c r="S175" s="44"/>
      <c r="X175" s="6"/>
      <c r="Y175" s="77"/>
      <c r="Z175" s="44"/>
      <c r="AA175" s="44"/>
      <c r="AB175" s="44"/>
      <c r="AC175" s="44"/>
      <c r="AD175" s="44"/>
      <c r="AE175" s="44"/>
      <c r="AG175" s="44"/>
      <c r="AH175" s="44"/>
      <c r="AI175" s="44"/>
      <c r="AJ175" s="44"/>
      <c r="AK175" s="44"/>
      <c r="AL175" s="44"/>
    </row>
    <row r="176" spans="5:38" x14ac:dyDescent="0.25">
      <c r="E176" s="6"/>
      <c r="G176" s="44"/>
      <c r="H176" s="44"/>
      <c r="I176" s="44"/>
      <c r="J176" s="44"/>
      <c r="K176" s="44"/>
      <c r="L176" s="44"/>
      <c r="N176" s="44"/>
      <c r="O176" s="44"/>
      <c r="P176" s="44"/>
      <c r="Q176" s="44"/>
      <c r="R176" s="44"/>
      <c r="S176" s="44"/>
      <c r="X176" s="6"/>
      <c r="Y176" s="77"/>
      <c r="Z176" s="44"/>
      <c r="AA176" s="44"/>
      <c r="AB176" s="44"/>
      <c r="AC176" s="44"/>
      <c r="AD176" s="44"/>
      <c r="AE176" s="44"/>
      <c r="AG176" s="44"/>
      <c r="AH176" s="44"/>
      <c r="AI176" s="44"/>
      <c r="AJ176" s="44"/>
      <c r="AK176" s="44"/>
      <c r="AL176" s="44"/>
    </row>
    <row r="177" spans="5:38" x14ac:dyDescent="0.25">
      <c r="E177" s="6"/>
      <c r="G177" s="44"/>
      <c r="H177" s="44"/>
      <c r="I177" s="44"/>
      <c r="J177" s="44"/>
      <c r="K177" s="44"/>
      <c r="L177" s="44"/>
      <c r="N177" s="44"/>
      <c r="O177" s="44"/>
      <c r="P177" s="44"/>
      <c r="Q177" s="44"/>
      <c r="R177" s="44"/>
      <c r="S177" s="44"/>
      <c r="X177" s="6"/>
      <c r="Y177" s="77"/>
      <c r="Z177" s="44"/>
      <c r="AA177" s="44"/>
      <c r="AB177" s="44"/>
      <c r="AC177" s="44"/>
      <c r="AD177" s="44"/>
      <c r="AE177" s="44"/>
      <c r="AG177" s="44"/>
      <c r="AH177" s="44"/>
      <c r="AI177" s="44"/>
      <c r="AJ177" s="44"/>
      <c r="AK177" s="44"/>
      <c r="AL177" s="44"/>
    </row>
    <row r="178" spans="5:38" x14ac:dyDescent="0.25">
      <c r="E178" s="6"/>
      <c r="G178" s="44"/>
      <c r="H178" s="44"/>
      <c r="I178" s="44"/>
      <c r="J178" s="44"/>
      <c r="K178" s="44"/>
      <c r="L178" s="44"/>
      <c r="N178" s="44"/>
      <c r="O178" s="44"/>
      <c r="P178" s="44"/>
      <c r="Q178" s="44"/>
      <c r="R178" s="44"/>
      <c r="S178" s="44"/>
      <c r="X178" s="6"/>
      <c r="Y178" s="77"/>
      <c r="Z178" s="44"/>
      <c r="AA178" s="44"/>
      <c r="AB178" s="44"/>
      <c r="AC178" s="44"/>
      <c r="AD178" s="44"/>
      <c r="AE178" s="44"/>
      <c r="AG178" s="44"/>
      <c r="AH178" s="44"/>
      <c r="AI178" s="44"/>
      <c r="AJ178" s="44"/>
      <c r="AK178" s="44"/>
      <c r="AL178" s="44"/>
    </row>
    <row r="179" spans="5:38" x14ac:dyDescent="0.25">
      <c r="E179" s="6"/>
      <c r="G179" s="44"/>
      <c r="H179" s="44"/>
      <c r="I179" s="44"/>
      <c r="J179" s="44"/>
      <c r="K179" s="44"/>
      <c r="L179" s="44"/>
      <c r="N179" s="44"/>
      <c r="O179" s="44"/>
      <c r="P179" s="44"/>
      <c r="Q179" s="44"/>
      <c r="R179" s="44"/>
      <c r="S179" s="44"/>
      <c r="X179" s="6"/>
      <c r="Y179" s="77"/>
      <c r="Z179" s="44"/>
      <c r="AA179" s="44"/>
      <c r="AB179" s="44"/>
      <c r="AC179" s="44"/>
      <c r="AD179" s="44"/>
      <c r="AE179" s="44"/>
      <c r="AG179" s="44"/>
      <c r="AH179" s="44"/>
      <c r="AI179" s="44"/>
      <c r="AJ179" s="44"/>
      <c r="AK179" s="44"/>
      <c r="AL179" s="44"/>
    </row>
    <row r="180" spans="5:38" x14ac:dyDescent="0.25">
      <c r="E180" s="6"/>
      <c r="G180" s="44"/>
      <c r="H180" s="44"/>
      <c r="I180" s="44"/>
      <c r="J180" s="44"/>
      <c r="K180" s="44"/>
      <c r="L180" s="44"/>
      <c r="N180" s="44"/>
      <c r="O180" s="44"/>
      <c r="P180" s="44"/>
      <c r="Q180" s="44"/>
      <c r="R180" s="44"/>
      <c r="S180" s="44"/>
      <c r="X180" s="6"/>
      <c r="Y180" s="77"/>
      <c r="Z180" s="44"/>
      <c r="AA180" s="44"/>
      <c r="AB180" s="44"/>
      <c r="AC180" s="44"/>
      <c r="AD180" s="44"/>
      <c r="AE180" s="44"/>
      <c r="AG180" s="44"/>
      <c r="AH180" s="44"/>
      <c r="AI180" s="44"/>
      <c r="AJ180" s="44"/>
      <c r="AK180" s="44"/>
      <c r="AL180" s="44"/>
    </row>
    <row r="181" spans="5:38" x14ac:dyDescent="0.25">
      <c r="E181" s="6"/>
      <c r="G181" s="44"/>
      <c r="H181" s="44"/>
      <c r="I181" s="44"/>
      <c r="J181" s="44"/>
      <c r="K181" s="44"/>
      <c r="L181" s="44"/>
      <c r="N181" s="44"/>
      <c r="O181" s="44"/>
      <c r="P181" s="44"/>
      <c r="Q181" s="44"/>
      <c r="R181" s="44"/>
      <c r="S181" s="44"/>
      <c r="X181" s="6"/>
      <c r="Y181" s="77"/>
      <c r="Z181" s="44"/>
      <c r="AA181" s="44"/>
      <c r="AB181" s="44"/>
      <c r="AC181" s="44"/>
      <c r="AD181" s="44"/>
      <c r="AE181" s="44"/>
      <c r="AG181" s="44"/>
      <c r="AH181" s="44"/>
      <c r="AI181" s="44"/>
      <c r="AJ181" s="44"/>
      <c r="AK181" s="44"/>
      <c r="AL181" s="44"/>
    </row>
    <row r="182" spans="5:38" x14ac:dyDescent="0.25">
      <c r="E182" s="6"/>
      <c r="G182" s="44"/>
      <c r="H182" s="44"/>
      <c r="I182" s="44"/>
      <c r="J182" s="44"/>
      <c r="K182" s="44"/>
      <c r="L182" s="44"/>
      <c r="N182" s="44"/>
      <c r="O182" s="44"/>
      <c r="P182" s="44"/>
      <c r="Q182" s="44"/>
      <c r="R182" s="44"/>
      <c r="S182" s="44"/>
      <c r="X182" s="6"/>
      <c r="Y182" s="77"/>
      <c r="Z182" s="44"/>
      <c r="AA182" s="44"/>
      <c r="AB182" s="44"/>
      <c r="AC182" s="44"/>
      <c r="AD182" s="44"/>
      <c r="AE182" s="44"/>
      <c r="AG182" s="44"/>
      <c r="AH182" s="44"/>
      <c r="AI182" s="44"/>
      <c r="AJ182" s="44"/>
      <c r="AK182" s="44"/>
      <c r="AL182" s="44"/>
    </row>
    <row r="183" spans="5:38" x14ac:dyDescent="0.25">
      <c r="E183" s="6"/>
      <c r="G183" s="44"/>
      <c r="H183" s="44"/>
      <c r="I183" s="44"/>
      <c r="J183" s="44"/>
      <c r="K183" s="44"/>
      <c r="L183" s="44"/>
      <c r="N183" s="44"/>
      <c r="O183" s="44"/>
      <c r="P183" s="44"/>
      <c r="Q183" s="44"/>
      <c r="R183" s="44"/>
      <c r="S183" s="44"/>
      <c r="X183" s="6"/>
      <c r="Y183" s="77"/>
      <c r="Z183" s="44"/>
      <c r="AA183" s="44"/>
      <c r="AB183" s="44"/>
      <c r="AC183" s="44"/>
      <c r="AD183" s="44"/>
      <c r="AE183" s="44"/>
      <c r="AG183" s="44"/>
      <c r="AH183" s="44"/>
      <c r="AI183" s="44"/>
      <c r="AJ183" s="44"/>
      <c r="AK183" s="44"/>
      <c r="AL183" s="44"/>
    </row>
    <row r="184" spans="5:38" x14ac:dyDescent="0.25">
      <c r="E184" s="6"/>
      <c r="G184" s="44"/>
      <c r="H184" s="44"/>
      <c r="I184" s="44"/>
      <c r="J184" s="44"/>
      <c r="K184" s="44"/>
      <c r="L184" s="44"/>
      <c r="N184" s="44"/>
      <c r="O184" s="44"/>
      <c r="P184" s="44"/>
      <c r="Q184" s="44"/>
      <c r="R184" s="44"/>
      <c r="S184" s="44"/>
      <c r="X184" s="6"/>
      <c r="Y184" s="77"/>
      <c r="Z184" s="44"/>
      <c r="AA184" s="44"/>
      <c r="AB184" s="44"/>
      <c r="AC184" s="44"/>
      <c r="AD184" s="44"/>
      <c r="AE184" s="44"/>
      <c r="AG184" s="44"/>
      <c r="AH184" s="44"/>
      <c r="AI184" s="44"/>
      <c r="AJ184" s="44"/>
      <c r="AK184" s="44"/>
      <c r="AL184" s="44"/>
    </row>
    <row r="185" spans="5:38" x14ac:dyDescent="0.25">
      <c r="E185" s="6"/>
      <c r="G185" s="44"/>
      <c r="H185" s="44"/>
      <c r="I185" s="44"/>
      <c r="J185" s="44"/>
      <c r="K185" s="44"/>
      <c r="L185" s="44"/>
      <c r="N185" s="44"/>
      <c r="O185" s="44"/>
      <c r="P185" s="44"/>
      <c r="Q185" s="44"/>
      <c r="R185" s="44"/>
      <c r="S185" s="44"/>
      <c r="X185" s="6"/>
      <c r="Y185" s="77"/>
      <c r="Z185" s="44"/>
      <c r="AA185" s="44"/>
      <c r="AB185" s="44"/>
      <c r="AC185" s="44"/>
      <c r="AD185" s="44"/>
      <c r="AE185" s="44"/>
      <c r="AG185" s="44"/>
      <c r="AH185" s="44"/>
      <c r="AI185" s="44"/>
      <c r="AJ185" s="44"/>
      <c r="AK185" s="44"/>
      <c r="AL185" s="44"/>
    </row>
    <row r="186" spans="5:38" x14ac:dyDescent="0.25">
      <c r="E186" s="6"/>
      <c r="G186" s="44"/>
      <c r="H186" s="44"/>
      <c r="I186" s="44"/>
      <c r="J186" s="44"/>
      <c r="K186" s="44"/>
      <c r="L186" s="44"/>
      <c r="N186" s="44"/>
      <c r="O186" s="44"/>
      <c r="P186" s="44"/>
      <c r="Q186" s="44"/>
      <c r="R186" s="44"/>
      <c r="S186" s="44"/>
      <c r="X186" s="6"/>
      <c r="Y186" s="77"/>
      <c r="Z186" s="44"/>
      <c r="AA186" s="44"/>
      <c r="AB186" s="44"/>
      <c r="AC186" s="44"/>
      <c r="AD186" s="44"/>
      <c r="AE186" s="44"/>
      <c r="AG186" s="44"/>
      <c r="AH186" s="44"/>
      <c r="AI186" s="44"/>
      <c r="AJ186" s="44"/>
      <c r="AK186" s="44"/>
      <c r="AL186" s="44"/>
    </row>
    <row r="187" spans="5:38" x14ac:dyDescent="0.25">
      <c r="E187" s="6"/>
      <c r="G187" s="44"/>
      <c r="H187" s="44"/>
      <c r="I187" s="44"/>
      <c r="J187" s="44"/>
      <c r="K187" s="44"/>
      <c r="L187" s="44"/>
      <c r="N187" s="44"/>
      <c r="O187" s="44"/>
      <c r="P187" s="44"/>
      <c r="Q187" s="44"/>
      <c r="R187" s="44"/>
      <c r="S187" s="44"/>
      <c r="X187" s="6"/>
      <c r="Y187" s="77"/>
      <c r="Z187" s="44"/>
      <c r="AA187" s="44"/>
      <c r="AB187" s="44"/>
      <c r="AC187" s="44"/>
      <c r="AD187" s="44"/>
      <c r="AE187" s="44"/>
      <c r="AG187" s="44"/>
      <c r="AH187" s="44"/>
      <c r="AI187" s="44"/>
      <c r="AJ187" s="44"/>
      <c r="AK187" s="44"/>
      <c r="AL187" s="44"/>
    </row>
    <row r="188" spans="5:38" x14ac:dyDescent="0.25">
      <c r="E188" s="6"/>
      <c r="G188" s="44"/>
      <c r="H188" s="44"/>
      <c r="I188" s="44"/>
      <c r="J188" s="44"/>
      <c r="K188" s="44"/>
      <c r="L188" s="44"/>
      <c r="N188" s="44"/>
      <c r="O188" s="44"/>
      <c r="P188" s="44"/>
      <c r="Q188" s="44"/>
      <c r="R188" s="44"/>
      <c r="S188" s="44"/>
      <c r="X188" s="6"/>
      <c r="Y188" s="77"/>
      <c r="Z188" s="44"/>
      <c r="AA188" s="44"/>
      <c r="AB188" s="44"/>
      <c r="AC188" s="44"/>
      <c r="AD188" s="44"/>
      <c r="AE188" s="44"/>
      <c r="AG188" s="44"/>
      <c r="AH188" s="44"/>
      <c r="AI188" s="44"/>
      <c r="AJ188" s="44"/>
      <c r="AK188" s="44"/>
      <c r="AL188" s="44"/>
    </row>
    <row r="189" spans="5:38" x14ac:dyDescent="0.25">
      <c r="E189" s="6"/>
      <c r="G189" s="44"/>
      <c r="H189" s="44"/>
      <c r="I189" s="44"/>
      <c r="J189" s="44"/>
      <c r="K189" s="44"/>
      <c r="L189" s="44"/>
      <c r="N189" s="44"/>
      <c r="O189" s="44"/>
      <c r="P189" s="44"/>
      <c r="Q189" s="44"/>
      <c r="R189" s="44"/>
      <c r="S189" s="44"/>
      <c r="X189" s="6"/>
      <c r="Y189" s="77"/>
      <c r="Z189" s="44"/>
      <c r="AA189" s="44"/>
      <c r="AB189" s="44"/>
      <c r="AC189" s="44"/>
      <c r="AD189" s="44"/>
      <c r="AE189" s="44"/>
      <c r="AG189" s="44"/>
      <c r="AH189" s="44"/>
      <c r="AI189" s="44"/>
      <c r="AJ189" s="44"/>
      <c r="AK189" s="44"/>
      <c r="AL189" s="44"/>
    </row>
    <row r="190" spans="5:38" x14ac:dyDescent="0.25">
      <c r="E190" s="6"/>
      <c r="G190" s="44"/>
      <c r="H190" s="44"/>
      <c r="I190" s="44"/>
      <c r="J190" s="44"/>
      <c r="K190" s="44"/>
      <c r="L190" s="44"/>
      <c r="N190" s="44"/>
      <c r="O190" s="44"/>
      <c r="P190" s="44"/>
      <c r="Q190" s="44"/>
      <c r="R190" s="44"/>
      <c r="S190" s="44"/>
      <c r="X190" s="6"/>
      <c r="Y190" s="77"/>
      <c r="Z190" s="44"/>
      <c r="AA190" s="44"/>
      <c r="AB190" s="44"/>
      <c r="AC190" s="44"/>
      <c r="AD190" s="44"/>
      <c r="AE190" s="44"/>
      <c r="AG190" s="44"/>
      <c r="AH190" s="44"/>
      <c r="AI190" s="44"/>
      <c r="AJ190" s="44"/>
      <c r="AK190" s="44"/>
      <c r="AL190" s="44"/>
    </row>
    <row r="191" spans="5:38" x14ac:dyDescent="0.25">
      <c r="E191" s="6"/>
      <c r="G191" s="44"/>
      <c r="H191" s="44"/>
      <c r="I191" s="44"/>
      <c r="J191" s="44"/>
      <c r="K191" s="44"/>
      <c r="L191" s="44"/>
      <c r="N191" s="44"/>
      <c r="O191" s="44"/>
      <c r="P191" s="44"/>
      <c r="Q191" s="44"/>
      <c r="R191" s="44"/>
      <c r="S191" s="44"/>
      <c r="X191" s="6"/>
      <c r="Y191" s="77"/>
      <c r="Z191" s="44"/>
      <c r="AA191" s="44"/>
      <c r="AB191" s="44"/>
      <c r="AC191" s="44"/>
      <c r="AD191" s="44"/>
      <c r="AE191" s="44"/>
      <c r="AG191" s="44"/>
      <c r="AH191" s="44"/>
      <c r="AI191" s="44"/>
      <c r="AJ191" s="44"/>
      <c r="AK191" s="44"/>
      <c r="AL191" s="44"/>
    </row>
    <row r="192" spans="5:38" x14ac:dyDescent="0.25">
      <c r="E192" s="6"/>
      <c r="G192" s="44"/>
      <c r="H192" s="44"/>
      <c r="I192" s="44"/>
      <c r="J192" s="44"/>
      <c r="K192" s="44"/>
      <c r="L192" s="44"/>
      <c r="N192" s="44"/>
      <c r="O192" s="44"/>
      <c r="P192" s="44"/>
      <c r="Q192" s="44"/>
      <c r="R192" s="44"/>
      <c r="S192" s="44"/>
      <c r="X192" s="6"/>
      <c r="Y192" s="77"/>
      <c r="Z192" s="44"/>
      <c r="AA192" s="44"/>
      <c r="AB192" s="44"/>
      <c r="AC192" s="44"/>
      <c r="AD192" s="44"/>
      <c r="AE192" s="44"/>
      <c r="AG192" s="44"/>
      <c r="AH192" s="44"/>
      <c r="AI192" s="44"/>
      <c r="AJ192" s="44"/>
      <c r="AK192" s="44"/>
      <c r="AL192" s="44"/>
    </row>
    <row r="193" spans="5:38" x14ac:dyDescent="0.25">
      <c r="E193" s="6"/>
      <c r="G193" s="44"/>
      <c r="H193" s="44"/>
      <c r="I193" s="44"/>
      <c r="J193" s="44"/>
      <c r="K193" s="44"/>
      <c r="L193" s="44"/>
      <c r="N193" s="44"/>
      <c r="O193" s="44"/>
      <c r="P193" s="44"/>
      <c r="Q193" s="44"/>
      <c r="R193" s="44"/>
      <c r="S193" s="44"/>
      <c r="X193" s="6"/>
      <c r="Y193" s="77"/>
      <c r="Z193" s="44"/>
      <c r="AA193" s="44"/>
      <c r="AB193" s="44"/>
      <c r="AC193" s="44"/>
      <c r="AD193" s="44"/>
      <c r="AE193" s="44"/>
      <c r="AG193" s="44"/>
      <c r="AH193" s="44"/>
      <c r="AI193" s="44"/>
      <c r="AJ193" s="44"/>
      <c r="AK193" s="44"/>
      <c r="AL193" s="44"/>
    </row>
    <row r="194" spans="5:38" x14ac:dyDescent="0.25">
      <c r="E194" s="6"/>
      <c r="G194" s="44"/>
      <c r="H194" s="44"/>
      <c r="I194" s="44"/>
      <c r="J194" s="44"/>
      <c r="K194" s="44"/>
      <c r="L194" s="44"/>
      <c r="N194" s="44"/>
      <c r="O194" s="44"/>
      <c r="P194" s="44"/>
      <c r="Q194" s="44"/>
      <c r="R194" s="44"/>
      <c r="S194" s="44"/>
      <c r="X194" s="6"/>
      <c r="Y194" s="77"/>
      <c r="Z194" s="44"/>
      <c r="AA194" s="44"/>
      <c r="AB194" s="44"/>
      <c r="AC194" s="44"/>
      <c r="AD194" s="44"/>
      <c r="AE194" s="44"/>
      <c r="AG194" s="44"/>
      <c r="AH194" s="44"/>
      <c r="AI194" s="44"/>
      <c r="AJ194" s="44"/>
      <c r="AK194" s="44"/>
      <c r="AL194" s="44"/>
    </row>
    <row r="195" spans="5:38" x14ac:dyDescent="0.25">
      <c r="E195" s="6"/>
      <c r="G195" s="44"/>
      <c r="H195" s="44"/>
      <c r="I195" s="44"/>
      <c r="J195" s="44"/>
      <c r="K195" s="44"/>
      <c r="L195" s="44"/>
      <c r="N195" s="44"/>
      <c r="O195" s="44"/>
      <c r="P195" s="44"/>
      <c r="Q195" s="44"/>
      <c r="R195" s="44"/>
      <c r="S195" s="44"/>
      <c r="X195" s="6"/>
      <c r="Y195" s="77"/>
      <c r="Z195" s="44"/>
      <c r="AA195" s="44"/>
      <c r="AB195" s="44"/>
      <c r="AC195" s="44"/>
      <c r="AD195" s="44"/>
      <c r="AE195" s="44"/>
      <c r="AG195" s="44"/>
      <c r="AH195" s="44"/>
      <c r="AI195" s="44"/>
      <c r="AJ195" s="44"/>
      <c r="AK195" s="44"/>
      <c r="AL195" s="44"/>
    </row>
    <row r="196" spans="5:38" x14ac:dyDescent="0.25">
      <c r="E196" s="6"/>
      <c r="G196" s="44"/>
      <c r="H196" s="44"/>
      <c r="I196" s="44"/>
      <c r="J196" s="44"/>
      <c r="K196" s="44"/>
      <c r="L196" s="44"/>
      <c r="N196" s="44"/>
      <c r="O196" s="44"/>
      <c r="P196" s="44"/>
      <c r="Q196" s="44"/>
      <c r="R196" s="44"/>
      <c r="S196" s="44"/>
      <c r="X196" s="6"/>
      <c r="Y196" s="77"/>
      <c r="Z196" s="44"/>
      <c r="AA196" s="44"/>
      <c r="AB196" s="44"/>
      <c r="AC196" s="44"/>
      <c r="AD196" s="44"/>
      <c r="AE196" s="44"/>
      <c r="AG196" s="44"/>
      <c r="AH196" s="44"/>
      <c r="AI196" s="44"/>
      <c r="AJ196" s="44"/>
      <c r="AK196" s="44"/>
      <c r="AL196" s="44"/>
    </row>
    <row r="197" spans="5:38" x14ac:dyDescent="0.25">
      <c r="E197" s="6"/>
      <c r="G197" s="44"/>
      <c r="H197" s="44"/>
      <c r="I197" s="44"/>
      <c r="J197" s="44"/>
      <c r="K197" s="44"/>
      <c r="L197" s="44"/>
      <c r="N197" s="44"/>
      <c r="O197" s="44"/>
      <c r="P197" s="44"/>
      <c r="Q197" s="44"/>
      <c r="R197" s="44"/>
      <c r="S197" s="44"/>
      <c r="X197" s="6"/>
      <c r="Y197" s="77"/>
      <c r="Z197" s="44"/>
      <c r="AA197" s="44"/>
      <c r="AB197" s="44"/>
      <c r="AC197" s="44"/>
      <c r="AD197" s="44"/>
      <c r="AE197" s="44"/>
      <c r="AG197" s="44"/>
      <c r="AH197" s="44"/>
      <c r="AI197" s="44"/>
      <c r="AJ197" s="44"/>
      <c r="AK197" s="44"/>
      <c r="AL197" s="44"/>
    </row>
    <row r="198" spans="5:38" x14ac:dyDescent="0.25">
      <c r="E198" s="6"/>
      <c r="G198" s="44"/>
      <c r="H198" s="44"/>
      <c r="I198" s="44"/>
      <c r="J198" s="44"/>
      <c r="K198" s="44"/>
      <c r="L198" s="44"/>
      <c r="N198" s="44"/>
      <c r="O198" s="44"/>
      <c r="P198" s="44"/>
      <c r="Q198" s="44"/>
      <c r="R198" s="44"/>
      <c r="S198" s="44"/>
      <c r="X198" s="6"/>
      <c r="Y198" s="77"/>
      <c r="Z198" s="44"/>
      <c r="AA198" s="44"/>
      <c r="AB198" s="44"/>
      <c r="AC198" s="44"/>
      <c r="AD198" s="44"/>
      <c r="AE198" s="44"/>
      <c r="AG198" s="44"/>
      <c r="AH198" s="44"/>
      <c r="AI198" s="44"/>
      <c r="AJ198" s="44"/>
      <c r="AK198" s="44"/>
      <c r="AL198" s="44"/>
    </row>
    <row r="199" spans="5:38" x14ac:dyDescent="0.25">
      <c r="E199" s="6"/>
      <c r="G199" s="44"/>
      <c r="H199" s="44"/>
      <c r="I199" s="44"/>
      <c r="J199" s="44"/>
      <c r="K199" s="44"/>
      <c r="L199" s="44"/>
      <c r="N199" s="44"/>
      <c r="O199" s="44"/>
      <c r="P199" s="44"/>
      <c r="Q199" s="44"/>
      <c r="R199" s="44"/>
      <c r="S199" s="44"/>
      <c r="X199" s="6"/>
      <c r="Y199" s="77"/>
      <c r="Z199" s="44"/>
      <c r="AA199" s="44"/>
      <c r="AB199" s="44"/>
      <c r="AC199" s="44"/>
      <c r="AD199" s="44"/>
      <c r="AE199" s="44"/>
      <c r="AG199" s="44"/>
      <c r="AH199" s="44"/>
      <c r="AI199" s="44"/>
      <c r="AJ199" s="44"/>
      <c r="AK199" s="44"/>
      <c r="AL199" s="44"/>
    </row>
    <row r="200" spans="5:38" x14ac:dyDescent="0.25">
      <c r="E200" s="6"/>
      <c r="G200" s="44"/>
      <c r="H200" s="44"/>
      <c r="I200" s="44"/>
      <c r="J200" s="44"/>
      <c r="K200" s="44"/>
      <c r="L200" s="44"/>
      <c r="N200" s="44"/>
      <c r="O200" s="44"/>
      <c r="P200" s="44"/>
      <c r="Q200" s="44"/>
      <c r="R200" s="44"/>
      <c r="S200" s="44"/>
      <c r="X200" s="6"/>
      <c r="Y200" s="77"/>
      <c r="Z200" s="44"/>
      <c r="AA200" s="44"/>
      <c r="AB200" s="44"/>
      <c r="AC200" s="44"/>
      <c r="AD200" s="44"/>
      <c r="AE200" s="44"/>
      <c r="AG200" s="44"/>
      <c r="AH200" s="44"/>
      <c r="AI200" s="44"/>
      <c r="AJ200" s="44"/>
      <c r="AK200" s="44"/>
      <c r="AL200" s="44"/>
    </row>
    <row r="201" spans="5:38" x14ac:dyDescent="0.25">
      <c r="E201" s="6"/>
      <c r="G201" s="44"/>
      <c r="H201" s="44"/>
      <c r="I201" s="44"/>
      <c r="J201" s="44"/>
      <c r="K201" s="44"/>
      <c r="L201" s="44"/>
      <c r="N201" s="44"/>
      <c r="O201" s="44"/>
      <c r="P201" s="44"/>
      <c r="Q201" s="44"/>
      <c r="R201" s="44"/>
      <c r="S201" s="44"/>
      <c r="X201" s="6"/>
      <c r="Y201" s="77"/>
      <c r="Z201" s="44"/>
      <c r="AA201" s="44"/>
      <c r="AB201" s="44"/>
      <c r="AC201" s="44"/>
      <c r="AD201" s="44"/>
      <c r="AE201" s="44"/>
      <c r="AG201" s="44"/>
      <c r="AH201" s="44"/>
      <c r="AI201" s="44"/>
      <c r="AJ201" s="44"/>
      <c r="AK201" s="44"/>
      <c r="AL201" s="44"/>
    </row>
    <row r="202" spans="5:38" x14ac:dyDescent="0.25">
      <c r="E202" s="6"/>
      <c r="G202" s="44"/>
      <c r="H202" s="44"/>
      <c r="I202" s="44"/>
      <c r="J202" s="44"/>
      <c r="K202" s="44"/>
      <c r="L202" s="44"/>
      <c r="N202" s="44"/>
      <c r="O202" s="44"/>
      <c r="P202" s="44"/>
      <c r="Q202" s="44"/>
      <c r="R202" s="44"/>
      <c r="S202" s="44"/>
      <c r="X202" s="6"/>
      <c r="Y202" s="77"/>
      <c r="Z202" s="44"/>
      <c r="AA202" s="44"/>
      <c r="AB202" s="44"/>
      <c r="AC202" s="44"/>
      <c r="AD202" s="44"/>
      <c r="AE202" s="44"/>
      <c r="AG202" s="44"/>
      <c r="AH202" s="44"/>
      <c r="AI202" s="44"/>
      <c r="AJ202" s="44"/>
      <c r="AK202" s="44"/>
      <c r="AL202" s="44"/>
    </row>
    <row r="203" spans="5:38" x14ac:dyDescent="0.25">
      <c r="E203" s="6"/>
      <c r="G203" s="44"/>
      <c r="H203" s="44"/>
      <c r="I203" s="44"/>
      <c r="J203" s="44"/>
      <c r="K203" s="44"/>
      <c r="L203" s="44"/>
      <c r="N203" s="44"/>
      <c r="O203" s="44"/>
      <c r="P203" s="44"/>
      <c r="Q203" s="44"/>
      <c r="R203" s="44"/>
      <c r="S203" s="44"/>
      <c r="X203" s="6"/>
      <c r="Y203" s="77"/>
      <c r="Z203" s="44"/>
      <c r="AA203" s="44"/>
      <c r="AB203" s="44"/>
      <c r="AC203" s="44"/>
      <c r="AD203" s="44"/>
      <c r="AE203" s="44"/>
      <c r="AG203" s="44"/>
      <c r="AH203" s="44"/>
      <c r="AI203" s="44"/>
      <c r="AJ203" s="44"/>
      <c r="AK203" s="44"/>
      <c r="AL203" s="44"/>
    </row>
    <row r="204" spans="5:38" x14ac:dyDescent="0.25">
      <c r="E204" s="6"/>
      <c r="G204" s="44"/>
      <c r="H204" s="44"/>
      <c r="I204" s="44"/>
      <c r="J204" s="44"/>
      <c r="K204" s="44"/>
      <c r="L204" s="44"/>
      <c r="N204" s="44"/>
      <c r="O204" s="44"/>
      <c r="P204" s="44"/>
      <c r="Q204" s="44"/>
      <c r="R204" s="44"/>
      <c r="S204" s="44"/>
      <c r="X204" s="6"/>
      <c r="Y204" s="77"/>
      <c r="Z204" s="44"/>
      <c r="AA204" s="44"/>
      <c r="AB204" s="44"/>
      <c r="AC204" s="44"/>
      <c r="AD204" s="44"/>
      <c r="AE204" s="44"/>
      <c r="AG204" s="44"/>
      <c r="AH204" s="44"/>
      <c r="AI204" s="44"/>
      <c r="AJ204" s="44"/>
      <c r="AK204" s="44"/>
      <c r="AL204" s="44"/>
    </row>
    <row r="205" spans="5:38" x14ac:dyDescent="0.25">
      <c r="E205" s="6"/>
      <c r="G205" s="44"/>
      <c r="H205" s="44"/>
      <c r="I205" s="44"/>
      <c r="J205" s="44"/>
      <c r="K205" s="44"/>
      <c r="L205" s="44"/>
      <c r="N205" s="44"/>
      <c r="O205" s="44"/>
      <c r="P205" s="44"/>
      <c r="Q205" s="44"/>
      <c r="R205" s="44"/>
      <c r="S205" s="44"/>
      <c r="X205" s="6"/>
      <c r="Y205" s="77"/>
      <c r="Z205" s="44"/>
      <c r="AA205" s="44"/>
      <c r="AB205" s="44"/>
      <c r="AC205" s="44"/>
      <c r="AD205" s="44"/>
      <c r="AE205" s="44"/>
      <c r="AG205" s="44"/>
      <c r="AH205" s="44"/>
      <c r="AI205" s="44"/>
      <c r="AJ205" s="44"/>
      <c r="AK205" s="44"/>
      <c r="AL205" s="44"/>
    </row>
    <row r="399" spans="1:20" x14ac:dyDescent="0.25">
      <c r="A399" s="39" t="s">
        <v>227</v>
      </c>
      <c r="T399" s="39" t="s">
        <v>227</v>
      </c>
    </row>
    <row r="1243" spans="1:20" x14ac:dyDescent="0.25">
      <c r="A1243" s="39" t="s">
        <v>213</v>
      </c>
      <c r="T1243" s="39" t="s">
        <v>214</v>
      </c>
    </row>
  </sheetData>
  <mergeCells count="4">
    <mergeCell ref="Y1:AD1"/>
    <mergeCell ref="AG1:AL1"/>
    <mergeCell ref="F1:K1"/>
    <mergeCell ref="N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27</vt:i4>
      </vt:variant>
    </vt:vector>
  </HeadingPairs>
  <TitlesOfParts>
    <vt:vector size="46" baseType="lpstr">
      <vt:lpstr>0832HSM</vt:lpstr>
      <vt:lpstr>Mapping</vt:lpstr>
      <vt:lpstr>CLvsLO</vt:lpstr>
      <vt:lpstr>CLvsLO 1.5GHz IF</vt:lpstr>
      <vt:lpstr>CL &amp; Data</vt:lpstr>
      <vt:lpstr>Isolations</vt:lpstr>
      <vt:lpstr>IF Response</vt:lpstr>
      <vt:lpstr>IP3</vt:lpstr>
      <vt:lpstr>P1dB CL</vt:lpstr>
      <vt:lpstr>P1dB Pt</vt:lpstr>
      <vt:lpstr>LO Harm-A</vt:lpstr>
      <vt:lpstr>LO Harm-B</vt:lpstr>
      <vt:lpstr>2Rx2L</vt:lpstr>
      <vt:lpstr>2Ix1L</vt:lpstr>
      <vt:lpstr>5Rx0L</vt:lpstr>
      <vt:lpstr>5Rx5L</vt:lpstr>
      <vt:lpstr>5Ix0L</vt:lpstr>
      <vt:lpstr>5Ix5L</vt:lpstr>
      <vt:lpstr>Sheet2</vt:lpstr>
      <vt:lpstr>'0832HSM'!Amp_Diff_2_3</vt:lpstr>
      <vt:lpstr>'0832HSM'!Amp_Diff_2_3_2</vt:lpstr>
      <vt:lpstr>'0832HSM'!Amp_Diff_2_4</vt:lpstr>
      <vt:lpstr>'0832HSM'!Common_RL</vt:lpstr>
      <vt:lpstr>'0832HSM'!IL_1_4</vt:lpstr>
      <vt:lpstr>'0832HSM'!IL_1_4_2</vt:lpstr>
      <vt:lpstr>'0832HSM'!Iso_2_3</vt:lpstr>
      <vt:lpstr>'0832HSM'!Iso_2_3_2</vt:lpstr>
      <vt:lpstr>'0832HSM'!Iso_2_4</vt:lpstr>
      <vt:lpstr>'0832HSM'!Iso_2_4_2</vt:lpstr>
      <vt:lpstr>'2Ix1L'!MM1_0832HSM_2Ix1L__5IF1_2_A</vt:lpstr>
      <vt:lpstr>'2Ix1L'!MM1_0832HSM_2Ix1L__5IF1_2_B</vt:lpstr>
      <vt:lpstr>'2Rx2L'!MM1_0832HSM_2Rx2L__5RF1_2_A</vt:lpstr>
      <vt:lpstr>'2Rx2L'!MM1_0832HSM_2Rx2L__5RF1_2_B</vt:lpstr>
      <vt:lpstr>Sheet2!MM1_0832HSM_5Ix5L__5IF1_3_0IF4_A</vt:lpstr>
      <vt:lpstr>Sheet2!MM1_0832HSM_5Ix5L__5IF1_3_0IF4_B</vt:lpstr>
      <vt:lpstr>'5Rx0L'!MM1_0832HSM_5Rx0L__5RF1_3_0RF4_A</vt:lpstr>
      <vt:lpstr>'5Rx0L'!MM1_0832HSM_5Rx0L__5RF1_3_0RF4_B</vt:lpstr>
      <vt:lpstr>'IP3'!MM1_0832HSM_IP3_vs_LO_Power_Config_A</vt:lpstr>
      <vt:lpstr>'IP3'!MM1_0832HSM_IP3_vs_LO_Power_Config_B</vt:lpstr>
      <vt:lpstr>'CL &amp; Data'!MT3H_0113_ConversionLoss_and_Isolation_A__20dBm</vt:lpstr>
      <vt:lpstr>'CL &amp; Data'!MT3H_0113_ConversionLoss_and_Isolation_B</vt:lpstr>
      <vt:lpstr>'0832HSM'!Output_3_RL</vt:lpstr>
      <vt:lpstr>'0832HSM'!Output_4_RL</vt:lpstr>
      <vt:lpstr>'0832HSM'!Phase_Diff_2_3_1</vt:lpstr>
      <vt:lpstr>'0832HSM'!Phase_Diff_2_3_2</vt:lpstr>
      <vt:lpstr>'0832HSM'!Phase_Diff_2_4</vt:lpstr>
    </vt:vector>
  </TitlesOfParts>
  <Company>Marki Microwave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Brandon Takaki</cp:lastModifiedBy>
  <cp:lastPrinted>2012-01-25T23:19:48Z</cp:lastPrinted>
  <dcterms:created xsi:type="dcterms:W3CDTF">2010-12-03T23:31:23Z</dcterms:created>
  <dcterms:modified xsi:type="dcterms:W3CDTF">2021-07-22T18:32:35Z</dcterms:modified>
</cp:coreProperties>
</file>